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shanpatel/Google Drive/UT/2020 Fall Semester/AI-Design/Project/Code/Austin-Map-master/"/>
    </mc:Choice>
  </mc:AlternateContent>
  <xr:revisionPtr revIDLastSave="0" documentId="13_ncr:1_{6F7761C6-A05A-C84D-AF9E-9B7059148DE0}" xr6:coauthVersionLast="45" xr6:coauthVersionMax="45" xr10:uidLastSave="{00000000-0000-0000-0000-000000000000}"/>
  <bookViews>
    <workbookView xWindow="0" yWindow="460" windowWidth="33600" windowHeight="19520" activeTab="1" xr2:uid="{592D7F58-FB0B-6F48-857D-AC793740DE98}"/>
  </bookViews>
  <sheets>
    <sheet name="Analysis" sheetId="1" r:id="rId1"/>
    <sheet name="Sheet1" sheetId="20" r:id="rId2"/>
    <sheet name="Regression_python_Areavibes" sheetId="17" r:id="rId3"/>
    <sheet name="Multiple Regression" sheetId="15" r:id="rId4"/>
    <sheet name="6 Factors to Areascore" sheetId="19" r:id="rId5"/>
    <sheet name="Multiple Regression Output" sheetId="16" r:id="rId6"/>
    <sheet name="Diverity Score Test" sheetId="13" r:id="rId7"/>
    <sheet name="Diveristy score Calculation" sheetId="14" r:id="rId8"/>
    <sheet name="Rating Scores" sheetId="5" r:id="rId9"/>
    <sheet name="Ratings to Letter" sheetId="12" r:id="rId10"/>
    <sheet name="Areavibes-raw" sheetId="4" r:id="rId11"/>
    <sheet name="Population and Housing 1" sheetId="2" r:id="rId12"/>
    <sheet name="Population and Housing 2" sheetId="3" r:id="rId13"/>
    <sheet name="Needs" sheetId="6" r:id="rId14"/>
    <sheet name="Neighboorhood Income" sheetId="8" r:id="rId15"/>
    <sheet name="Neighboorhood Foodstamops" sheetId="9" r:id="rId16"/>
    <sheet name="Walk Score" sheetId="10" r:id="rId17"/>
    <sheet name="Python Data" sheetId="11" r:id="rId18"/>
  </sheets>
  <definedNames>
    <definedName name="_xlnm._FilterDatabase" localSheetId="0" hidden="1">Analysis!$A$1:$AM$52</definedName>
    <definedName name="_xlnm._FilterDatabase" localSheetId="15" hidden="1">'Neighboorhood Foodstamops'!$A$1:$C$58</definedName>
    <definedName name="_xlnm._FilterDatabase" localSheetId="14" hidden="1">'Neighboorhood Income'!$A$1:$C$58</definedName>
    <definedName name="_xlnm._FilterDatabase" localSheetId="1" hidden="1">Sheet1!$A$1:$C$51</definedName>
    <definedName name="_xlnm._FilterDatabase" localSheetId="16" hidden="1">'Walk Score'!$A$1:$G$69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C8" i="13" l="1"/>
  <c r="D8" i="13"/>
  <c r="E8" i="13"/>
  <c r="V4" i="1" l="1"/>
  <c r="V7" i="1"/>
  <c r="V9" i="1"/>
  <c r="V49" i="1"/>
  <c r="V48" i="1"/>
  <c r="V16" i="1"/>
  <c r="V28" i="1"/>
  <c r="V20" i="1"/>
  <c r="V47" i="1"/>
  <c r="V24" i="1"/>
  <c r="V19" i="1"/>
  <c r="V50" i="1"/>
  <c r="V15" i="1"/>
  <c r="V44" i="1"/>
  <c r="V51" i="1"/>
  <c r="V27" i="1"/>
  <c r="V17" i="1"/>
  <c r="V37" i="1"/>
  <c r="V21" i="1"/>
  <c r="V26" i="1"/>
  <c r="V33" i="1"/>
  <c r="V6" i="1"/>
  <c r="V8" i="1"/>
  <c r="V41" i="1"/>
  <c r="V10" i="1"/>
  <c r="V30" i="1"/>
  <c r="V46" i="1"/>
  <c r="V18" i="1"/>
  <c r="V39" i="1"/>
  <c r="V40" i="1"/>
  <c r="V38" i="1"/>
  <c r="V5" i="1"/>
  <c r="V42" i="1"/>
  <c r="V43" i="1"/>
  <c r="V36" i="1"/>
  <c r="V14" i="1"/>
  <c r="V34" i="1"/>
  <c r="V45" i="1"/>
  <c r="V22" i="1"/>
  <c r="V12" i="1"/>
  <c r="V13" i="1"/>
  <c r="V3" i="1"/>
  <c r="V29" i="1"/>
  <c r="V25" i="1"/>
  <c r="V35" i="1"/>
  <c r="V23" i="1"/>
  <c r="V11" i="1"/>
  <c r="V32" i="1"/>
  <c r="V31" i="1"/>
  <c r="U4" i="1"/>
  <c r="U7" i="1"/>
  <c r="U9" i="1"/>
  <c r="U49" i="1"/>
  <c r="U48" i="1"/>
  <c r="U16" i="1"/>
  <c r="U28" i="1"/>
  <c r="U20" i="1"/>
  <c r="U47" i="1"/>
  <c r="U24" i="1"/>
  <c r="U19" i="1"/>
  <c r="U50" i="1"/>
  <c r="U15" i="1"/>
  <c r="U44" i="1"/>
  <c r="U51" i="1"/>
  <c r="U27" i="1"/>
  <c r="U17" i="1"/>
  <c r="U37" i="1"/>
  <c r="U21" i="1"/>
  <c r="U26" i="1"/>
  <c r="U33" i="1"/>
  <c r="U6" i="1"/>
  <c r="U8" i="1"/>
  <c r="U41" i="1"/>
  <c r="U10" i="1"/>
  <c r="U30" i="1"/>
  <c r="U46" i="1"/>
  <c r="U18" i="1"/>
  <c r="U39" i="1"/>
  <c r="U40" i="1"/>
  <c r="U38" i="1"/>
  <c r="U5" i="1"/>
  <c r="U42" i="1"/>
  <c r="U43" i="1"/>
  <c r="U36" i="1"/>
  <c r="U14" i="1"/>
  <c r="U34" i="1"/>
  <c r="U45" i="1"/>
  <c r="U22" i="1"/>
  <c r="U12" i="1"/>
  <c r="U13" i="1"/>
  <c r="U3" i="1"/>
  <c r="U29" i="1"/>
  <c r="U25" i="1"/>
  <c r="U35" i="1"/>
  <c r="U23" i="1"/>
  <c r="U11" i="1"/>
  <c r="U32" i="1"/>
  <c r="U31" i="1"/>
  <c r="V2" i="1"/>
  <c r="U2" i="1"/>
  <c r="B27" i="9"/>
  <c r="B14" i="9"/>
  <c r="B12" i="9"/>
  <c r="B17" i="9"/>
  <c r="B32" i="9"/>
  <c r="B15" i="9"/>
  <c r="B24" i="9"/>
  <c r="B42" i="9"/>
  <c r="B22" i="9"/>
  <c r="B57" i="9"/>
  <c r="B23" i="9"/>
  <c r="B54" i="9"/>
  <c r="B25" i="9"/>
  <c r="B19" i="9"/>
  <c r="B9" i="9"/>
  <c r="B55" i="9"/>
  <c r="C8" i="1" s="1"/>
  <c r="B21" i="9"/>
  <c r="B41" i="9"/>
  <c r="B47" i="9"/>
  <c r="B31" i="9"/>
  <c r="B37" i="9"/>
  <c r="B52" i="9"/>
  <c r="B33" i="9"/>
  <c r="B44" i="9"/>
  <c r="C34" i="1" s="1"/>
  <c r="B46" i="9"/>
  <c r="B18" i="9"/>
  <c r="B13" i="9"/>
  <c r="B39" i="9"/>
  <c r="B34" i="9"/>
  <c r="B49" i="9"/>
  <c r="B38" i="9"/>
  <c r="B3" i="9"/>
  <c r="C40" i="1" s="1"/>
  <c r="B45" i="9"/>
  <c r="B4" i="9"/>
  <c r="B6" i="9"/>
  <c r="B50" i="9"/>
  <c r="B43" i="9"/>
  <c r="B28" i="9"/>
  <c r="B40" i="9"/>
  <c r="B48" i="9"/>
  <c r="C32" i="1" s="1"/>
  <c r="B2" i="9"/>
  <c r="B35" i="9"/>
  <c r="B20" i="9"/>
  <c r="B26" i="9"/>
  <c r="B10" i="9"/>
  <c r="B53" i="9"/>
  <c r="B51" i="9"/>
  <c r="B16" i="9"/>
  <c r="C38" i="1" s="1"/>
  <c r="B8" i="9"/>
  <c r="B30" i="9"/>
  <c r="B58" i="9"/>
  <c r="B7" i="9"/>
  <c r="B29" i="9"/>
  <c r="B5" i="9"/>
  <c r="B11" i="9"/>
  <c r="B56" i="9"/>
  <c r="B36" i="9"/>
  <c r="C39" i="1"/>
  <c r="C11" i="1"/>
  <c r="B50" i="1"/>
  <c r="B24" i="1"/>
  <c r="B46" i="1"/>
  <c r="B45" i="1"/>
  <c r="B48" i="1"/>
  <c r="B28" i="1"/>
  <c r="B51" i="1"/>
  <c r="B21" i="1"/>
  <c r="B47" i="1"/>
  <c r="B43" i="1"/>
  <c r="B9" i="1"/>
  <c r="B20" i="1"/>
  <c r="B37" i="1"/>
  <c r="B39" i="1"/>
  <c r="B26" i="1"/>
  <c r="B34" i="1"/>
  <c r="B40" i="1"/>
  <c r="B38" i="1"/>
  <c r="B36" i="1"/>
  <c r="B27" i="1"/>
  <c r="B41" i="1"/>
  <c r="B17" i="1"/>
  <c r="B42" i="1"/>
  <c r="B30" i="1"/>
  <c r="B3" i="1"/>
  <c r="B4" i="1"/>
  <c r="B15" i="1"/>
  <c r="B22" i="1"/>
  <c r="B6" i="1"/>
  <c r="B11" i="1"/>
  <c r="B18" i="1"/>
  <c r="B7" i="1"/>
  <c r="B14" i="1"/>
  <c r="B35" i="1"/>
  <c r="B10" i="1"/>
  <c r="B13" i="1"/>
  <c r="B25" i="1"/>
  <c r="B12" i="1"/>
  <c r="B29" i="1"/>
  <c r="B23" i="1"/>
  <c r="B31" i="1"/>
  <c r="B32" i="1"/>
  <c r="B16" i="1"/>
  <c r="B19" i="1"/>
  <c r="B5" i="1"/>
  <c r="B44" i="1"/>
  <c r="B8" i="1"/>
  <c r="B2" i="1"/>
  <c r="B33" i="1"/>
  <c r="B49" i="1"/>
  <c r="C23" i="1" l="1"/>
  <c r="C44" i="1"/>
  <c r="C20" i="1"/>
  <c r="C14" i="1"/>
  <c r="C28" i="1"/>
  <c r="C6" i="1"/>
  <c r="C22" i="1"/>
  <c r="C42" i="1"/>
  <c r="C16" i="1"/>
  <c r="C35" i="1"/>
  <c r="C51" i="1"/>
  <c r="C45" i="1"/>
  <c r="C27" i="1"/>
  <c r="C25" i="1"/>
  <c r="C18" i="1"/>
  <c r="C12" i="1"/>
  <c r="C41" i="1"/>
  <c r="C4" i="1"/>
  <c r="C33" i="1"/>
  <c r="C15" i="1"/>
  <c r="C48" i="1"/>
  <c r="C26" i="1"/>
  <c r="C50" i="1"/>
  <c r="C49" i="1"/>
  <c r="C29" i="1"/>
  <c r="C36" i="1"/>
  <c r="C46" i="1"/>
  <c r="C37" i="1"/>
  <c r="C19" i="1"/>
  <c r="C9" i="1"/>
  <c r="C2" i="1"/>
  <c r="C3" i="1"/>
  <c r="C43" i="1"/>
  <c r="C30" i="1"/>
  <c r="C21" i="1"/>
  <c r="C24" i="1"/>
  <c r="C7" i="1"/>
  <c r="C31" i="1"/>
  <c r="C13" i="1"/>
  <c r="C5" i="1"/>
  <c r="C10" i="1"/>
  <c r="C17" i="1"/>
  <c r="C47" i="1"/>
  <c r="AJ16" i="1"/>
  <c r="AJ19" i="1"/>
  <c r="AJ5" i="1"/>
  <c r="AJ44" i="1"/>
  <c r="AJ8" i="1"/>
  <c r="AJ2" i="1"/>
  <c r="AJ33" i="1"/>
  <c r="AJ3" i="1"/>
  <c r="AJ4" i="1"/>
  <c r="AJ6" i="1"/>
  <c r="AJ7" i="1"/>
  <c r="AJ9" i="1"/>
  <c r="AJ10" i="1"/>
  <c r="AJ11" i="1"/>
  <c r="AJ12" i="1"/>
  <c r="AJ13" i="1"/>
  <c r="AJ14" i="1"/>
  <c r="AJ15" i="1"/>
  <c r="AJ17" i="1"/>
  <c r="AJ18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4" i="1"/>
  <c r="AJ35" i="1"/>
  <c r="AJ36" i="1"/>
  <c r="AJ37" i="1"/>
  <c r="AJ38" i="1"/>
  <c r="AJ39" i="1"/>
  <c r="AJ40" i="1"/>
  <c r="AJ41" i="1"/>
  <c r="AJ42" i="1"/>
  <c r="AJ43" i="1"/>
  <c r="AJ45" i="1"/>
  <c r="AJ46" i="1"/>
  <c r="AJ47" i="1"/>
  <c r="AJ48" i="1"/>
  <c r="AJ49" i="1"/>
  <c r="AJ50" i="1"/>
  <c r="AJ51" i="1"/>
  <c r="AJ32" i="1"/>
  <c r="AH16" i="1"/>
  <c r="AH19" i="1"/>
  <c r="AH5" i="1"/>
  <c r="AH44" i="1"/>
  <c r="AH8" i="1"/>
  <c r="AH2" i="1"/>
  <c r="AH33" i="1"/>
  <c r="AH3" i="1"/>
  <c r="AH4" i="1"/>
  <c r="AH6" i="1"/>
  <c r="AH7" i="1"/>
  <c r="AH9" i="1"/>
  <c r="AH10" i="1"/>
  <c r="AH11" i="1"/>
  <c r="AH12" i="1"/>
  <c r="AH13" i="1"/>
  <c r="AH14" i="1"/>
  <c r="AH15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F16" i="1"/>
  <c r="AF19" i="1"/>
  <c r="AF5" i="1"/>
  <c r="AF44" i="1"/>
  <c r="AF8" i="1"/>
  <c r="AF2" i="1"/>
  <c r="AF33" i="1"/>
  <c r="AF3" i="1"/>
  <c r="AF4" i="1"/>
  <c r="AF6" i="1"/>
  <c r="AF7" i="1"/>
  <c r="AF9" i="1"/>
  <c r="AF10" i="1"/>
  <c r="AF11" i="1"/>
  <c r="AF12" i="1"/>
  <c r="AF13" i="1"/>
  <c r="AF14" i="1"/>
  <c r="AF15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4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H32" i="1"/>
  <c r="AF32" i="1"/>
  <c r="AD16" i="1"/>
  <c r="AD19" i="1"/>
  <c r="AD5" i="1"/>
  <c r="AD44" i="1"/>
  <c r="AD8" i="1"/>
  <c r="AD2" i="1"/>
  <c r="AD33" i="1"/>
  <c r="AD3" i="1"/>
  <c r="AD4" i="1"/>
  <c r="AD6" i="1"/>
  <c r="AD7" i="1"/>
  <c r="AD9" i="1"/>
  <c r="AD10" i="1"/>
  <c r="AD11" i="1"/>
  <c r="AD12" i="1"/>
  <c r="AD13" i="1"/>
  <c r="AD14" i="1"/>
  <c r="AD15" i="1"/>
  <c r="AD17" i="1"/>
  <c r="AD18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4" i="1"/>
  <c r="AD35" i="1"/>
  <c r="AD36" i="1"/>
  <c r="AD37" i="1"/>
  <c r="AD38" i="1"/>
  <c r="AD39" i="1"/>
  <c r="AD40" i="1"/>
  <c r="AD41" i="1"/>
  <c r="AD42" i="1"/>
  <c r="AD43" i="1"/>
  <c r="AD45" i="1"/>
  <c r="AD46" i="1"/>
  <c r="AD47" i="1"/>
  <c r="AD48" i="1"/>
  <c r="AD49" i="1"/>
  <c r="AD50" i="1"/>
  <c r="AD51" i="1"/>
  <c r="AD32" i="1"/>
  <c r="Z16" i="1"/>
  <c r="Z19" i="1"/>
  <c r="Z5" i="1"/>
  <c r="Z44" i="1"/>
  <c r="Z8" i="1"/>
  <c r="Z2" i="1"/>
  <c r="Z33" i="1"/>
  <c r="Z3" i="1"/>
  <c r="Z4" i="1"/>
  <c r="Z6" i="1"/>
  <c r="Z7" i="1"/>
  <c r="Z9" i="1"/>
  <c r="Z10" i="1"/>
  <c r="Z11" i="1"/>
  <c r="Z12" i="1"/>
  <c r="Z13" i="1"/>
  <c r="Z14" i="1"/>
  <c r="Z15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4" i="1"/>
  <c r="Z35" i="1"/>
  <c r="Z36" i="1"/>
  <c r="Z37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32" i="1"/>
  <c r="X16" i="1"/>
  <c r="X19" i="1"/>
  <c r="X5" i="1"/>
  <c r="X44" i="1"/>
  <c r="X8" i="1"/>
  <c r="X2" i="1"/>
  <c r="X33" i="1"/>
  <c r="X3" i="1"/>
  <c r="X4" i="1"/>
  <c r="X6" i="1"/>
  <c r="X7" i="1"/>
  <c r="X9" i="1"/>
  <c r="X10" i="1"/>
  <c r="X11" i="1"/>
  <c r="X12" i="1"/>
  <c r="X13" i="1"/>
  <c r="X14" i="1"/>
  <c r="X15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4" i="1"/>
  <c r="X35" i="1"/>
  <c r="X36" i="1"/>
  <c r="X37" i="1"/>
  <c r="X38" i="1"/>
  <c r="X39" i="1"/>
  <c r="X40" i="1"/>
  <c r="X41" i="1"/>
  <c r="X42" i="1"/>
  <c r="X43" i="1"/>
  <c r="X45" i="1"/>
  <c r="X46" i="1"/>
  <c r="X47" i="1"/>
  <c r="X48" i="1"/>
  <c r="X49" i="1"/>
  <c r="X50" i="1"/>
  <c r="X51" i="1"/>
  <c r="X32" i="1"/>
  <c r="AB11" i="1"/>
  <c r="AB46" i="1"/>
  <c r="AB29" i="1"/>
  <c r="AB33" i="1"/>
  <c r="AB4" i="1"/>
  <c r="AB32" i="1"/>
  <c r="AB6" i="1"/>
  <c r="AB37" i="1"/>
  <c r="AB9" i="1"/>
  <c r="AB36" i="1"/>
  <c r="AB18" i="1"/>
  <c r="AB24" i="1"/>
  <c r="AB19" i="1"/>
  <c r="AB2" i="1"/>
  <c r="AB30" i="1"/>
  <c r="AB34" i="1"/>
  <c r="AB49" i="1"/>
  <c r="AB35" i="1"/>
  <c r="AB23" i="1"/>
  <c r="AB16" i="1"/>
  <c r="AB44" i="1"/>
  <c r="AB45" i="1"/>
  <c r="AB47" i="1"/>
  <c r="AB21" i="1"/>
  <c r="AB25" i="1"/>
  <c r="AB41" i="1"/>
  <c r="AB13" i="1"/>
  <c r="AB50" i="1"/>
  <c r="AB26" i="1"/>
  <c r="AB48" i="1"/>
  <c r="AB8" i="1"/>
  <c r="AB5" i="1"/>
  <c r="AB14" i="1"/>
  <c r="AB38" i="1"/>
  <c r="AB39" i="1"/>
  <c r="AB43" i="1"/>
  <c r="AB15" i="1"/>
  <c r="AB28" i="1"/>
  <c r="AB42" i="1"/>
  <c r="AB3" i="1"/>
  <c r="AB40" i="1"/>
  <c r="AB7" i="1"/>
  <c r="AB51" i="1"/>
  <c r="AB20" i="1"/>
  <c r="AB10" i="1"/>
  <c r="AB17" i="1"/>
  <c r="AB31" i="1"/>
  <c r="AB12" i="1"/>
  <c r="AB27" i="1"/>
  <c r="AB22" i="1"/>
  <c r="D3" i="5"/>
  <c r="D4" i="5"/>
  <c r="D5" i="5"/>
  <c r="D6" i="5"/>
  <c r="D7" i="5"/>
  <c r="D8" i="5"/>
  <c r="D9" i="5"/>
  <c r="D10" i="5"/>
  <c r="D11" i="5"/>
  <c r="D12" i="5"/>
  <c r="D13" i="5"/>
  <c r="G11" i="1"/>
  <c r="G4" i="1"/>
  <c r="G32" i="1"/>
  <c r="D6" i="1"/>
  <c r="G9" i="1"/>
  <c r="G2" i="1"/>
  <c r="D30" i="1"/>
  <c r="G16" i="1"/>
  <c r="G44" i="1"/>
  <c r="G45" i="1"/>
  <c r="D47" i="1"/>
  <c r="G25" i="1"/>
  <c r="G50" i="1"/>
  <c r="G26" i="1"/>
  <c r="G48" i="1"/>
  <c r="D8" i="1"/>
  <c r="G43" i="1"/>
  <c r="G15" i="1"/>
  <c r="G28" i="1"/>
  <c r="D42" i="1"/>
  <c r="G40" i="1"/>
  <c r="G20" i="1"/>
  <c r="G10" i="1"/>
  <c r="G17" i="1"/>
  <c r="D31" i="1"/>
  <c r="G27" i="1"/>
  <c r="G46" i="1"/>
  <c r="G29" i="1"/>
  <c r="G33" i="1"/>
  <c r="G36" i="1"/>
  <c r="G18" i="1"/>
  <c r="G49" i="1"/>
  <c r="G35" i="1"/>
  <c r="G23" i="1"/>
  <c r="G41" i="1"/>
  <c r="G13" i="1"/>
  <c r="G38" i="1"/>
  <c r="G39" i="1"/>
  <c r="G7" i="1"/>
  <c r="G51" i="1"/>
  <c r="AK8" i="1" l="1"/>
  <c r="AM8" i="1" s="1"/>
  <c r="AK50" i="1"/>
  <c r="AM50" i="1" s="1"/>
  <c r="AK41" i="1"/>
  <c r="AM41" i="1" s="1"/>
  <c r="AK31" i="1"/>
  <c r="AM31" i="1" s="1"/>
  <c r="AK23" i="1"/>
  <c r="AM23" i="1" s="1"/>
  <c r="AK13" i="1"/>
  <c r="AM13" i="1" s="1"/>
  <c r="AK3" i="1"/>
  <c r="AM3" i="1" s="1"/>
  <c r="AK12" i="1"/>
  <c r="AM12" i="1" s="1"/>
  <c r="AK33" i="1"/>
  <c r="AM33" i="1" s="1"/>
  <c r="AK11" i="1"/>
  <c r="AM11" i="1" s="1"/>
  <c r="AK49" i="1"/>
  <c r="AM49" i="1" s="1"/>
  <c r="AK40" i="1"/>
  <c r="AM40" i="1" s="1"/>
  <c r="AK30" i="1"/>
  <c r="AM30" i="1" s="1"/>
  <c r="AK22" i="1"/>
  <c r="AM22" i="1" s="1"/>
  <c r="AK48" i="1"/>
  <c r="AM48" i="1" s="1"/>
  <c r="AK39" i="1"/>
  <c r="AM39" i="1" s="1"/>
  <c r="AK29" i="1"/>
  <c r="AM29" i="1" s="1"/>
  <c r="AK21" i="1"/>
  <c r="AM21" i="1" s="1"/>
  <c r="AK2" i="1"/>
  <c r="AM2" i="1" s="1"/>
  <c r="AK47" i="1"/>
  <c r="AM47" i="1" s="1"/>
  <c r="AK38" i="1"/>
  <c r="AM38" i="1" s="1"/>
  <c r="AK28" i="1"/>
  <c r="AM28" i="1" s="1"/>
  <c r="AK20" i="1"/>
  <c r="AM20" i="1" s="1"/>
  <c r="AK10" i="1"/>
  <c r="AM10" i="1" s="1"/>
  <c r="AK46" i="1"/>
  <c r="AM46" i="1" s="1"/>
  <c r="AK37" i="1"/>
  <c r="AM37" i="1" s="1"/>
  <c r="AK27" i="1"/>
  <c r="AM27" i="1" s="1"/>
  <c r="AK18" i="1"/>
  <c r="AM18" i="1" s="1"/>
  <c r="AK9" i="1"/>
  <c r="AM9" i="1" s="1"/>
  <c r="AK44" i="1"/>
  <c r="AM44" i="1" s="1"/>
  <c r="AK45" i="1"/>
  <c r="AM45" i="1" s="1"/>
  <c r="AK36" i="1"/>
  <c r="AM36" i="1" s="1"/>
  <c r="AK26" i="1"/>
  <c r="AM26" i="1" s="1"/>
  <c r="AK17" i="1"/>
  <c r="AM17" i="1" s="1"/>
  <c r="AK7" i="1"/>
  <c r="AM7" i="1" s="1"/>
  <c r="AK5" i="1"/>
  <c r="AM5" i="1" s="1"/>
  <c r="AK32" i="1"/>
  <c r="AM32" i="1" s="1"/>
  <c r="AK43" i="1"/>
  <c r="AM43" i="1" s="1"/>
  <c r="AK35" i="1"/>
  <c r="AM35" i="1" s="1"/>
  <c r="AK25" i="1"/>
  <c r="AM25" i="1" s="1"/>
  <c r="AK15" i="1"/>
  <c r="AM15" i="1" s="1"/>
  <c r="AK6" i="1"/>
  <c r="AM6" i="1" s="1"/>
  <c r="AK19" i="1"/>
  <c r="AM19" i="1" s="1"/>
  <c r="AK51" i="1"/>
  <c r="AM51" i="1" s="1"/>
  <c r="AK42" i="1"/>
  <c r="AM42" i="1" s="1"/>
  <c r="AK34" i="1"/>
  <c r="AM34" i="1" s="1"/>
  <c r="AK24" i="1"/>
  <c r="AM24" i="1" s="1"/>
  <c r="AK14" i="1"/>
  <c r="AM14" i="1" s="1"/>
  <c r="AK4" i="1"/>
  <c r="AM4" i="1" s="1"/>
  <c r="AK16" i="1"/>
  <c r="AM16" i="1" s="1"/>
  <c r="G24" i="1"/>
  <c r="H24" i="1"/>
  <c r="F35" i="1"/>
  <c r="H50" i="1"/>
  <c r="F23" i="1"/>
  <c r="H26" i="1"/>
  <c r="F29" i="1"/>
  <c r="H44" i="1"/>
  <c r="F46" i="1"/>
  <c r="H16" i="1"/>
  <c r="H10" i="1"/>
  <c r="F39" i="1"/>
  <c r="H20" i="1"/>
  <c r="F38" i="1"/>
  <c r="H15" i="1"/>
  <c r="H4" i="1"/>
  <c r="F13" i="1"/>
  <c r="H43" i="1"/>
  <c r="H33" i="1"/>
  <c r="G21" i="1"/>
  <c r="H21" i="1"/>
  <c r="F21" i="1"/>
  <c r="G12" i="1"/>
  <c r="H12" i="1"/>
  <c r="F12" i="1"/>
  <c r="G22" i="1"/>
  <c r="H22" i="1"/>
  <c r="F22" i="1"/>
  <c r="G14" i="1"/>
  <c r="H14" i="1"/>
  <c r="F14" i="1"/>
  <c r="G34" i="1"/>
  <c r="H34" i="1"/>
  <c r="F34" i="1"/>
  <c r="G3" i="1"/>
  <c r="H3" i="1"/>
  <c r="F3" i="1"/>
  <c r="G5" i="1"/>
  <c r="H5" i="1"/>
  <c r="F5" i="1"/>
  <c r="G37" i="1"/>
  <c r="H37" i="1"/>
  <c r="F37" i="1"/>
  <c r="F51" i="1"/>
  <c r="F7" i="1"/>
  <c r="F27" i="1"/>
  <c r="F40" i="1"/>
  <c r="F25" i="1"/>
  <c r="F49" i="1"/>
  <c r="F9" i="1"/>
  <c r="F11" i="1"/>
  <c r="H51" i="1"/>
  <c r="H39" i="1"/>
  <c r="H13" i="1"/>
  <c r="H23" i="1"/>
  <c r="H18" i="1"/>
  <c r="H29" i="1"/>
  <c r="H7" i="1"/>
  <c r="H38" i="1"/>
  <c r="H41" i="1"/>
  <c r="H35" i="1"/>
  <c r="H36" i="1"/>
  <c r="H46" i="1"/>
  <c r="F31" i="1"/>
  <c r="F42" i="1"/>
  <c r="F8" i="1"/>
  <c r="F47" i="1"/>
  <c r="F30" i="1"/>
  <c r="F6" i="1"/>
  <c r="H27" i="1"/>
  <c r="H40" i="1"/>
  <c r="H25" i="1"/>
  <c r="H49" i="1"/>
  <c r="H9" i="1"/>
  <c r="H11" i="1"/>
  <c r="F17" i="1"/>
  <c r="F28" i="1"/>
  <c r="F48" i="1"/>
  <c r="F45" i="1"/>
  <c r="F2" i="1"/>
  <c r="F32" i="1"/>
  <c r="F18" i="1"/>
  <c r="F36" i="1"/>
  <c r="F10" i="1"/>
  <c r="F15" i="1"/>
  <c r="F26" i="1"/>
  <c r="F44" i="1"/>
  <c r="F4" i="1"/>
  <c r="H42" i="1"/>
  <c r="H8" i="1"/>
  <c r="H47" i="1"/>
  <c r="H30" i="1"/>
  <c r="H6" i="1"/>
  <c r="F41" i="1"/>
  <c r="F20" i="1"/>
  <c r="F43" i="1"/>
  <c r="F50" i="1"/>
  <c r="F16" i="1"/>
  <c r="F24" i="1"/>
  <c r="F33" i="1"/>
  <c r="H17" i="1"/>
  <c r="H28" i="1"/>
  <c r="H48" i="1"/>
  <c r="H45" i="1"/>
  <c r="H2" i="1"/>
  <c r="H32" i="1"/>
  <c r="G6" i="1"/>
  <c r="G8" i="1"/>
  <c r="G31" i="1"/>
  <c r="G30" i="1"/>
  <c r="G42" i="1"/>
  <c r="G47" i="1"/>
  <c r="E22" i="1"/>
  <c r="D22" i="1"/>
  <c r="E7" i="1"/>
  <c r="D7" i="1"/>
  <c r="E38" i="1"/>
  <c r="D38" i="1"/>
  <c r="E41" i="1"/>
  <c r="D41" i="1"/>
  <c r="E35" i="1"/>
  <c r="D35" i="1"/>
  <c r="E36" i="1"/>
  <c r="D36" i="1"/>
  <c r="E46" i="1"/>
  <c r="D46" i="1"/>
  <c r="E27" i="1"/>
  <c r="D27" i="1"/>
  <c r="E14" i="1"/>
  <c r="D14" i="1"/>
  <c r="E25" i="1"/>
  <c r="D25" i="1"/>
  <c r="E49" i="1"/>
  <c r="D49" i="1"/>
  <c r="E9" i="1"/>
  <c r="D9" i="1"/>
  <c r="E11" i="1"/>
  <c r="D11" i="1"/>
  <c r="D12" i="1"/>
  <c r="E12" i="1"/>
  <c r="D5" i="1"/>
  <c r="E5" i="1"/>
  <c r="D34" i="1"/>
  <c r="E34" i="1"/>
  <c r="E17" i="1"/>
  <c r="D17" i="1"/>
  <c r="E48" i="1"/>
  <c r="D48" i="1"/>
  <c r="E32" i="1"/>
  <c r="D32" i="1"/>
  <c r="E15" i="1"/>
  <c r="D15" i="1"/>
  <c r="E44" i="1"/>
  <c r="D44" i="1"/>
  <c r="E20" i="1"/>
  <c r="D20" i="1"/>
  <c r="E40" i="1"/>
  <c r="D40" i="1"/>
  <c r="D3" i="1"/>
  <c r="E3" i="1"/>
  <c r="D21" i="1"/>
  <c r="E21" i="1"/>
  <c r="D37" i="1"/>
  <c r="E37" i="1"/>
  <c r="E28" i="1"/>
  <c r="D28" i="1"/>
  <c r="E45" i="1"/>
  <c r="D45" i="1"/>
  <c r="E2" i="1"/>
  <c r="D2" i="1"/>
  <c r="E10" i="1"/>
  <c r="D10" i="1"/>
  <c r="E26" i="1"/>
  <c r="D26" i="1"/>
  <c r="E4" i="1"/>
  <c r="D4" i="1"/>
  <c r="E43" i="1"/>
  <c r="D43" i="1"/>
  <c r="E50" i="1"/>
  <c r="D50" i="1"/>
  <c r="E16" i="1"/>
  <c r="D16" i="1"/>
  <c r="E24" i="1"/>
  <c r="D24" i="1"/>
  <c r="E33" i="1"/>
  <c r="D33" i="1"/>
  <c r="E51" i="1"/>
  <c r="D51" i="1"/>
  <c r="E39" i="1"/>
  <c r="D39" i="1"/>
  <c r="E13" i="1"/>
  <c r="D13" i="1"/>
  <c r="E23" i="1"/>
  <c r="D23" i="1"/>
  <c r="E18" i="1"/>
  <c r="D18" i="1"/>
  <c r="E29" i="1"/>
  <c r="D29" i="1"/>
  <c r="E31" i="1"/>
  <c r="E42" i="1"/>
  <c r="E8" i="1"/>
  <c r="E47" i="1"/>
  <c r="E30" i="1"/>
  <c r="E6" i="1"/>
  <c r="K30" i="1" l="1"/>
  <c r="K49" i="1"/>
  <c r="M22" i="1"/>
  <c r="I3" i="1"/>
  <c r="J3" i="1" s="1"/>
  <c r="K3" i="1"/>
  <c r="L3" i="1" s="1"/>
  <c r="M3" i="1"/>
  <c r="N3" i="1" s="1"/>
  <c r="K31" i="1"/>
  <c r="I31" i="1"/>
  <c r="J31" i="1" s="1"/>
  <c r="M31" i="1"/>
  <c r="N31" i="1" s="1"/>
  <c r="I15" i="1"/>
  <c r="J15" i="1" s="1"/>
  <c r="K15" i="1"/>
  <c r="M15" i="1"/>
  <c r="N15" i="1" s="1"/>
  <c r="I9" i="1"/>
  <c r="J9" i="1" s="1"/>
  <c r="K9" i="1"/>
  <c r="M9" i="1"/>
  <c r="M27" i="1"/>
  <c r="N27" i="1" s="1"/>
  <c r="I27" i="1"/>
  <c r="J27" i="1" s="1"/>
  <c r="K27" i="1"/>
  <c r="I41" i="1"/>
  <c r="J41" i="1" s="1"/>
  <c r="M41" i="1"/>
  <c r="N41" i="1" s="1"/>
  <c r="K41" i="1"/>
  <c r="K4" i="1"/>
  <c r="I4" i="1"/>
  <c r="J4" i="1" s="1"/>
  <c r="M4" i="1"/>
  <c r="I5" i="1"/>
  <c r="J5" i="1" s="1"/>
  <c r="M5" i="1"/>
  <c r="N5" i="1" s="1"/>
  <c r="K5" i="1"/>
  <c r="I34" i="1"/>
  <c r="J34" i="1" s="1"/>
  <c r="K34" i="1"/>
  <c r="M34" i="1"/>
  <c r="N34" i="1" s="1"/>
  <c r="I45" i="1"/>
  <c r="J45" i="1" s="1"/>
  <c r="K45" i="1"/>
  <c r="M45" i="1"/>
  <c r="N45" i="1" s="1"/>
  <c r="M40" i="1"/>
  <c r="N40" i="1" s="1"/>
  <c r="K40" i="1"/>
  <c r="I40" i="1"/>
  <c r="K32" i="1"/>
  <c r="I32" i="1"/>
  <c r="J32" i="1" s="1"/>
  <c r="M32" i="1"/>
  <c r="N32" i="1" s="1"/>
  <c r="I49" i="1"/>
  <c r="J49" i="1" s="1"/>
  <c r="M49" i="1"/>
  <c r="L49" i="1"/>
  <c r="I46" i="1"/>
  <c r="J46" i="1" s="1"/>
  <c r="K46" i="1"/>
  <c r="M46" i="1"/>
  <c r="N46" i="1" s="1"/>
  <c r="K38" i="1"/>
  <c r="M38" i="1"/>
  <c r="N38" i="1" s="1"/>
  <c r="I38" i="1"/>
  <c r="J38" i="1" s="1"/>
  <c r="I42" i="1"/>
  <c r="J42" i="1" s="1"/>
  <c r="M42" i="1"/>
  <c r="N42" i="1" s="1"/>
  <c r="K42" i="1"/>
  <c r="K13" i="1"/>
  <c r="I13" i="1"/>
  <c r="J13" i="1" s="1"/>
  <c r="M13" i="1"/>
  <c r="N13" i="1" s="1"/>
  <c r="K16" i="1"/>
  <c r="I16" i="1"/>
  <c r="J16" i="1" s="1"/>
  <c r="M16" i="1"/>
  <c r="N16" i="1" s="1"/>
  <c r="M12" i="1"/>
  <c r="N12" i="1" s="1"/>
  <c r="I12" i="1"/>
  <c r="J12" i="1" s="1"/>
  <c r="K12" i="1"/>
  <c r="M6" i="1"/>
  <c r="N6" i="1" s="1"/>
  <c r="I6" i="1"/>
  <c r="J6" i="1" s="1"/>
  <c r="K6" i="1"/>
  <c r="I18" i="1"/>
  <c r="J18" i="1" s="1"/>
  <c r="K18" i="1"/>
  <c r="M18" i="1"/>
  <c r="N18" i="1" s="1"/>
  <c r="I10" i="1"/>
  <c r="J10" i="1" s="1"/>
  <c r="K10" i="1"/>
  <c r="M10" i="1"/>
  <c r="N10" i="1" s="1"/>
  <c r="K48" i="1"/>
  <c r="M48" i="1"/>
  <c r="N48" i="1" s="1"/>
  <c r="I48" i="1"/>
  <c r="J48" i="1" s="1"/>
  <c r="M25" i="1"/>
  <c r="N25" i="1" s="1"/>
  <c r="I25" i="1"/>
  <c r="J25" i="1" s="1"/>
  <c r="K25" i="1"/>
  <c r="M36" i="1"/>
  <c r="N36" i="1" s="1"/>
  <c r="I36" i="1"/>
  <c r="J36" i="1" s="1"/>
  <c r="K36" i="1"/>
  <c r="K7" i="1"/>
  <c r="M7" i="1"/>
  <c r="N7" i="1" s="1"/>
  <c r="I7" i="1"/>
  <c r="J7" i="1" s="1"/>
  <c r="M26" i="1"/>
  <c r="N26" i="1" s="1"/>
  <c r="I26" i="1"/>
  <c r="J26" i="1" s="1"/>
  <c r="K26" i="1"/>
  <c r="I37" i="1"/>
  <c r="J37" i="1" s="1"/>
  <c r="M37" i="1"/>
  <c r="N37" i="1" s="1"/>
  <c r="K37" i="1"/>
  <c r="M19" i="1"/>
  <c r="N19" i="1" s="1"/>
  <c r="I19" i="1"/>
  <c r="J19" i="1" s="1"/>
  <c r="K19" i="1"/>
  <c r="M24" i="1"/>
  <c r="N24" i="1" s="1"/>
  <c r="I24" i="1"/>
  <c r="J24" i="1" s="1"/>
  <c r="K24" i="1"/>
  <c r="M29" i="1"/>
  <c r="N29" i="1" s="1"/>
  <c r="I29" i="1"/>
  <c r="J29" i="1" s="1"/>
  <c r="K29" i="1"/>
  <c r="K39" i="1"/>
  <c r="I39" i="1"/>
  <c r="J39" i="1" s="1"/>
  <c r="M39" i="1"/>
  <c r="N39" i="1" s="1"/>
  <c r="M28" i="1"/>
  <c r="N28" i="1" s="1"/>
  <c r="I28" i="1"/>
  <c r="J28" i="1" s="1"/>
  <c r="K28" i="1"/>
  <c r="M30" i="1"/>
  <c r="N30" i="1" s="1"/>
  <c r="I30" i="1"/>
  <c r="J30" i="1" s="1"/>
  <c r="K51" i="1"/>
  <c r="M51" i="1"/>
  <c r="I51" i="1"/>
  <c r="J51" i="1" s="1"/>
  <c r="M50" i="1"/>
  <c r="N50" i="1" s="1"/>
  <c r="I50" i="1"/>
  <c r="J50" i="1" s="1"/>
  <c r="K50" i="1"/>
  <c r="K20" i="1"/>
  <c r="I20" i="1"/>
  <c r="J20" i="1" s="1"/>
  <c r="M20" i="1"/>
  <c r="N20" i="1" s="1"/>
  <c r="I47" i="1"/>
  <c r="J47" i="1" s="1"/>
  <c r="M47" i="1"/>
  <c r="N47" i="1" s="1"/>
  <c r="K47" i="1"/>
  <c r="K21" i="1"/>
  <c r="M21" i="1"/>
  <c r="N21" i="1" s="1"/>
  <c r="I21" i="1"/>
  <c r="J21" i="1" s="1"/>
  <c r="M8" i="1"/>
  <c r="N8" i="1" s="1"/>
  <c r="I8" i="1"/>
  <c r="J8" i="1" s="1"/>
  <c r="K8" i="1"/>
  <c r="M23" i="1"/>
  <c r="N23" i="1" s="1"/>
  <c r="I23" i="1"/>
  <c r="J23" i="1" s="1"/>
  <c r="K23" i="1"/>
  <c r="M33" i="1"/>
  <c r="N33" i="1" s="1"/>
  <c r="I33" i="1"/>
  <c r="J33" i="1" s="1"/>
  <c r="K33" i="1"/>
  <c r="M43" i="1"/>
  <c r="N43" i="1" s="1"/>
  <c r="I43" i="1"/>
  <c r="J43" i="1" s="1"/>
  <c r="K43" i="1"/>
  <c r="K2" i="1"/>
  <c r="I2" i="1"/>
  <c r="J2" i="1" s="1"/>
  <c r="M2" i="1"/>
  <c r="N2" i="1" s="1"/>
  <c r="I44" i="1"/>
  <c r="J44" i="1" s="1"/>
  <c r="K44" i="1"/>
  <c r="M44" i="1"/>
  <c r="N44" i="1" s="1"/>
  <c r="M17" i="1"/>
  <c r="N17" i="1" s="1"/>
  <c r="I17" i="1"/>
  <c r="J17" i="1" s="1"/>
  <c r="K17" i="1"/>
  <c r="M11" i="1"/>
  <c r="N11" i="1" s="1"/>
  <c r="K11" i="1"/>
  <c r="I11" i="1"/>
  <c r="J11" i="1" s="1"/>
  <c r="I14" i="1"/>
  <c r="J14" i="1" s="1"/>
  <c r="M14" i="1"/>
  <c r="N14" i="1" s="1"/>
  <c r="K14" i="1"/>
  <c r="I35" i="1"/>
  <c r="J35" i="1" s="1"/>
  <c r="K35" i="1"/>
  <c r="M35" i="1"/>
  <c r="N35" i="1" s="1"/>
  <c r="K22" i="1"/>
  <c r="I22" i="1"/>
  <c r="J22" i="1" s="1"/>
  <c r="N4" i="1"/>
  <c r="L30" i="1"/>
  <c r="N51" i="1"/>
  <c r="L15" i="1"/>
  <c r="J40" i="1"/>
  <c r="N22" i="1"/>
  <c r="N9" i="1"/>
  <c r="N49" i="1"/>
  <c r="L37" i="1" l="1"/>
  <c r="L7" i="1"/>
  <c r="L6" i="1"/>
  <c r="L16" i="1"/>
  <c r="L31" i="1"/>
  <c r="L29" i="1"/>
  <c r="L48" i="1"/>
  <c r="L4" i="1"/>
  <c r="L9" i="1"/>
  <c r="L44" i="1"/>
  <c r="L45" i="1"/>
  <c r="L32" i="1"/>
  <c r="L34" i="1"/>
  <c r="L41" i="1"/>
  <c r="L22" i="1"/>
  <c r="L28" i="1"/>
  <c r="L23" i="1"/>
  <c r="L24" i="1"/>
  <c r="L35" i="1"/>
  <c r="L17" i="1"/>
  <c r="L12" i="1"/>
  <c r="L43" i="1"/>
  <c r="L25" i="1"/>
  <c r="L42" i="1"/>
  <c r="L40" i="1"/>
  <c r="L5" i="1"/>
  <c r="L33" i="1"/>
  <c r="L20" i="1"/>
  <c r="L21" i="1"/>
  <c r="L13" i="1"/>
  <c r="L8" i="1"/>
  <c r="L27" i="1"/>
  <c r="L11" i="1"/>
  <c r="L50" i="1"/>
  <c r="L36" i="1"/>
  <c r="L2" i="1"/>
  <c r="L47" i="1"/>
  <c r="L26" i="1"/>
  <c r="L10" i="1"/>
  <c r="L46" i="1"/>
  <c r="L14" i="1"/>
  <c r="L19" i="1"/>
  <c r="L38" i="1"/>
  <c r="L51" i="1"/>
  <c r="L39" i="1"/>
  <c r="L18" i="1"/>
</calcChain>
</file>

<file path=xl/sharedStrings.xml><?xml version="1.0" encoding="utf-8"?>
<sst xmlns="http://schemas.openxmlformats.org/spreadsheetml/2006/main" count="2297" uniqueCount="709">
  <si>
    <t>web-scraper-order</t>
  </si>
  <si>
    <t>web-scraper-start-url</t>
  </si>
  <si>
    <t>neighboorhood</t>
  </si>
  <si>
    <t>neighboorhood-href</t>
  </si>
  <si>
    <t>neighborhood_name</t>
  </si>
  <si>
    <t>livability</t>
  </si>
  <si>
    <t>Neighboorhoods</t>
  </si>
  <si>
    <t>Neighboorhoods-href</t>
  </si>
  <si>
    <t>Name</t>
  </si>
  <si>
    <t>Amenities</t>
  </si>
  <si>
    <t>cost of living</t>
  </si>
  <si>
    <t>crime</t>
  </si>
  <si>
    <t>employment</t>
  </si>
  <si>
    <t>housing</t>
  </si>
  <si>
    <t>schools</t>
  </si>
  <si>
    <t>User Ratings</t>
  </si>
  <si>
    <t>population</t>
  </si>
  <si>
    <t>live</t>
  </si>
  <si>
    <t>1603084483-41</t>
  </si>
  <si>
    <t>https://www.areavibes.com/search-results/?st=TX&amp;ct=Austin&amp;hd=&amp;zip=&amp;addr=&amp;ll=30.2672+-97.7431</t>
  </si>
  <si>
    <t>74Upper Boggy Creek, Austin, TXNeighborhood: 2.4mi / 3.8km awayPopulation: 5,302</t>
  </si>
  <si>
    <t>https://www.areavibes.com/austin-tx/upper+boggy+creek/</t>
  </si>
  <si>
    <t>Upper Boggy Creek, Austin, TX</t>
  </si>
  <si>
    <t>AmenitiesA+</t>
  </si>
  <si>
    <t>Cost of LivingF</t>
  </si>
  <si>
    <t>CrimeF</t>
  </si>
  <si>
    <t>EmploymentC+</t>
  </si>
  <si>
    <t>HousingD-</t>
  </si>
  <si>
    <t>SchoolsA+</t>
  </si>
  <si>
    <t>User RatingsN/A</t>
  </si>
  <si>
    <t>Population: 5,302</t>
  </si>
  <si>
    <t>1603084559-59</t>
  </si>
  <si>
    <t>86Downtown, Austin, TXNeighborhood: 0.1mi / 0.1km awayPopulation: 7,414</t>
  </si>
  <si>
    <t>https://www.areavibes.com/austin-tx/downtown/</t>
  </si>
  <si>
    <t>Downtown, Austin, TX</t>
  </si>
  <si>
    <t>CrimeA</t>
  </si>
  <si>
    <t>EmploymentA+</t>
  </si>
  <si>
    <t>HousingF</t>
  </si>
  <si>
    <t>User RatingsA+</t>
  </si>
  <si>
    <t>Population: 7,414</t>
  </si>
  <si>
    <t>1603084452-34</t>
  </si>
  <si>
    <t>72Johnston Terrace, Austin, TXNeighborhood: 3.6mi / 5.8km awayPopulation: 1,485</t>
  </si>
  <si>
    <t>https://www.areavibes.com/austin-tx/johnston+terrace/</t>
  </si>
  <si>
    <t>Johnston Terrace, Austin, TX</t>
  </si>
  <si>
    <t>Cost of LivingC</t>
  </si>
  <si>
    <t>EmploymentD</t>
  </si>
  <si>
    <t>HousingC-</t>
  </si>
  <si>
    <t>SchoolsF</t>
  </si>
  <si>
    <t>Population: 1,485</t>
  </si>
  <si>
    <t>1603084521-50</t>
  </si>
  <si>
    <t>76Zilker, Austin, TXNeighborhood: 1.8mi / 2.9km awayPopulation: 6,329</t>
  </si>
  <si>
    <t>https://www.areavibes.com/austin-tx/zilker/</t>
  </si>
  <si>
    <t>Zilker, Austin, TX</t>
  </si>
  <si>
    <t>EmploymentA-</t>
  </si>
  <si>
    <t>User RatingsB+</t>
  </si>
  <si>
    <t>Population: 6,329</t>
  </si>
  <si>
    <t>1603084380-17</t>
  </si>
  <si>
    <t>67West Gate, Austin, TXNeighborhood: 4.4mi / 7.0km awayPopulation: 3,858</t>
  </si>
  <si>
    <t>https://www.areavibes.com/austin-tx/west+gate/</t>
  </si>
  <si>
    <t>West Gate, Austin, TX</t>
  </si>
  <si>
    <t>EmploymentC-</t>
  </si>
  <si>
    <t>SchoolsA</t>
  </si>
  <si>
    <t>Population: 3,858</t>
  </si>
  <si>
    <t>1603084513-48</t>
  </si>
  <si>
    <t>76West University, Austin, TXNeighborhood: 1.8mi / 2.9km awayPopulation: 15,552</t>
  </si>
  <si>
    <t>https://www.areavibes.com/austin-tx/west+university/</t>
  </si>
  <si>
    <t>West University, Austin, TX</t>
  </si>
  <si>
    <t>Cost of LivingA-</t>
  </si>
  <si>
    <t>CrimeD+</t>
  </si>
  <si>
    <t>EmploymentF</t>
  </si>
  <si>
    <t>Population: 15,552</t>
  </si>
  <si>
    <t>1603084547-56</t>
  </si>
  <si>
    <t>83Allandale, Austin, TXNeighborhood: 5.3mi / 8.4km awayPopulation: 8,861</t>
  </si>
  <si>
    <t>https://www.areavibes.com/austin-tx/allandale/</t>
  </si>
  <si>
    <t>Allandale, Austin, TX</t>
  </si>
  <si>
    <t>Cost of LivingD-</t>
  </si>
  <si>
    <t>CrimeB-</t>
  </si>
  <si>
    <t>EmploymentB</t>
  </si>
  <si>
    <t>Population: 8,861</t>
  </si>
  <si>
    <t>1603084444-32</t>
  </si>
  <si>
    <t>72Hancock, Austin, TXNeighborhood: 2.3mi / 3.7km awayPopulation: 4,348</t>
  </si>
  <si>
    <t>https://www.areavibes.com/austin-tx/hancock/</t>
  </si>
  <si>
    <t>Hancock, Austin, TX</t>
  </si>
  <si>
    <t>Population: 4,348</t>
  </si>
  <si>
    <t>1603084363-13</t>
  </si>
  <si>
    <t>66Windsor Park, Austin, TXNeighborhood: 4.2mi / 6.8km awayPopulation: 16,026</t>
  </si>
  <si>
    <t>https://www.areavibes.com/austin-tx/windsor+park/</t>
  </si>
  <si>
    <t>Windsor Park, Austin, TX</t>
  </si>
  <si>
    <t>Cost of LivingC-</t>
  </si>
  <si>
    <t>HousingD+</t>
  </si>
  <si>
    <t>SchoolsB-</t>
  </si>
  <si>
    <t>User RatingsD</t>
  </si>
  <si>
    <t>Population: 16,026</t>
  </si>
  <si>
    <t>1603084526-51</t>
  </si>
  <si>
    <t>76Pleasant Valley, Austin, TXNeighborhood: 3.1mi / 5.0km awayPopulation: 16,277</t>
  </si>
  <si>
    <t>https://www.areavibes.com/austin-tx/pleasant+valley/</t>
  </si>
  <si>
    <t>Pleasant Valley, Austin, TX</t>
  </si>
  <si>
    <t>HousingB-</t>
  </si>
  <si>
    <t>SchoolsC-</t>
  </si>
  <si>
    <t>Population: 16,277</t>
  </si>
  <si>
    <t>1603084538-54</t>
  </si>
  <si>
    <t>79Garrison Park, Austin, TXNeighborhood: 5.3mi / 8.5km awayPopulation: 11,899</t>
  </si>
  <si>
    <t>https://www.areavibes.com/austin-tx/garrison+park/</t>
  </si>
  <si>
    <t>Garrison Park, Austin, TX</t>
  </si>
  <si>
    <t>CrimeC-</t>
  </si>
  <si>
    <t>Population: 11,899</t>
  </si>
  <si>
    <t>1603084410-24</t>
  </si>
  <si>
    <t>69North Shoal Creek, Austin, TXNeighborhood: 7.0mi / 11.2km awayPopulation: 4,398</t>
  </si>
  <si>
    <t>https://www.areavibes.com/austin-tx/north+shoal+creek/</t>
  </si>
  <si>
    <t>North Shoal Creek, Austin, TX</t>
  </si>
  <si>
    <t>EmploymentB-</t>
  </si>
  <si>
    <t>Population: 4,398</t>
  </si>
  <si>
    <t>1603084401-22</t>
  </si>
  <si>
    <t>69North Lamar, Austin, TXNeighborhood: 7.9mi / 12.7km awayPopulation: 7,591</t>
  </si>
  <si>
    <t>https://www.areavibes.com/austin-tx/north+lamar/</t>
  </si>
  <si>
    <t>North Lamar, Austin, TX</t>
  </si>
  <si>
    <t>Cost of LivingB-</t>
  </si>
  <si>
    <t>HousingC+</t>
  </si>
  <si>
    <t>SchoolsC+</t>
  </si>
  <si>
    <t>Population: 7,591</t>
  </si>
  <si>
    <t>1603084509-47</t>
  </si>
  <si>
    <t>75North Austin, Austin, TXNeighborhood: 7.3mi / 11.8km awayPopulation: 27,787</t>
  </si>
  <si>
    <t>https://www.areavibes.com/austin-tx/north+austin/</t>
  </si>
  <si>
    <t>North Austin, Austin, TX</t>
  </si>
  <si>
    <t>Cost of LivingB</t>
  </si>
  <si>
    <t>EmploymentD-</t>
  </si>
  <si>
    <t>HousingB+</t>
  </si>
  <si>
    <t>Population: 27,787</t>
  </si>
  <si>
    <t>1603084491-43</t>
  </si>
  <si>
    <t>74University Of Texas, Austin, TXNeighborhood: 1.3mi / 2.1km awayPopulation: 9,602</t>
  </si>
  <si>
    <t>https://www.areavibes.com/austin-tx/university+of+texas/</t>
  </si>
  <si>
    <t>University Of Texas, Austin, TX</t>
  </si>
  <si>
    <t>CrimeB</t>
  </si>
  <si>
    <t>EmploymentD+</t>
  </si>
  <si>
    <t>Population: 9,602</t>
  </si>
  <si>
    <t>1603084530-52</t>
  </si>
  <si>
    <t>78South Lamar, Austin, TXNeighborhood: 3.1mi / 5.0km awayPopulation: 9,076</t>
  </si>
  <si>
    <t>https://www.areavibes.com/austin-tx/south+lamar/</t>
  </si>
  <si>
    <t>South Lamar, Austin, TX</t>
  </si>
  <si>
    <t>CrimeD</t>
  </si>
  <si>
    <t>HousingD</t>
  </si>
  <si>
    <t>Population: 9,076</t>
  </si>
  <si>
    <t>1603084457-35</t>
  </si>
  <si>
    <t>72Chestnut, Austin, TXNeighborhood: 1.8mi / 3.0km awayPopulation: 1,683</t>
  </si>
  <si>
    <t>https://www.areavibes.com/austin-tx/chestnut/</t>
  </si>
  <si>
    <t>Chestnut, Austin, TX</t>
  </si>
  <si>
    <t>CrimeD-</t>
  </si>
  <si>
    <t>EmploymentC</t>
  </si>
  <si>
    <t>Population: 1,683</t>
  </si>
  <si>
    <t>1603084423-27</t>
  </si>
  <si>
    <t>70Montopolis, Austin, TXNeighborhood: 3.8mi / 6.2km awayPopulation: 12,211</t>
  </si>
  <si>
    <t>https://www.areavibes.com/austin-tx/montopolis/</t>
  </si>
  <si>
    <t>Montopolis, Austin, TX</t>
  </si>
  <si>
    <t>Cost of LivingB+</t>
  </si>
  <si>
    <t>Population: 12,211</t>
  </si>
  <si>
    <t>1603084397-21</t>
  </si>
  <si>
    <t>68South River City, Austin, TXNeighborhood: 1.3mi / 2.2km awayPopulation: 6,980</t>
  </si>
  <si>
    <t>https://www.areavibes.com/austin-tx/south+river+city/</t>
  </si>
  <si>
    <t>South River City, Austin, TX</t>
  </si>
  <si>
    <t>Population: 6,980</t>
  </si>
  <si>
    <t>1603084500-45</t>
  </si>
  <si>
    <t>75Rosedale, Austin, TXNeighborhood: 3.5mi / 5.7km awayPopulation: 6,008</t>
  </si>
  <si>
    <t>https://www.areavibes.com/austin-tx/rosedale/</t>
  </si>
  <si>
    <t>Rosedale, Austin, TX</t>
  </si>
  <si>
    <t>CrimeB+</t>
  </si>
  <si>
    <t>SchoolsA-</t>
  </si>
  <si>
    <t>Population: 6,008</t>
  </si>
  <si>
    <t>1603084461-36</t>
  </si>
  <si>
    <t>73Georgian Acres, Austin, TXNeighborhood: 6.3mi / 10.2km awayPopulation: 9,600</t>
  </si>
  <si>
    <t>https://www.areavibes.com/austin-tx/georgian+acres/</t>
  </si>
  <si>
    <t>Georgian Acres, Austin, TX</t>
  </si>
  <si>
    <t>Population: 9,600</t>
  </si>
  <si>
    <t>1603084351-10</t>
  </si>
  <si>
    <t>65Pecan Springs Springdale, Austin, TXNeighborhood: 4.6mi / 7.4km awayPopulation: 5,762</t>
  </si>
  <si>
    <t>https://www.areavibes.com/austin-tx/pecan+springs+springdale/</t>
  </si>
  <si>
    <t>Pecan Springs Springdale, Austin, TX</t>
  </si>
  <si>
    <t>SchoolsB</t>
  </si>
  <si>
    <t>Population: 5,762</t>
  </si>
  <si>
    <t>1603084355-11</t>
  </si>
  <si>
    <t>65McKinney, Austin, TXNeighborhood: 4.8mi / 7.7km awayPopulation: 3,150</t>
  </si>
  <si>
    <t>https://www.areavibes.com/austin-tx/mckinney/</t>
  </si>
  <si>
    <t>McKinney, Austin, TX</t>
  </si>
  <si>
    <t>SchoolsC</t>
  </si>
  <si>
    <t>User RatingsD-</t>
  </si>
  <si>
    <t>Population: 3,150</t>
  </si>
  <si>
    <t>1603084384-18</t>
  </si>
  <si>
    <t>68Rosewood, Austin, TXNeighborhood: 2.1mi / 3.4km awayPopulation: 5,701</t>
  </si>
  <si>
    <t>https://www.areavibes.com/austin-tx/rosewood/</t>
  </si>
  <si>
    <t>Rosewood, Austin, TX</t>
  </si>
  <si>
    <t>Cost of LivingD+</t>
  </si>
  <si>
    <t>Population: 5,701</t>
  </si>
  <si>
    <t>1603084534-53</t>
  </si>
  <si>
    <t>79Windsor Hills, Austin, TXNeighborhood: 7.8mi / 12.5km awayPopulation: 8,805</t>
  </si>
  <si>
    <t>https://www.areavibes.com/austin-tx/windsor+hills/</t>
  </si>
  <si>
    <t>Windsor Hills, Austin, TX</t>
  </si>
  <si>
    <t>Population: 8,805</t>
  </si>
  <si>
    <t>1603084542-55</t>
  </si>
  <si>
    <t>81Crestview, Austin, TXNeighborhood: 5.6mi / 9.0km awayPopulation: 5,172</t>
  </si>
  <si>
    <t>https://www.areavibes.com/austin-tx/crestview/</t>
  </si>
  <si>
    <t>Crestview, Austin, TX</t>
  </si>
  <si>
    <t>Population: 5,172</t>
  </si>
  <si>
    <t>1603084504-46</t>
  </si>
  <si>
    <t>75Galindo, Austin, TXNeighborhood: 2.6mi / 4.2km awayPopulation: 3,737</t>
  </si>
  <si>
    <t>https://www.areavibes.com/austin-tx/galindo/</t>
  </si>
  <si>
    <t>Galindo, Austin, TX</t>
  </si>
  <si>
    <t>Population: 3,737</t>
  </si>
  <si>
    <t>1603084478-40</t>
  </si>
  <si>
    <t>74Barton Hills, Austin, TXNeighborhood: 2.8mi / 4.4km awayPopulation: 9,010</t>
  </si>
  <si>
    <t>https://www.areavibes.com/austin-tx/barton+hills/</t>
  </si>
  <si>
    <t>Barton Hills, Austin, TX</t>
  </si>
  <si>
    <t>CrimeC</t>
  </si>
  <si>
    <t>EmploymentB+</t>
  </si>
  <si>
    <t>Population: 9,010</t>
  </si>
  <si>
    <t>1603084414-25</t>
  </si>
  <si>
    <t>69Franklin Park, Austin, TXNeighborhood: 4.8mi / 7.8km awayPopulation: 17,874</t>
  </si>
  <si>
    <t>https://www.areavibes.com/austin-tx/franklin+park/</t>
  </si>
  <si>
    <t>Franklin Park, Austin, TX</t>
  </si>
  <si>
    <t>Population: 17,874</t>
  </si>
  <si>
    <t>1603084427-28</t>
  </si>
  <si>
    <t>70Sweet Briar, Austin, TXNeighborhood: 5.1mi / 8.2km awayPopulation: 5,468</t>
  </si>
  <si>
    <t>https://www.areavibes.com/austin-tx/sweet+briar/</t>
  </si>
  <si>
    <t>Sweet Briar, Austin, TX</t>
  </si>
  <si>
    <t>Population: 5,468</t>
  </si>
  <si>
    <t>1603084368-14</t>
  </si>
  <si>
    <t>66Coronado Hills, Austin, TXNeighborhood: 5.4mi / 8.7km awayPopulation: 3,453</t>
  </si>
  <si>
    <t>https://www.areavibes.com/austin-tx/coronado+hills/</t>
  </si>
  <si>
    <t>Coronado Hills, Austin, TX</t>
  </si>
  <si>
    <t>AmenitiesA</t>
  </si>
  <si>
    <t>Cost of LivingC+</t>
  </si>
  <si>
    <t>HousingB</t>
  </si>
  <si>
    <t>SchoolsD+</t>
  </si>
  <si>
    <t>Population: 3,453</t>
  </si>
  <si>
    <t>1603084440-31</t>
  </si>
  <si>
    <t>71Triangle State, Austin, TXNeighborhood: 3.1mi / 4.9km awayPopulation: 1,359</t>
  </si>
  <si>
    <t>https://www.areavibes.com/austin-tx/triangle+state/</t>
  </si>
  <si>
    <t>Triangle State, Austin, TX</t>
  </si>
  <si>
    <t>Population: 1,359</t>
  </si>
  <si>
    <t>1603084487-42</t>
  </si>
  <si>
    <t>74North Burnett, Austin, TXNeighborhood: 8.7mi / 13.9km awayPopulation: 7,559</t>
  </si>
  <si>
    <t>https://www.areavibes.com/austin-tx/north+burnett/</t>
  </si>
  <si>
    <t>North Burnett, Austin, TX</t>
  </si>
  <si>
    <t>Population: 7,559</t>
  </si>
  <si>
    <t>1603084555-58</t>
  </si>
  <si>
    <t>84Brentwood, Austin, TXNeighborhood: 4.4mi / 7.0km awayPopulation: 9,082</t>
  </si>
  <si>
    <t>https://www.areavibes.com/austin-tx/brentwood/</t>
  </si>
  <si>
    <t>Brentwood, Austin, TX</t>
  </si>
  <si>
    <t>Population: 9,082</t>
  </si>
  <si>
    <t>1603084376-16</t>
  </si>
  <si>
    <t>67East Congress, Austin, TXNeighborhood: 4.1mi / 6.6km awayPopulation: 3,722</t>
  </si>
  <si>
    <t>https://www.areavibes.com/austin-tx/east+congress/</t>
  </si>
  <si>
    <t>East Congress, Austin, TX</t>
  </si>
  <si>
    <t>Population: 3,722</t>
  </si>
  <si>
    <t>1603084393-20</t>
  </si>
  <si>
    <t>68Central East Austin, Austin, TXNeighborhood: 1.2mi / 1.9km awayPopulation: 4,756</t>
  </si>
  <si>
    <t>https://www.areavibes.com/austin-tx/central+east+austin/</t>
  </si>
  <si>
    <t>Central East Austin, Austin, TX</t>
  </si>
  <si>
    <t>Population: 4,756</t>
  </si>
  <si>
    <t>1603084448-33</t>
  </si>
  <si>
    <t>72University Hills, Austin, TXNeighborhood: 5.3mi / 8.5km awayPopulation: 5,008</t>
  </si>
  <si>
    <t>https://www.areavibes.com/austin-tx/university+hills/</t>
  </si>
  <si>
    <t>University Hills, Austin, TX</t>
  </si>
  <si>
    <t>Population: 5,008</t>
  </si>
  <si>
    <t>1603084359-12</t>
  </si>
  <si>
    <t>66North Loop, Austin, TXNeighborhood: 3.5mi / 5.7km awayPopulation: 5,202</t>
  </si>
  <si>
    <t>https://www.areavibes.com/austin-tx/north+loop/</t>
  </si>
  <si>
    <t>North Loop, Austin, TX</t>
  </si>
  <si>
    <t>Population: 5,202</t>
  </si>
  <si>
    <t>1603084466-37</t>
  </si>
  <si>
    <t>73Heritage Hills, Austin, TXNeighborhood: 6.3mi / 10.2km awayPopulation: 6,935</t>
  </si>
  <si>
    <t>https://www.areavibes.com/austin-tx/heritage+hills/</t>
  </si>
  <si>
    <t>Heritage Hills, Austin, TX</t>
  </si>
  <si>
    <t>Population: 6,935</t>
  </si>
  <si>
    <t>1603084495-44</t>
  </si>
  <si>
    <t>74South Manchaca, Austin, TXNeighborhood: 4.1mi / 6.6km awayPopulation: 7,794</t>
  </si>
  <si>
    <t>https://www.areavibes.com/austin-tx/south+manchaca/</t>
  </si>
  <si>
    <t>South Manchaca, Austin, TX</t>
  </si>
  <si>
    <t>Population: 7,794</t>
  </si>
  <si>
    <t>1603084551-57</t>
  </si>
  <si>
    <t>84Gateway, Austin, TXNeighborhood: 8.5mi / 13.7km awayPopulation: 864</t>
  </si>
  <si>
    <t>https://www.areavibes.com/austin-tx/gateway/</t>
  </si>
  <si>
    <t>Gateway, Austin, TX</t>
  </si>
  <si>
    <t>Cost of LivingD</t>
  </si>
  <si>
    <t>CrimeA+</t>
  </si>
  <si>
    <t>Population: 864</t>
  </si>
  <si>
    <t>1603084389-19</t>
  </si>
  <si>
    <t>68Wooten, Austin, TXNeighborhood: 6.6mi / 10.6km awayPopulation: 5,596</t>
  </si>
  <si>
    <t>https://www.areavibes.com/austin-tx/wooten/</t>
  </si>
  <si>
    <t>Wooten, Austin, TX</t>
  </si>
  <si>
    <t>Population: 5,596</t>
  </si>
  <si>
    <t>1603084431-29</t>
  </si>
  <si>
    <t>70North University, Austin, TXNeighborhood: 2.1mi / 3.4km awayPopulation: 4,729</t>
  </si>
  <si>
    <t>https://www.areavibes.com/austin-tx/north+university/</t>
  </si>
  <si>
    <t>North University, Austin, TX</t>
  </si>
  <si>
    <t>User RatingsF</t>
  </si>
  <si>
    <t>Population: 4,729</t>
  </si>
  <si>
    <t>1603084372-15</t>
  </si>
  <si>
    <t>66Govalle, Austin, TXNeighborhood: 2.4mi / 3.9km awayPopulation: 5,366</t>
  </si>
  <si>
    <t>https://www.areavibes.com/austin-tx/govalle/</t>
  </si>
  <si>
    <t>Govalle, Austin, TX</t>
  </si>
  <si>
    <t>Population: 5,366</t>
  </si>
  <si>
    <t>1603084406-23</t>
  </si>
  <si>
    <t>69Parker Lane, Austin, TXNeighborhood: 3.1mi / 5.0km awayPopulation: 9,993</t>
  </si>
  <si>
    <t>https://www.areavibes.com/austin-tx/parker+lane/</t>
  </si>
  <si>
    <t>Parker Lane, Austin, TX</t>
  </si>
  <si>
    <t>Population: 9,993</t>
  </si>
  <si>
    <t>1603084470-38</t>
  </si>
  <si>
    <t>73Hyde Park, Austin, TXNeighborhood: 2.9mi / 4.7km awayPopulation: 5,651</t>
  </si>
  <si>
    <t>https://www.areavibes.com/austin-tx/hyde+park/</t>
  </si>
  <si>
    <t>Hyde Park, Austin, TX</t>
  </si>
  <si>
    <t>SchoolsB+</t>
  </si>
  <si>
    <t>Population: 5,651</t>
  </si>
  <si>
    <t>1603084435-30</t>
  </si>
  <si>
    <t>70Highland, Austin, TXNeighborhood: 4.9mi / 7.9km awayPopulation: 5,694</t>
  </si>
  <si>
    <t>https://www.areavibes.com/austin-tx/highland/</t>
  </si>
  <si>
    <t>Highland, Austin, TX</t>
  </si>
  <si>
    <t>HousingC</t>
  </si>
  <si>
    <t>Population: 5,694</t>
  </si>
  <si>
    <t>1603084517-49</t>
  </si>
  <si>
    <t>76Windsor Road, Austin, TXNeighborhood: 2.0mi / 3.2km awayPopulation: 5,882</t>
  </si>
  <si>
    <t>https://www.areavibes.com/austin-tx/windsor+road/</t>
  </si>
  <si>
    <t>Windsor Road, Austin, TX</t>
  </si>
  <si>
    <t>Population: 5,882</t>
  </si>
  <si>
    <t>1603084474-39</t>
  </si>
  <si>
    <t>74Old West Austin, Austin, TXNeighborhood: 1.2mi / 2.0km awayPopulation: 5,332</t>
  </si>
  <si>
    <t>https://www.areavibes.com/austin-tx/old+west+austin/</t>
  </si>
  <si>
    <t>Old West Austin, Austin, TX</t>
  </si>
  <si>
    <t>Population: 5,332</t>
  </si>
  <si>
    <t>1603084418-26</t>
  </si>
  <si>
    <t>69Dawson, Austin, TXNeighborhood: 2.6mi / 4.2km awayPopulation: 2,758</t>
  </si>
  <si>
    <t>https://www.areavibes.com/austin-tx/dawson/</t>
  </si>
  <si>
    <t>Dawson, Austin, TX</t>
  </si>
  <si>
    <t>Population: 2,758</t>
  </si>
  <si>
    <t>NeighboorHood</t>
  </si>
  <si>
    <t>Neighboorhood</t>
  </si>
  <si>
    <t xml:space="preserve"> Population</t>
  </si>
  <si>
    <t>Percent White</t>
  </si>
  <si>
    <t>Population and Housing, Table I</t>
  </si>
  <si>
    <t>by Neighborhood Reporting Area</t>
  </si>
  <si>
    <t>Census 2010 Data</t>
  </si>
  <si>
    <t>Map of Neighborhood Reporting Areas</t>
  </si>
  <si>
    <t>http://www.austintexas.gov/sites/default/files/files/Planning/Demographics/Neighborhood_Reporting_Areas.pdf</t>
  </si>
  <si>
    <t>Percent</t>
  </si>
  <si>
    <t>Gross</t>
  </si>
  <si>
    <t>Owner</t>
  </si>
  <si>
    <t>Population</t>
  </si>
  <si>
    <t xml:space="preserve"> </t>
  </si>
  <si>
    <t>non-Hispanic</t>
  </si>
  <si>
    <t>African</t>
  </si>
  <si>
    <t>Total</t>
  </si>
  <si>
    <t>Occupied</t>
  </si>
  <si>
    <t>Vacant</t>
  </si>
  <si>
    <t>Density:</t>
  </si>
  <si>
    <t>White</t>
  </si>
  <si>
    <t>American</t>
  </si>
  <si>
    <t>Hispanic</t>
  </si>
  <si>
    <t>Asian</t>
  </si>
  <si>
    <t>Other</t>
  </si>
  <si>
    <t>Housing</t>
  </si>
  <si>
    <t>Persons  per</t>
  </si>
  <si>
    <t>Density</t>
  </si>
  <si>
    <t>Neighborhood Reporting Area</t>
  </si>
  <si>
    <t>Percentage</t>
  </si>
  <si>
    <t>Units</t>
  </si>
  <si>
    <t>Acre</t>
  </si>
  <si>
    <t>Ranking</t>
  </si>
  <si>
    <t>ACRES</t>
  </si>
  <si>
    <t>ANDERSON MILL</t>
  </si>
  <si>
    <t>AVERY RANCH--LAKELINE</t>
  </si>
  <si>
    <t>BARTON CREEK MALL</t>
  </si>
  <si>
    <t>BARTON HILLS</t>
  </si>
  <si>
    <t>BERGSTROM</t>
  </si>
  <si>
    <t>na</t>
  </si>
  <si>
    <t>BLUFF SPRINGS</t>
  </si>
  <si>
    <t>BOULDIN</t>
  </si>
  <si>
    <t>BRENTWOOD</t>
  </si>
  <si>
    <t>BRODIE LANE</t>
  </si>
  <si>
    <t>BULL CREEK</t>
  </si>
  <si>
    <t>CENTRAL EAST AUSTIN</t>
  </si>
  <si>
    <t>CENTRAL WEST AUSTIN</t>
  </si>
  <si>
    <t>CHERRY CREEK</t>
  </si>
  <si>
    <t>CHESTNUT</t>
  </si>
  <si>
    <t>CIRCLE C SOUTH</t>
  </si>
  <si>
    <t>CORONADO HILLS</t>
  </si>
  <si>
    <t>CRESTVIEW</t>
  </si>
  <si>
    <t>DAVENPORT--LAKE AUSTIN</t>
  </si>
  <si>
    <t>DAWSON</t>
  </si>
  <si>
    <t>DECKER LAKE</t>
  </si>
  <si>
    <t>DEL VALLE</t>
  </si>
  <si>
    <t>DEL VALLE EAST</t>
  </si>
  <si>
    <t>DITTMAR--SLAUGHTER</t>
  </si>
  <si>
    <t>DOWNTOWN</t>
  </si>
  <si>
    <t>EAST CESAR CHAVEZ</t>
  </si>
  <si>
    <t>EAST CONGRESS</t>
  </si>
  <si>
    <t>EAST OAK HILL</t>
  </si>
  <si>
    <t>FOUR POINTS</t>
  </si>
  <si>
    <t>FRANKLIN PARK</t>
  </si>
  <si>
    <t>GALINDO</t>
  </si>
  <si>
    <t>GARRISON PARK</t>
  </si>
  <si>
    <t>GATEWAY</t>
  </si>
  <si>
    <t>GOVALLE</t>
  </si>
  <si>
    <t>GRACY WOODS</t>
  </si>
  <si>
    <t>HANCOCK</t>
  </si>
  <si>
    <t>HARRIS BRANCH</t>
  </si>
  <si>
    <t>HAYS WARTHA</t>
  </si>
  <si>
    <t>HERITAGE HILLS</t>
  </si>
  <si>
    <t>HIGHLAND</t>
  </si>
  <si>
    <t>HIGHLAND PARK</t>
  </si>
  <si>
    <t>HOLLY</t>
  </si>
  <si>
    <t>HYDE PARK</t>
  </si>
  <si>
    <t>JESTER</t>
  </si>
  <si>
    <t>JOHNSTON TERRACE</t>
  </si>
  <si>
    <t>JOLLYVILLE</t>
  </si>
  <si>
    <t>LBJ</t>
  </si>
  <si>
    <t>MANSFIELD--RIVER PLACE</t>
  </si>
  <si>
    <t>MCKINNEY</t>
  </si>
  <si>
    <t>MCNIEL</t>
  </si>
  <si>
    <t>MLK</t>
  </si>
  <si>
    <t>MLK-183</t>
  </si>
  <si>
    <t>MONTOPOLIS</t>
  </si>
  <si>
    <t>MUELLER</t>
  </si>
  <si>
    <t>NACA</t>
  </si>
  <si>
    <t>NORTH LAMAR</t>
  </si>
  <si>
    <t>NORTH LOOP</t>
  </si>
  <si>
    <t>NORTH SHOAL CREEK</t>
  </si>
  <si>
    <t>NORTH UNIVERSITY</t>
  </si>
  <si>
    <t>NORTHWEST HILLS</t>
  </si>
  <si>
    <t>OLD ENFIELD</t>
  </si>
  <si>
    <t>OLD WEST AUSTIN</t>
  </si>
  <si>
    <t>ONION CREEK</t>
  </si>
  <si>
    <t>PARKER LANE</t>
  </si>
  <si>
    <t>PLEASANT VALLEY</t>
  </si>
  <si>
    <t>POND SPRINGS</t>
  </si>
  <si>
    <t>RIVERSIDE</t>
  </si>
  <si>
    <t>ROBINSON RANCH</t>
  </si>
  <si>
    <t>ROGERS HILL</t>
  </si>
  <si>
    <t>ROSEDALE</t>
  </si>
  <si>
    <t>ROSEWOOD</t>
  </si>
  <si>
    <t>SAMSUNG--PIONEER CROSSING</t>
  </si>
  <si>
    <t>SLAUGHTER CREEK</t>
  </si>
  <si>
    <t>SOUTH BRODIE</t>
  </si>
  <si>
    <t>SOUTH LAMAR</t>
  </si>
  <si>
    <t>SOUTH MANCHACA</t>
  </si>
  <si>
    <t>SOUTH RIVER CITY</t>
  </si>
  <si>
    <t>SOUTHEAST</t>
  </si>
  <si>
    <t>SPICEWOOD</t>
  </si>
  <si>
    <t>ST. EDWARDS</t>
  </si>
  <si>
    <t>ST. JOHN</t>
  </si>
  <si>
    <t>SWEET BRIAR</t>
  </si>
  <si>
    <t>TECH RIDGE</t>
  </si>
  <si>
    <t>UNIVERSITY HILLS</t>
  </si>
  <si>
    <t>UPPER BOGGY CREEK</t>
  </si>
  <si>
    <t>VILLAGE AT WESTERN OAKS</t>
  </si>
  <si>
    <t>WALNUT CREEK--PIONEER HILL</t>
  </si>
  <si>
    <t>WEST CONGRESS</t>
  </si>
  <si>
    <t>WEST OAK HILL</t>
  </si>
  <si>
    <t>WEST UNIVERSITY</t>
  </si>
  <si>
    <t>WESTOVER HILLS</t>
  </si>
  <si>
    <t>WHISPER VALLEY</t>
  </si>
  <si>
    <t>WINDSOR HILLS</t>
  </si>
  <si>
    <t>WINDSOR PARK</t>
  </si>
  <si>
    <t>WINDSOR ROAD</t>
  </si>
  <si>
    <t>WOOTEN</t>
  </si>
  <si>
    <t>ZILKER</t>
  </si>
  <si>
    <t>Population and Housing, Table II</t>
  </si>
  <si>
    <t>Percent of</t>
  </si>
  <si>
    <t>All Households:</t>
  </si>
  <si>
    <t>Single</t>
  </si>
  <si>
    <t>in</t>
  </si>
  <si>
    <t>Families</t>
  </si>
  <si>
    <t>Mother</t>
  </si>
  <si>
    <t>Household</t>
  </si>
  <si>
    <t>Group</t>
  </si>
  <si>
    <t>Family</t>
  </si>
  <si>
    <t>Non-Family</t>
  </si>
  <si>
    <t>with</t>
  </si>
  <si>
    <t>Headed</t>
  </si>
  <si>
    <t>Age</t>
  </si>
  <si>
    <t>Households</t>
  </si>
  <si>
    <t>Size</t>
  </si>
  <si>
    <t>Quarters</t>
  </si>
  <si>
    <t>Children</t>
  </si>
  <si>
    <t>0--4</t>
  </si>
  <si>
    <t>5--9</t>
  </si>
  <si>
    <t>10--14</t>
  </si>
  <si>
    <t>15--17</t>
  </si>
  <si>
    <t>18--19</t>
  </si>
  <si>
    <t>20--24</t>
  </si>
  <si>
    <t>25--34</t>
  </si>
  <si>
    <t>35--44</t>
  </si>
  <si>
    <t>45--54</t>
  </si>
  <si>
    <t>55--59</t>
  </si>
  <si>
    <t>60--64</t>
  </si>
  <si>
    <t>65--74</t>
  </si>
  <si>
    <t>75--84</t>
  </si>
  <si>
    <t>85 Plus</t>
  </si>
  <si>
    <t>Upper Boggy Creek</t>
  </si>
  <si>
    <t>Downtown</t>
  </si>
  <si>
    <t>Johnston Terrace</t>
  </si>
  <si>
    <t>Zilker</t>
  </si>
  <si>
    <t>West Gate</t>
  </si>
  <si>
    <t>WEST GATE</t>
  </si>
  <si>
    <t>West University</t>
  </si>
  <si>
    <t>Allandale</t>
  </si>
  <si>
    <t>ALLANDALE</t>
  </si>
  <si>
    <t>Hancock</t>
  </si>
  <si>
    <t>Windsor Park</t>
  </si>
  <si>
    <t>Pleasant Valley</t>
  </si>
  <si>
    <t>Garrison Park</t>
  </si>
  <si>
    <t>North Shoal Creek</t>
  </si>
  <si>
    <t>North Lamar</t>
  </si>
  <si>
    <t>North Austin</t>
  </si>
  <si>
    <t>NORTH AUSTIN</t>
  </si>
  <si>
    <t>University Of Texas</t>
  </si>
  <si>
    <t>UNIVERSITY OF TEXAS</t>
  </si>
  <si>
    <t>South Lamar</t>
  </si>
  <si>
    <t>Chestnut</t>
  </si>
  <si>
    <t>Montopolis</t>
  </si>
  <si>
    <t>South River City</t>
  </si>
  <si>
    <t>Rosedale</t>
  </si>
  <si>
    <t>Georgian Acres</t>
  </si>
  <si>
    <t>GEORGIAN ACRES</t>
  </si>
  <si>
    <t>Pecan Springs Springdale</t>
  </si>
  <si>
    <t>PECAN SPRINGS SPRINGDALE</t>
  </si>
  <si>
    <t>McKinney</t>
  </si>
  <si>
    <t>Rosewood</t>
  </si>
  <si>
    <t>Windsor Hills</t>
  </si>
  <si>
    <t>Crestview</t>
  </si>
  <si>
    <t>Galindo</t>
  </si>
  <si>
    <t>Barton Hills</t>
  </si>
  <si>
    <t>Franklin Park</t>
  </si>
  <si>
    <t>Sweet Briar</t>
  </si>
  <si>
    <t>Coronado Hills</t>
  </si>
  <si>
    <t>Triangle State</t>
  </si>
  <si>
    <t>TRIANGLE STATE</t>
  </si>
  <si>
    <t>North Burnett</t>
  </si>
  <si>
    <t>NORTH BURNETT</t>
  </si>
  <si>
    <t>Brentwood</t>
  </si>
  <si>
    <t>East Congress</t>
  </si>
  <si>
    <t>Central East Austin</t>
  </si>
  <si>
    <t>University Hills</t>
  </si>
  <si>
    <t>North Loop</t>
  </si>
  <si>
    <t>Heritage Hills</t>
  </si>
  <si>
    <t>South Manchaca</t>
  </si>
  <si>
    <t>Gateway</t>
  </si>
  <si>
    <t>Wooten</t>
  </si>
  <si>
    <t>North University</t>
  </si>
  <si>
    <t>Govalle</t>
  </si>
  <si>
    <t>Parker Lane</t>
  </si>
  <si>
    <t>Hyde Park</t>
  </si>
  <si>
    <t>Highland</t>
  </si>
  <si>
    <t>Windsor Road</t>
  </si>
  <si>
    <t>Old West Austin</t>
  </si>
  <si>
    <t>Dawson</t>
  </si>
  <si>
    <t>Percent Hispanic</t>
  </si>
  <si>
    <t>Percent African American</t>
  </si>
  <si>
    <t>Livability</t>
  </si>
  <si>
    <t>Percent Asian</t>
  </si>
  <si>
    <t>Amenities Rating</t>
  </si>
  <si>
    <t>Cost of Living Rating</t>
  </si>
  <si>
    <t>Crime Rating</t>
  </si>
  <si>
    <t>Employment Rating</t>
  </si>
  <si>
    <t>Housing Rating</t>
  </si>
  <si>
    <t>School Rating</t>
  </si>
  <si>
    <t>User Rating</t>
  </si>
  <si>
    <t>A+</t>
  </si>
  <si>
    <t>A</t>
  </si>
  <si>
    <t>F</t>
  </si>
  <si>
    <t>C</t>
  </si>
  <si>
    <t>A-</t>
  </si>
  <si>
    <t>D-</t>
  </si>
  <si>
    <t>C-</t>
  </si>
  <si>
    <t>B-</t>
  </si>
  <si>
    <t>B</t>
  </si>
  <si>
    <t>B+</t>
  </si>
  <si>
    <t>D+</t>
  </si>
  <si>
    <t>C+</t>
  </si>
  <si>
    <t>D</t>
  </si>
  <si>
    <t>N/A</t>
  </si>
  <si>
    <t>Rating</t>
  </si>
  <si>
    <t>Estimated Score</t>
  </si>
  <si>
    <t>Scale Lower</t>
  </si>
  <si>
    <t>Upper</t>
  </si>
  <si>
    <t>Crime Score</t>
  </si>
  <si>
    <t>edited for linear scale with rest of scores</t>
  </si>
  <si>
    <t>Employment Score</t>
  </si>
  <si>
    <t>Housing Score</t>
  </si>
  <si>
    <t>School Score</t>
  </si>
  <si>
    <t>User Score</t>
  </si>
  <si>
    <t>Cost of Living Score</t>
  </si>
  <si>
    <t>Amenities Score</t>
  </si>
  <si>
    <t>Poverty data</t>
  </si>
  <si>
    <t>Income data</t>
  </si>
  <si>
    <t>Census Tract and Zip code vs neighboorhoods</t>
  </si>
  <si>
    <t>Email source of data for updated data</t>
  </si>
  <si>
    <t>CAT HOLLOW</t>
  </si>
  <si>
    <t>S RIV CITY</t>
  </si>
  <si>
    <t>OLD W AUSTIN</t>
  </si>
  <si>
    <t>AUSTIN AREA</t>
  </si>
  <si>
    <t>TRAVIS</t>
  </si>
  <si>
    <t>UPPER BOGGY CRK</t>
  </si>
  <si>
    <t>AUSTIN</t>
  </si>
  <si>
    <t>UNIV HLS</t>
  </si>
  <si>
    <t>WELLS BRANCH</t>
  </si>
  <si>
    <t>S MANCHACA</t>
  </si>
  <si>
    <t>CNTRL E AUSTIN</t>
  </si>
  <si>
    <t>UNITED STATES</t>
  </si>
  <si>
    <t>TEXAS</t>
  </si>
  <si>
    <t>WEST SOUTH CENTRAL</t>
  </si>
  <si>
    <t>HANDCOCK</t>
  </si>
  <si>
    <t>PECAN SPRINGS</t>
  </si>
  <si>
    <t>MLK 183</t>
  </si>
  <si>
    <t>HERITAGE HLS</t>
  </si>
  <si>
    <t>ST. JOHNS</t>
  </si>
  <si>
    <t>PLEASANT VLY</t>
  </si>
  <si>
    <t>N UNIV</t>
  </si>
  <si>
    <t>W UNIV</t>
  </si>
  <si>
    <t>NEIGHBOORHOOD</t>
  </si>
  <si>
    <t>SOUTH</t>
  </si>
  <si>
    <t>MEDIAN HOUSEHOLD INCOME ($K)</t>
  </si>
  <si>
    <t>Median Household Income ($K)</t>
  </si>
  <si>
    <t>NEIGHBOORHOOD KEY</t>
  </si>
  <si>
    <t>Foodstamp percentage of all households</t>
  </si>
  <si>
    <t>St. Johns</t>
  </si>
  <si>
    <t>Holly</t>
  </si>
  <si>
    <t>St. Edwards</t>
  </si>
  <si>
    <t>Riverside</t>
  </si>
  <si>
    <t>West Oak Hill</t>
  </si>
  <si>
    <t>East Oak Hill</t>
  </si>
  <si>
    <t>Neighboorhood Key</t>
  </si>
  <si>
    <t>Food Stamp Percentage by Houshold</t>
  </si>
  <si>
    <t>Rank</t>
  </si>
  <si>
    <t>Walk Score</t>
  </si>
  <si>
    <t>Transit Score</t>
  </si>
  <si>
    <t>Bike Score</t>
  </si>
  <si>
    <t>University of Texas-Austin</t>
  </si>
  <si>
    <t>East Cesar Chavez</t>
  </si>
  <si>
    <t>Bouldin Creek</t>
  </si>
  <si>
    <t>Old Enfield</t>
  </si>
  <si>
    <t>Westgate</t>
  </si>
  <si>
    <t>Sweetbriar</t>
  </si>
  <si>
    <t>RMMA</t>
  </si>
  <si>
    <t>West Congress</t>
  </si>
  <si>
    <t>West Austin</t>
  </si>
  <si>
    <t>North Burnet</t>
  </si>
  <si>
    <t>Montropolis</t>
  </si>
  <si>
    <t>Northwest Hills - Far West</t>
  </si>
  <si>
    <t>Village at Western Oaks</t>
  </si>
  <si>
    <t>Circle C Ranch</t>
  </si>
  <si>
    <t>Southeast Austin</t>
  </si>
  <si>
    <t>BOULDIN CREEK</t>
  </si>
  <si>
    <t>WEST AUSTIN</t>
  </si>
  <si>
    <t>NORTHWEST HILLS - FAR WEST</t>
  </si>
  <si>
    <t>CIRCLE C RANCH</t>
  </si>
  <si>
    <t>SOUTHEAST AUSTIN</t>
  </si>
  <si>
    <t>Income</t>
  </si>
  <si>
    <t>Food_Stamp</t>
  </si>
  <si>
    <t>Percent_White</t>
  </si>
  <si>
    <t>Percent_African_American</t>
  </si>
  <si>
    <t>Percent_Hispanic</t>
  </si>
  <si>
    <t>Percent_Asian</t>
  </si>
  <si>
    <t>Amenities_Score</t>
  </si>
  <si>
    <t>Cost_of_Living</t>
  </si>
  <si>
    <t>Crime_Score</t>
  </si>
  <si>
    <t>Employment_Score</t>
  </si>
  <si>
    <t>Housing_Score</t>
  </si>
  <si>
    <t>School_Score</t>
  </si>
  <si>
    <t>Ethnicity</t>
  </si>
  <si>
    <t>African America</t>
  </si>
  <si>
    <t>Equal</t>
  </si>
  <si>
    <t>US Representative</t>
  </si>
  <si>
    <t>Local Representative</t>
  </si>
  <si>
    <t>Test numbers</t>
  </si>
  <si>
    <t>Equal_Diversity</t>
  </si>
  <si>
    <t>US_Diversity</t>
  </si>
  <si>
    <t>Austin_Diversity</t>
  </si>
  <si>
    <t>African American</t>
  </si>
  <si>
    <t>US Representation</t>
  </si>
  <si>
    <t>Austin Representation</t>
  </si>
  <si>
    <t>Equal Diveristy Score</t>
  </si>
  <si>
    <t>Us Diveristy Score</t>
  </si>
  <si>
    <t>Austin Diveristy Score</t>
  </si>
  <si>
    <t>Raw Livability</t>
  </si>
  <si>
    <t>Areavibes - Cal</t>
  </si>
  <si>
    <t>Average Walk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</si>
  <si>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</si>
  <si>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</si>
  <si>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</si>
  <si>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</si>
  <si>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</si>
  <si>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</si>
  <si>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</si>
  <si>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</si>
  <si>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</si>
  <si>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</si>
  <si>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</si>
  <si>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</si>
  <si>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</si>
  <si>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</si>
  <si>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</si>
  <si>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</si>
  <si>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</si>
  <si>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</si>
  <si>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</si>
  <si>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</si>
  <si>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</si>
  <si>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</si>
  <si>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Mu</t>
  </si>
  <si>
    <t>x_coord</t>
  </si>
  <si>
    <t>y_coord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</si>
</sst>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%"/>
    <numFmt numFmtId="166" formatCode="0.0"/>
    <numFmt numFmtId="167" formatCode="_(* #,##0_);_(* \(#,##0\);_(* &quot;-&quot;??_);_(@_)"/>
    <numFmt numFmtId="168" formatCode="0.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rgb="FF0000FF"/>
      <name val="Times New Roman"/>
      <family val="1"/>
    </font>
    <font>
      <sz val="14"/>
      <color rgb="FFC00000"/>
      <name val="Times New Roman"/>
      <family val="1"/>
    </font>
    <font>
      <b/>
      <sz val="12"/>
      <color theme="1"/>
      <name val="Times New Roman"/>
      <family val="1"/>
    </font>
    <font>
      <u/>
      <sz val="14"/>
      <color theme="10"/>
      <name val="Times New Roman"/>
      <family val="2"/>
    </font>
    <font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1"/>
    </font>
    <font>
      <sz val="12"/>
      <name val="Times New Roman"/>
      <family val="2"/>
    </font>
    <font>
      <sz val="14.4"/>
      <color rgb="FF444444"/>
      <name val="Calibri"/>
      <family val="2"/>
      <scheme val="minor"/>
    </font>
    <font>
      <b/>
      <sz val="14.4"/>
      <color rgb="FF777777"/>
      <name val="Calibri"/>
      <family val="2"/>
      <scheme val="minor"/>
    </font>
    <font>
      <b/>
      <sz val="14.4"/>
      <color rgb="FF44444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125">
        <bgColor rgb="FFFFC00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33CC"/>
      </left>
      <right/>
      <top style="medium">
        <color rgb="FF0033CC"/>
      </top>
      <bottom style="medium">
        <color rgb="FF0033CC"/>
      </bottom>
      <diagonal/>
    </border>
    <border>
      <left/>
      <right/>
      <top style="medium">
        <color rgb="FF0033CC"/>
      </top>
      <bottom style="medium">
        <color rgb="FF0033CC"/>
      </bottom>
      <diagonal/>
    </border>
    <border>
      <left/>
      <right style="medium">
        <color rgb="FF0033CC"/>
      </right>
      <top style="medium">
        <color rgb="FF0033CC"/>
      </top>
      <bottom style="medium">
        <color rgb="FF0033CC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/>
      <bottom style="medium">
        <color rgb="FF0033CC"/>
      </bottom>
      <diagonal/>
    </border>
    <border>
      <left/>
      <right/>
      <top style="medium">
        <color rgb="FF0033CC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10" fontId="0" fillId="0" borderId="0" xfId="0" applyNumberFormat="1"/>
    <xf numFmtId="0" fontId="19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43" applyFont="1" applyAlignment="1">
      <alignment horizontal="left"/>
    </xf>
    <xf numFmtId="0" fontId="18" fillId="0" borderId="0" xfId="43" applyAlignment="1">
      <alignment horizontal="left"/>
    </xf>
    <xf numFmtId="3" fontId="23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3" fontId="23" fillId="0" borderId="0" xfId="0" applyNumberFormat="1" applyFont="1"/>
    <xf numFmtId="0" fontId="23" fillId="0" borderId="0" xfId="0" applyFont="1" applyAlignment="1">
      <alignment horizontal="left"/>
    </xf>
    <xf numFmtId="3" fontId="2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33" borderId="10" xfId="0" applyFill="1" applyBorder="1" applyAlignment="1">
      <alignment horizontal="left"/>
    </xf>
    <xf numFmtId="3" fontId="0" fillId="33" borderId="11" xfId="0" applyNumberFormat="1" applyFill="1" applyBorder="1" applyAlignment="1">
      <alignment horizontal="right"/>
    </xf>
    <xf numFmtId="164" fontId="0" fillId="33" borderId="11" xfId="0" applyNumberFormat="1" applyFill="1" applyBorder="1" applyAlignment="1">
      <alignment horizontal="right"/>
    </xf>
    <xf numFmtId="0" fontId="0" fillId="33" borderId="12" xfId="0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3" xfId="0" applyNumberFormat="1" applyBorder="1"/>
    <xf numFmtId="165" fontId="0" fillId="0" borderId="0" xfId="0" applyNumberFormat="1" applyAlignment="1">
      <alignment horizontal="right"/>
    </xf>
    <xf numFmtId="0" fontId="26" fillId="0" borderId="0" xfId="0" applyFont="1" applyAlignment="1">
      <alignment horizontal="left"/>
    </xf>
    <xf numFmtId="165" fontId="0" fillId="0" borderId="14" xfId="0" applyNumberFormat="1" applyBorder="1"/>
    <xf numFmtId="0" fontId="0" fillId="0" borderId="15" xfId="0" applyBorder="1"/>
    <xf numFmtId="1" fontId="0" fillId="0" borderId="15" xfId="0" applyNumberFormat="1" applyBorder="1"/>
    <xf numFmtId="164" fontId="24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34" borderId="0" xfId="0" applyFill="1"/>
    <xf numFmtId="9" fontId="0" fillId="0" borderId="0" xfId="1" applyFont="1"/>
    <xf numFmtId="10" fontId="0" fillId="0" borderId="0" xfId="1" applyNumberFormat="1" applyFont="1"/>
    <xf numFmtId="0" fontId="16" fillId="0" borderId="0" xfId="0" applyFont="1"/>
    <xf numFmtId="0" fontId="0" fillId="0" borderId="0" xfId="0" applyFont="1"/>
    <xf numFmtId="0" fontId="18" fillId="0" borderId="0" xfId="43" applyFont="1"/>
    <xf numFmtId="0" fontId="27" fillId="0" borderId="0" xfId="0" applyFont="1"/>
    <xf numFmtId="3" fontId="27" fillId="0" borderId="0" xfId="0" applyNumberFormat="1" applyFont="1"/>
    <xf numFmtId="0" fontId="28" fillId="0" borderId="0" xfId="0" applyFont="1"/>
    <xf numFmtId="0" fontId="29" fillId="0" borderId="0" xfId="0" applyFont="1"/>
    <xf numFmtId="0" fontId="1" fillId="0" borderId="0" xfId="43" applyFont="1"/>
    <xf numFmtId="167" fontId="0" fillId="0" borderId="0" xfId="44" applyNumberFormat="1" applyFont="1"/>
    <xf numFmtId="0" fontId="0" fillId="0" borderId="0" xfId="1" applyNumberFormat="1" applyFont="1"/>
    <xf numFmtId="168" fontId="0" fillId="0" borderId="0" xfId="1" applyNumberFormat="1" applyFont="1"/>
    <xf numFmtId="0" fontId="0" fillId="0" borderId="0" xfId="0" applyFill="1" applyBorder="1" applyAlignment="1"/>
    <xf numFmtId="0" fontId="0" fillId="0" borderId="16" xfId="0" applyFill="1" applyBorder="1" applyAlignment="1"/>
    <xf numFmtId="0" fontId="30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horizontal="centerContinuous"/>
    </xf>
    <xf numFmtId="165" fontId="31" fillId="0" borderId="0" xfId="1" applyNumberFormat="1" applyFont="1"/>
    <xf numFmtId="0" fontId="21" fillId="0" borderId="19" xfId="0" applyFont="1" applyBorder="1"/>
    <xf numFmtId="0" fontId="21" fillId="0" borderId="20" xfId="0" applyFont="1" applyBorder="1"/>
    <xf numFmtId="0" fontId="21" fillId="0" borderId="18" xfId="0" applyFont="1" applyBorder="1"/>
    <xf numFmtId="0" fontId="21" fillId="0" borderId="21" xfId="0" applyFont="1" applyBorder="1"/>
    <xf numFmtId="0" fontId="21" fillId="0" borderId="22" xfId="0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44973690997026"/>
                  <c:y val="-0.24923200651217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1-7546-9045-BE301CB4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57103"/>
        <c:axId val="470634735"/>
      </c:scatterChart>
      <c:valAx>
        <c:axId val="4835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34735"/>
        <c:crosses val="autoZero"/>
        <c:crossBetween val="midCat"/>
      </c:valAx>
      <c:valAx>
        <c:axId val="4706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Analysis!$Z$1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7148855636948"/>
                  <c:y val="-0.3677884678513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Analysis!$Z$2:$Z$51</c:f>
              <c:numCache>
                <c:formatCode>General</c:formatCode>
                <c:ptCount val="50"/>
                <c:pt idx="0">
                  <c:v>48</c:v>
                </c:pt>
                <c:pt idx="1">
                  <c:v>53</c:v>
                </c:pt>
                <c:pt idx="2">
                  <c:v>78</c:v>
                </c:pt>
                <c:pt idx="3">
                  <c:v>72</c:v>
                </c:pt>
                <c:pt idx="4">
                  <c:v>48</c:v>
                </c:pt>
                <c:pt idx="5">
                  <c:v>60</c:v>
                </c:pt>
                <c:pt idx="6">
                  <c:v>60</c:v>
                </c:pt>
                <c:pt idx="7">
                  <c:v>78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75</c:v>
                </c:pt>
                <c:pt idx="15">
                  <c:v>57</c:v>
                </c:pt>
                <c:pt idx="16">
                  <c:v>52.5</c:v>
                </c:pt>
                <c:pt idx="17">
                  <c:v>72</c:v>
                </c:pt>
                <c:pt idx="18">
                  <c:v>66</c:v>
                </c:pt>
                <c:pt idx="19">
                  <c:v>69</c:v>
                </c:pt>
                <c:pt idx="20">
                  <c:v>48</c:v>
                </c:pt>
                <c:pt idx="21">
                  <c:v>48</c:v>
                </c:pt>
                <c:pt idx="22">
                  <c:v>69</c:v>
                </c:pt>
                <c:pt idx="23">
                  <c:v>48</c:v>
                </c:pt>
                <c:pt idx="24">
                  <c:v>69</c:v>
                </c:pt>
                <c:pt idx="25">
                  <c:v>48</c:v>
                </c:pt>
                <c:pt idx="26">
                  <c:v>66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52.5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60</c:v>
                </c:pt>
                <c:pt idx="35">
                  <c:v>60</c:v>
                </c:pt>
                <c:pt idx="36">
                  <c:v>66</c:v>
                </c:pt>
                <c:pt idx="37">
                  <c:v>48</c:v>
                </c:pt>
                <c:pt idx="38">
                  <c:v>53</c:v>
                </c:pt>
                <c:pt idx="39">
                  <c:v>48</c:v>
                </c:pt>
                <c:pt idx="40">
                  <c:v>60</c:v>
                </c:pt>
                <c:pt idx="41">
                  <c:v>57</c:v>
                </c:pt>
                <c:pt idx="42">
                  <c:v>60</c:v>
                </c:pt>
                <c:pt idx="43">
                  <c:v>69</c:v>
                </c:pt>
                <c:pt idx="44">
                  <c:v>63</c:v>
                </c:pt>
                <c:pt idx="45">
                  <c:v>57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6-FC45-82F7-ADEFA4206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African American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Analysis!$Z$1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5323709536307"/>
                  <c:y val="-0.16364136774569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Analysis!$Z$2:$Z$51</c:f>
              <c:numCache>
                <c:formatCode>General</c:formatCode>
                <c:ptCount val="50"/>
                <c:pt idx="0">
                  <c:v>48</c:v>
                </c:pt>
                <c:pt idx="1">
                  <c:v>53</c:v>
                </c:pt>
                <c:pt idx="2">
                  <c:v>78</c:v>
                </c:pt>
                <c:pt idx="3">
                  <c:v>72</c:v>
                </c:pt>
                <c:pt idx="4">
                  <c:v>48</c:v>
                </c:pt>
                <c:pt idx="5">
                  <c:v>60</c:v>
                </c:pt>
                <c:pt idx="6">
                  <c:v>60</c:v>
                </c:pt>
                <c:pt idx="7">
                  <c:v>78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75</c:v>
                </c:pt>
                <c:pt idx="15">
                  <c:v>57</c:v>
                </c:pt>
                <c:pt idx="16">
                  <c:v>52.5</c:v>
                </c:pt>
                <c:pt idx="17">
                  <c:v>72</c:v>
                </c:pt>
                <c:pt idx="18">
                  <c:v>66</c:v>
                </c:pt>
                <c:pt idx="19">
                  <c:v>69</c:v>
                </c:pt>
                <c:pt idx="20">
                  <c:v>48</c:v>
                </c:pt>
                <c:pt idx="21">
                  <c:v>48</c:v>
                </c:pt>
                <c:pt idx="22">
                  <c:v>69</c:v>
                </c:pt>
                <c:pt idx="23">
                  <c:v>48</c:v>
                </c:pt>
                <c:pt idx="24">
                  <c:v>69</c:v>
                </c:pt>
                <c:pt idx="25">
                  <c:v>48</c:v>
                </c:pt>
                <c:pt idx="26">
                  <c:v>66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52.5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60</c:v>
                </c:pt>
                <c:pt idx="35">
                  <c:v>60</c:v>
                </c:pt>
                <c:pt idx="36">
                  <c:v>66</c:v>
                </c:pt>
                <c:pt idx="37">
                  <c:v>48</c:v>
                </c:pt>
                <c:pt idx="38">
                  <c:v>53</c:v>
                </c:pt>
                <c:pt idx="39">
                  <c:v>48</c:v>
                </c:pt>
                <c:pt idx="40">
                  <c:v>60</c:v>
                </c:pt>
                <c:pt idx="41">
                  <c:v>57</c:v>
                </c:pt>
                <c:pt idx="42">
                  <c:v>60</c:v>
                </c:pt>
                <c:pt idx="43">
                  <c:v>69</c:v>
                </c:pt>
                <c:pt idx="44">
                  <c:v>63</c:v>
                </c:pt>
                <c:pt idx="45">
                  <c:v>57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0-FD4D-B8AE-DD3695506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Asian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Analysis!$Z$1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5323709536307"/>
                  <c:y val="-0.16364136774569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Analysis!$Z$2:$Z$51</c:f>
              <c:numCache>
                <c:formatCode>General</c:formatCode>
                <c:ptCount val="50"/>
                <c:pt idx="0">
                  <c:v>48</c:v>
                </c:pt>
                <c:pt idx="1">
                  <c:v>53</c:v>
                </c:pt>
                <c:pt idx="2">
                  <c:v>78</c:v>
                </c:pt>
                <c:pt idx="3">
                  <c:v>72</c:v>
                </c:pt>
                <c:pt idx="4">
                  <c:v>48</c:v>
                </c:pt>
                <c:pt idx="5">
                  <c:v>60</c:v>
                </c:pt>
                <c:pt idx="6">
                  <c:v>60</c:v>
                </c:pt>
                <c:pt idx="7">
                  <c:v>78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75</c:v>
                </c:pt>
                <c:pt idx="15">
                  <c:v>57</c:v>
                </c:pt>
                <c:pt idx="16">
                  <c:v>52.5</c:v>
                </c:pt>
                <c:pt idx="17">
                  <c:v>72</c:v>
                </c:pt>
                <c:pt idx="18">
                  <c:v>66</c:v>
                </c:pt>
                <c:pt idx="19">
                  <c:v>69</c:v>
                </c:pt>
                <c:pt idx="20">
                  <c:v>48</c:v>
                </c:pt>
                <c:pt idx="21">
                  <c:v>48</c:v>
                </c:pt>
                <c:pt idx="22">
                  <c:v>69</c:v>
                </c:pt>
                <c:pt idx="23">
                  <c:v>48</c:v>
                </c:pt>
                <c:pt idx="24">
                  <c:v>69</c:v>
                </c:pt>
                <c:pt idx="25">
                  <c:v>48</c:v>
                </c:pt>
                <c:pt idx="26">
                  <c:v>66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52.5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60</c:v>
                </c:pt>
                <c:pt idx="35">
                  <c:v>60</c:v>
                </c:pt>
                <c:pt idx="36">
                  <c:v>66</c:v>
                </c:pt>
                <c:pt idx="37">
                  <c:v>48</c:v>
                </c:pt>
                <c:pt idx="38">
                  <c:v>53</c:v>
                </c:pt>
                <c:pt idx="39">
                  <c:v>48</c:v>
                </c:pt>
                <c:pt idx="40">
                  <c:v>60</c:v>
                </c:pt>
                <c:pt idx="41">
                  <c:v>57</c:v>
                </c:pt>
                <c:pt idx="42">
                  <c:v>60</c:v>
                </c:pt>
                <c:pt idx="43">
                  <c:v>69</c:v>
                </c:pt>
                <c:pt idx="44">
                  <c:v>63</c:v>
                </c:pt>
                <c:pt idx="45">
                  <c:v>57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A-6A4D-B451-AF08B481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Food Stamp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52121609798775"/>
                  <c:y val="-0.3240704286964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Analysis!$C$2:$C$51</c:f>
              <c:numCache>
                <c:formatCode>General</c:formatCode>
                <c:ptCount val="50"/>
                <c:pt idx="0">
                  <c:v>5.3</c:v>
                </c:pt>
                <c:pt idx="1">
                  <c:v>2.8</c:v>
                </c:pt>
                <c:pt idx="2">
                  <c:v>3.3</c:v>
                </c:pt>
                <c:pt idx="3">
                  <c:v>3.4</c:v>
                </c:pt>
                <c:pt idx="4">
                  <c:v>2.9</c:v>
                </c:pt>
                <c:pt idx="5">
                  <c:v>2.2000000000000002</c:v>
                </c:pt>
                <c:pt idx="6">
                  <c:v>0.4</c:v>
                </c:pt>
                <c:pt idx="7">
                  <c:v>13.5</c:v>
                </c:pt>
                <c:pt idx="8">
                  <c:v>3.5</c:v>
                </c:pt>
                <c:pt idx="9">
                  <c:v>3.4</c:v>
                </c:pt>
                <c:pt idx="10">
                  <c:v>2.5</c:v>
                </c:pt>
                <c:pt idx="11">
                  <c:v>1.8</c:v>
                </c:pt>
                <c:pt idx="12">
                  <c:v>2.4</c:v>
                </c:pt>
                <c:pt idx="13">
                  <c:v>6.6</c:v>
                </c:pt>
                <c:pt idx="14">
                  <c:v>30.2</c:v>
                </c:pt>
                <c:pt idx="15">
                  <c:v>12.9</c:v>
                </c:pt>
                <c:pt idx="16">
                  <c:v>4.4000000000000004</c:v>
                </c:pt>
                <c:pt idx="17">
                  <c:v>21.7</c:v>
                </c:pt>
                <c:pt idx="18">
                  <c:v>15.4</c:v>
                </c:pt>
                <c:pt idx="19">
                  <c:v>22</c:v>
                </c:pt>
                <c:pt idx="20">
                  <c:v>9.6</c:v>
                </c:pt>
                <c:pt idx="21">
                  <c:v>3.5</c:v>
                </c:pt>
                <c:pt idx="22">
                  <c:v>31.6</c:v>
                </c:pt>
                <c:pt idx="23">
                  <c:v>2</c:v>
                </c:pt>
                <c:pt idx="24">
                  <c:v>7.3</c:v>
                </c:pt>
                <c:pt idx="25">
                  <c:v>3.9</c:v>
                </c:pt>
                <c:pt idx="26">
                  <c:v>28.6</c:v>
                </c:pt>
                <c:pt idx="27">
                  <c:v>2.4</c:v>
                </c:pt>
                <c:pt idx="28">
                  <c:v>9.5</c:v>
                </c:pt>
                <c:pt idx="29">
                  <c:v>0.5</c:v>
                </c:pt>
                <c:pt idx="30">
                  <c:v>4.9000000000000004</c:v>
                </c:pt>
                <c:pt idx="31">
                  <c:v>12.2</c:v>
                </c:pt>
                <c:pt idx="32">
                  <c:v>7.4</c:v>
                </c:pt>
                <c:pt idx="33">
                  <c:v>5.5</c:v>
                </c:pt>
                <c:pt idx="34">
                  <c:v>12.6</c:v>
                </c:pt>
                <c:pt idx="35">
                  <c:v>20.8</c:v>
                </c:pt>
                <c:pt idx="36">
                  <c:v>9.5</c:v>
                </c:pt>
                <c:pt idx="37">
                  <c:v>21.1</c:v>
                </c:pt>
                <c:pt idx="38">
                  <c:v>23.3</c:v>
                </c:pt>
                <c:pt idx="39">
                  <c:v>11.4</c:v>
                </c:pt>
                <c:pt idx="40">
                  <c:v>11.8</c:v>
                </c:pt>
                <c:pt idx="41">
                  <c:v>17.2</c:v>
                </c:pt>
                <c:pt idx="42">
                  <c:v>26.8</c:v>
                </c:pt>
                <c:pt idx="43">
                  <c:v>20</c:v>
                </c:pt>
                <c:pt idx="44">
                  <c:v>24.2</c:v>
                </c:pt>
                <c:pt idx="45">
                  <c:v>40.200000000000003</c:v>
                </c:pt>
                <c:pt idx="46">
                  <c:v>22</c:v>
                </c:pt>
                <c:pt idx="47">
                  <c:v>24.4</c:v>
                </c:pt>
                <c:pt idx="48">
                  <c:v>28.6</c:v>
                </c:pt>
                <c:pt idx="49">
                  <c:v>26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E-534C-B521-0F50EF02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0064"/>
        <c:axId val="2116020320"/>
      </c:scatterChart>
      <c:valAx>
        <c:axId val="21143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20320"/>
        <c:crosses val="autoZero"/>
        <c:crossBetween val="midCat"/>
      </c:valAx>
      <c:valAx>
        <c:axId val="2116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98687664041996"/>
                  <c:y val="-0.22445683872849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Analysis!$B$2:$B$51</c:f>
              <c:numCache>
                <c:formatCode>General</c:formatCode>
                <c:ptCount val="50"/>
                <c:pt idx="0">
                  <c:v>7</c:v>
                </c:pt>
                <c:pt idx="1">
                  <c:v>70.7</c:v>
                </c:pt>
                <c:pt idx="2">
                  <c:v>10.6</c:v>
                </c:pt>
                <c:pt idx="3">
                  <c:v>58.6</c:v>
                </c:pt>
                <c:pt idx="4">
                  <c:v>51.2</c:v>
                </c:pt>
                <c:pt idx="5">
                  <c:v>24.6</c:v>
                </c:pt>
                <c:pt idx="6">
                  <c:v>51.6</c:v>
                </c:pt>
                <c:pt idx="7">
                  <c:v>26.6</c:v>
                </c:pt>
                <c:pt idx="8">
                  <c:v>52</c:v>
                </c:pt>
                <c:pt idx="9">
                  <c:v>99</c:v>
                </c:pt>
                <c:pt idx="10">
                  <c:v>66.7</c:v>
                </c:pt>
                <c:pt idx="11">
                  <c:v>70.599999999999994</c:v>
                </c:pt>
                <c:pt idx="12">
                  <c:v>60.6</c:v>
                </c:pt>
                <c:pt idx="13">
                  <c:v>41.9</c:v>
                </c:pt>
                <c:pt idx="14">
                  <c:v>33.200000000000003</c:v>
                </c:pt>
                <c:pt idx="15">
                  <c:v>46.8</c:v>
                </c:pt>
                <c:pt idx="16">
                  <c:v>55.3</c:v>
                </c:pt>
                <c:pt idx="17">
                  <c:v>39.700000000000003</c:v>
                </c:pt>
                <c:pt idx="18">
                  <c:v>34.4</c:v>
                </c:pt>
                <c:pt idx="19">
                  <c:v>47.4</c:v>
                </c:pt>
                <c:pt idx="20">
                  <c:v>63.4</c:v>
                </c:pt>
                <c:pt idx="21">
                  <c:v>86.6</c:v>
                </c:pt>
                <c:pt idx="22">
                  <c:v>37.9</c:v>
                </c:pt>
                <c:pt idx="23">
                  <c:v>80.8</c:v>
                </c:pt>
                <c:pt idx="24">
                  <c:v>48.4</c:v>
                </c:pt>
                <c:pt idx="25">
                  <c:v>46.6</c:v>
                </c:pt>
                <c:pt idx="26">
                  <c:v>34.299999999999997</c:v>
                </c:pt>
                <c:pt idx="27">
                  <c:v>77.099999999999994</c:v>
                </c:pt>
                <c:pt idx="28">
                  <c:v>52.3</c:v>
                </c:pt>
                <c:pt idx="29">
                  <c:v>123.1</c:v>
                </c:pt>
                <c:pt idx="30">
                  <c:v>100.2</c:v>
                </c:pt>
                <c:pt idx="31">
                  <c:v>50.6</c:v>
                </c:pt>
                <c:pt idx="32">
                  <c:v>61.9</c:v>
                </c:pt>
                <c:pt idx="33">
                  <c:v>85.6</c:v>
                </c:pt>
                <c:pt idx="34">
                  <c:v>60</c:v>
                </c:pt>
                <c:pt idx="35">
                  <c:v>47.4</c:v>
                </c:pt>
                <c:pt idx="36">
                  <c:v>57.5</c:v>
                </c:pt>
                <c:pt idx="37">
                  <c:v>55.8</c:v>
                </c:pt>
                <c:pt idx="38">
                  <c:v>57.2</c:v>
                </c:pt>
                <c:pt idx="39">
                  <c:v>51.8</c:v>
                </c:pt>
                <c:pt idx="40">
                  <c:v>58.6</c:v>
                </c:pt>
                <c:pt idx="41">
                  <c:v>59.3</c:v>
                </c:pt>
                <c:pt idx="42">
                  <c:v>42.2</c:v>
                </c:pt>
                <c:pt idx="43">
                  <c:v>62.6</c:v>
                </c:pt>
                <c:pt idx="44">
                  <c:v>54</c:v>
                </c:pt>
                <c:pt idx="45">
                  <c:v>36.9</c:v>
                </c:pt>
                <c:pt idx="46">
                  <c:v>32.700000000000003</c:v>
                </c:pt>
                <c:pt idx="47">
                  <c:v>29</c:v>
                </c:pt>
                <c:pt idx="48">
                  <c:v>41.8</c:v>
                </c:pt>
                <c:pt idx="49">
                  <c:v>43.7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9-534E-93B9-CBDCCB748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3487"/>
        <c:axId val="18632863"/>
      </c:scatterChart>
      <c:valAx>
        <c:axId val="4540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63"/>
        <c:crosses val="autoZero"/>
        <c:crossBetween val="midCat"/>
      </c:valAx>
      <c:valAx>
        <c:axId val="18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by Walk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494531933508305E-2"/>
                  <c:y val="-0.25625838436862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Analysis!$T$2:$T$51</c:f>
              <c:numCache>
                <c:formatCode>_(* #,##0_);_(* \(#,##0\);_(* "-"??_);_(@_)</c:formatCode>
                <c:ptCount val="50"/>
                <c:pt idx="0">
                  <c:v>90.306939543523953</c:v>
                </c:pt>
                <c:pt idx="1">
                  <c:v>86.83834847612367</c:v>
                </c:pt>
                <c:pt idx="2">
                  <c:v>85.143703836837076</c:v>
                </c:pt>
                <c:pt idx="3">
                  <c:v>94.327593545337635</c:v>
                </c:pt>
                <c:pt idx="4">
                  <c:v>83.448182917211582</c:v>
                </c:pt>
                <c:pt idx="5">
                  <c:v>82.693305465439238</c:v>
                </c:pt>
                <c:pt idx="6">
                  <c:v>83.360848688224692</c:v>
                </c:pt>
                <c:pt idx="7">
                  <c:v>83.654317535581995</c:v>
                </c:pt>
                <c:pt idx="8">
                  <c:v>80.165562607186388</c:v>
                </c:pt>
                <c:pt idx="9">
                  <c:v>84.363275223631319</c:v>
                </c:pt>
                <c:pt idx="10">
                  <c:v>77.510435176476349</c:v>
                </c:pt>
                <c:pt idx="11">
                  <c:v>79.935753031292649</c:v>
                </c:pt>
                <c:pt idx="12">
                  <c:v>83.738525312191683</c:v>
                </c:pt>
                <c:pt idx="13">
                  <c:v>90.856378710867958</c:v>
                </c:pt>
                <c:pt idx="14">
                  <c:v>69.255541342867176</c:v>
                </c:pt>
                <c:pt idx="15">
                  <c:v>93.948739982109913</c:v>
                </c:pt>
                <c:pt idx="16">
                  <c:v>84.615227998056184</c:v>
                </c:pt>
                <c:pt idx="17">
                  <c:v>75.078101329687314</c:v>
                </c:pt>
                <c:pt idx="18">
                  <c:v>81.174096335821687</c:v>
                </c:pt>
                <c:pt idx="19">
                  <c:v>77.366145645581256</c:v>
                </c:pt>
                <c:pt idx="20">
                  <c:v>87.98041518346443</c:v>
                </c:pt>
                <c:pt idx="21">
                  <c:v>74.604960195988696</c:v>
                </c:pt>
                <c:pt idx="22">
                  <c:v>66.657774025278073</c:v>
                </c:pt>
                <c:pt idx="23">
                  <c:v>79.835617508173613</c:v>
                </c:pt>
                <c:pt idx="24">
                  <c:v>84.456244530638884</c:v>
                </c:pt>
                <c:pt idx="25">
                  <c:v>91.184990117478023</c:v>
                </c:pt>
                <c:pt idx="26">
                  <c:v>69.742013160138768</c:v>
                </c:pt>
                <c:pt idx="27">
                  <c:v>78.026188483120706</c:v>
                </c:pt>
                <c:pt idx="28">
                  <c:v>93.367088780328274</c:v>
                </c:pt>
                <c:pt idx="29">
                  <c:v>71.284483363921922</c:v>
                </c:pt>
                <c:pt idx="30">
                  <c:v>76.743412303170402</c:v>
                </c:pt>
                <c:pt idx="31">
                  <c:v>91.922146232684156</c:v>
                </c:pt>
                <c:pt idx="32">
                  <c:v>87.635030266166851</c:v>
                </c:pt>
                <c:pt idx="33">
                  <c:v>83.135979154534567</c:v>
                </c:pt>
                <c:pt idx="34">
                  <c:v>92.052982181708288</c:v>
                </c:pt>
                <c:pt idx="35">
                  <c:v>82.764304614473119</c:v>
                </c:pt>
                <c:pt idx="36">
                  <c:v>86.617299371949969</c:v>
                </c:pt>
                <c:pt idx="37">
                  <c:v>84.085911914272302</c:v>
                </c:pt>
                <c:pt idx="38">
                  <c:v>86.052708819844867</c:v>
                </c:pt>
                <c:pt idx="39">
                  <c:v>92.697744162617795</c:v>
                </c:pt>
                <c:pt idx="40">
                  <c:v>91.956858805504595</c:v>
                </c:pt>
                <c:pt idx="41">
                  <c:v>79.283117380508628</c:v>
                </c:pt>
                <c:pt idx="42">
                  <c:v>71.094643148582975</c:v>
                </c:pt>
                <c:pt idx="43">
                  <c:v>68.132074615256556</c:v>
                </c:pt>
                <c:pt idx="44">
                  <c:v>69.623503245258632</c:v>
                </c:pt>
                <c:pt idx="45">
                  <c:v>77.53849112912269</c:v>
                </c:pt>
                <c:pt idx="46">
                  <c:v>69.971901319703079</c:v>
                </c:pt>
                <c:pt idx="47">
                  <c:v>63.377910607470426</c:v>
                </c:pt>
                <c:pt idx="48">
                  <c:v>61.335609103057571</c:v>
                </c:pt>
                <c:pt idx="49">
                  <c:v>66.724658324436945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2-7A41-8A08-520E436C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2831"/>
        <c:axId val="2119932960"/>
      </c:scatterChart>
      <c:valAx>
        <c:axId val="1068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32960"/>
        <c:crosses val="autoZero"/>
        <c:crossBetween val="midCat"/>
      </c:valAx>
      <c:valAx>
        <c:axId val="2119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Analysis!$T$2:$T$51</c:f>
              <c:numCache>
                <c:formatCode>_(* #,##0_);_(* \(#,##0\);_(* "-"??_);_(@_)</c:formatCode>
                <c:ptCount val="50"/>
                <c:pt idx="0">
                  <c:v>90.306939543523953</c:v>
                </c:pt>
                <c:pt idx="1">
                  <c:v>86.83834847612367</c:v>
                </c:pt>
                <c:pt idx="2">
                  <c:v>85.143703836837076</c:v>
                </c:pt>
                <c:pt idx="3">
                  <c:v>94.327593545337635</c:v>
                </c:pt>
                <c:pt idx="4">
                  <c:v>83.448182917211582</c:v>
                </c:pt>
                <c:pt idx="5">
                  <c:v>82.693305465439238</c:v>
                </c:pt>
                <c:pt idx="6">
                  <c:v>83.360848688224692</c:v>
                </c:pt>
                <c:pt idx="7">
                  <c:v>83.654317535581995</c:v>
                </c:pt>
                <c:pt idx="8">
                  <c:v>80.165562607186388</c:v>
                </c:pt>
                <c:pt idx="9">
                  <c:v>84.363275223631319</c:v>
                </c:pt>
                <c:pt idx="10">
                  <c:v>77.510435176476349</c:v>
                </c:pt>
                <c:pt idx="11">
                  <c:v>79.935753031292649</c:v>
                </c:pt>
                <c:pt idx="12">
                  <c:v>83.738525312191683</c:v>
                </c:pt>
                <c:pt idx="13">
                  <c:v>90.856378710867958</c:v>
                </c:pt>
                <c:pt idx="14">
                  <c:v>69.255541342867176</c:v>
                </c:pt>
                <c:pt idx="15">
                  <c:v>93.948739982109913</c:v>
                </c:pt>
                <c:pt idx="16">
                  <c:v>84.615227998056184</c:v>
                </c:pt>
                <c:pt idx="17">
                  <c:v>75.078101329687314</c:v>
                </c:pt>
                <c:pt idx="18">
                  <c:v>81.174096335821687</c:v>
                </c:pt>
                <c:pt idx="19">
                  <c:v>77.366145645581256</c:v>
                </c:pt>
                <c:pt idx="20">
                  <c:v>87.98041518346443</c:v>
                </c:pt>
                <c:pt idx="21">
                  <c:v>74.604960195988696</c:v>
                </c:pt>
                <c:pt idx="22">
                  <c:v>66.657774025278073</c:v>
                </c:pt>
                <c:pt idx="23">
                  <c:v>79.835617508173613</c:v>
                </c:pt>
                <c:pt idx="24">
                  <c:v>84.456244530638884</c:v>
                </c:pt>
                <c:pt idx="25">
                  <c:v>91.184990117478023</c:v>
                </c:pt>
                <c:pt idx="26">
                  <c:v>69.742013160138768</c:v>
                </c:pt>
                <c:pt idx="27">
                  <c:v>78.026188483120706</c:v>
                </c:pt>
                <c:pt idx="28">
                  <c:v>93.367088780328274</c:v>
                </c:pt>
                <c:pt idx="29">
                  <c:v>71.284483363921922</c:v>
                </c:pt>
                <c:pt idx="30">
                  <c:v>76.743412303170402</c:v>
                </c:pt>
                <c:pt idx="31">
                  <c:v>91.922146232684156</c:v>
                </c:pt>
                <c:pt idx="32">
                  <c:v>87.635030266166851</c:v>
                </c:pt>
                <c:pt idx="33">
                  <c:v>83.135979154534567</c:v>
                </c:pt>
                <c:pt idx="34">
                  <c:v>92.052982181708288</c:v>
                </c:pt>
                <c:pt idx="35">
                  <c:v>82.764304614473119</c:v>
                </c:pt>
                <c:pt idx="36">
                  <c:v>86.617299371949969</c:v>
                </c:pt>
                <c:pt idx="37">
                  <c:v>84.085911914272302</c:v>
                </c:pt>
                <c:pt idx="38">
                  <c:v>86.052708819844867</c:v>
                </c:pt>
                <c:pt idx="39">
                  <c:v>92.697744162617795</c:v>
                </c:pt>
                <c:pt idx="40">
                  <c:v>91.956858805504595</c:v>
                </c:pt>
                <c:pt idx="41">
                  <c:v>79.283117380508628</c:v>
                </c:pt>
                <c:pt idx="42">
                  <c:v>71.094643148582975</c:v>
                </c:pt>
                <c:pt idx="43">
                  <c:v>68.132074615256556</c:v>
                </c:pt>
                <c:pt idx="44">
                  <c:v>69.623503245258632</c:v>
                </c:pt>
                <c:pt idx="45">
                  <c:v>77.53849112912269</c:v>
                </c:pt>
                <c:pt idx="46">
                  <c:v>69.971901319703079</c:v>
                </c:pt>
                <c:pt idx="47">
                  <c:v>63.377910607470426</c:v>
                </c:pt>
                <c:pt idx="48">
                  <c:v>61.335609103057571</c:v>
                </c:pt>
                <c:pt idx="49">
                  <c:v>66.724658324436945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5-0346-AD34-1FE3AFAF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Analysis!$T$2:$T$51</c:f>
              <c:numCache>
                <c:formatCode>_(* #,##0_);_(* \(#,##0\);_(* "-"??_);_(@_)</c:formatCode>
                <c:ptCount val="50"/>
                <c:pt idx="0">
                  <c:v>90.306939543523953</c:v>
                </c:pt>
                <c:pt idx="1">
                  <c:v>86.83834847612367</c:v>
                </c:pt>
                <c:pt idx="2">
                  <c:v>85.143703836837076</c:v>
                </c:pt>
                <c:pt idx="3">
                  <c:v>94.327593545337635</c:v>
                </c:pt>
                <c:pt idx="4">
                  <c:v>83.448182917211582</c:v>
                </c:pt>
                <c:pt idx="5">
                  <c:v>82.693305465439238</c:v>
                </c:pt>
                <c:pt idx="6">
                  <c:v>83.360848688224692</c:v>
                </c:pt>
                <c:pt idx="7">
                  <c:v>83.654317535581995</c:v>
                </c:pt>
                <c:pt idx="8">
                  <c:v>80.165562607186388</c:v>
                </c:pt>
                <c:pt idx="9">
                  <c:v>84.363275223631319</c:v>
                </c:pt>
                <c:pt idx="10">
                  <c:v>77.510435176476349</c:v>
                </c:pt>
                <c:pt idx="11">
                  <c:v>79.935753031292649</c:v>
                </c:pt>
                <c:pt idx="12">
                  <c:v>83.738525312191683</c:v>
                </c:pt>
                <c:pt idx="13">
                  <c:v>90.856378710867958</c:v>
                </c:pt>
                <c:pt idx="14">
                  <c:v>69.255541342867176</c:v>
                </c:pt>
                <c:pt idx="15">
                  <c:v>93.948739982109913</c:v>
                </c:pt>
                <c:pt idx="16">
                  <c:v>84.615227998056184</c:v>
                </c:pt>
                <c:pt idx="17">
                  <c:v>75.078101329687314</c:v>
                </c:pt>
                <c:pt idx="18">
                  <c:v>81.174096335821687</c:v>
                </c:pt>
                <c:pt idx="19">
                  <c:v>77.366145645581256</c:v>
                </c:pt>
                <c:pt idx="20">
                  <c:v>87.98041518346443</c:v>
                </c:pt>
                <c:pt idx="21">
                  <c:v>74.604960195988696</c:v>
                </c:pt>
                <c:pt idx="22">
                  <c:v>66.657774025278073</c:v>
                </c:pt>
                <c:pt idx="23">
                  <c:v>79.835617508173613</c:v>
                </c:pt>
                <c:pt idx="24">
                  <c:v>84.456244530638884</c:v>
                </c:pt>
                <c:pt idx="25">
                  <c:v>91.184990117478023</c:v>
                </c:pt>
                <c:pt idx="26">
                  <c:v>69.742013160138768</c:v>
                </c:pt>
                <c:pt idx="27">
                  <c:v>78.026188483120706</c:v>
                </c:pt>
                <c:pt idx="28">
                  <c:v>93.367088780328274</c:v>
                </c:pt>
                <c:pt idx="29">
                  <c:v>71.284483363921922</c:v>
                </c:pt>
                <c:pt idx="30">
                  <c:v>76.743412303170402</c:v>
                </c:pt>
                <c:pt idx="31">
                  <c:v>91.922146232684156</c:v>
                </c:pt>
                <c:pt idx="32">
                  <c:v>87.635030266166851</c:v>
                </c:pt>
                <c:pt idx="33">
                  <c:v>83.135979154534567</c:v>
                </c:pt>
                <c:pt idx="34">
                  <c:v>92.052982181708288</c:v>
                </c:pt>
                <c:pt idx="35">
                  <c:v>82.764304614473119</c:v>
                </c:pt>
                <c:pt idx="36">
                  <c:v>86.617299371949969</c:v>
                </c:pt>
                <c:pt idx="37">
                  <c:v>84.085911914272302</c:v>
                </c:pt>
                <c:pt idx="38">
                  <c:v>86.052708819844867</c:v>
                </c:pt>
                <c:pt idx="39">
                  <c:v>92.697744162617795</c:v>
                </c:pt>
                <c:pt idx="40">
                  <c:v>91.956858805504595</c:v>
                </c:pt>
                <c:pt idx="41">
                  <c:v>79.283117380508628</c:v>
                </c:pt>
                <c:pt idx="42">
                  <c:v>71.094643148582975</c:v>
                </c:pt>
                <c:pt idx="43">
                  <c:v>68.132074615256556</c:v>
                </c:pt>
                <c:pt idx="44">
                  <c:v>69.623503245258632</c:v>
                </c:pt>
                <c:pt idx="45">
                  <c:v>77.53849112912269</c:v>
                </c:pt>
                <c:pt idx="46">
                  <c:v>69.971901319703079</c:v>
                </c:pt>
                <c:pt idx="47">
                  <c:v>63.377910607470426</c:v>
                </c:pt>
                <c:pt idx="48">
                  <c:v>61.335609103057571</c:v>
                </c:pt>
                <c:pt idx="49">
                  <c:v>66.724658324436945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E-1C4C-8FD6-3A61B043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4387576552931"/>
                  <c:y val="-0.382179935841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Analysis!$T$2:$T$51</c:f>
              <c:numCache>
                <c:formatCode>_(* #,##0_);_(* \(#,##0\);_(* "-"??_);_(@_)</c:formatCode>
                <c:ptCount val="50"/>
                <c:pt idx="0">
                  <c:v>90.306939543523953</c:v>
                </c:pt>
                <c:pt idx="1">
                  <c:v>86.83834847612367</c:v>
                </c:pt>
                <c:pt idx="2">
                  <c:v>85.143703836837076</c:v>
                </c:pt>
                <c:pt idx="3">
                  <c:v>94.327593545337635</c:v>
                </c:pt>
                <c:pt idx="4">
                  <c:v>83.448182917211582</c:v>
                </c:pt>
                <c:pt idx="5">
                  <c:v>82.693305465439238</c:v>
                </c:pt>
                <c:pt idx="6">
                  <c:v>83.360848688224692</c:v>
                </c:pt>
                <c:pt idx="7">
                  <c:v>83.654317535581995</c:v>
                </c:pt>
                <c:pt idx="8">
                  <c:v>80.165562607186388</c:v>
                </c:pt>
                <c:pt idx="9">
                  <c:v>84.363275223631319</c:v>
                </c:pt>
                <c:pt idx="10">
                  <c:v>77.510435176476349</c:v>
                </c:pt>
                <c:pt idx="11">
                  <c:v>79.935753031292649</c:v>
                </c:pt>
                <c:pt idx="12">
                  <c:v>83.738525312191683</c:v>
                </c:pt>
                <c:pt idx="13">
                  <c:v>90.856378710867958</c:v>
                </c:pt>
                <c:pt idx="14">
                  <c:v>69.255541342867176</c:v>
                </c:pt>
                <c:pt idx="15">
                  <c:v>93.948739982109913</c:v>
                </c:pt>
                <c:pt idx="16">
                  <c:v>84.615227998056184</c:v>
                </c:pt>
                <c:pt idx="17">
                  <c:v>75.078101329687314</c:v>
                </c:pt>
                <c:pt idx="18">
                  <c:v>81.174096335821687</c:v>
                </c:pt>
                <c:pt idx="19">
                  <c:v>77.366145645581256</c:v>
                </c:pt>
                <c:pt idx="20">
                  <c:v>87.98041518346443</c:v>
                </c:pt>
                <c:pt idx="21">
                  <c:v>74.604960195988696</c:v>
                </c:pt>
                <c:pt idx="22">
                  <c:v>66.657774025278073</c:v>
                </c:pt>
                <c:pt idx="23">
                  <c:v>79.835617508173613</c:v>
                </c:pt>
                <c:pt idx="24">
                  <c:v>84.456244530638884</c:v>
                </c:pt>
                <c:pt idx="25">
                  <c:v>91.184990117478023</c:v>
                </c:pt>
                <c:pt idx="26">
                  <c:v>69.742013160138768</c:v>
                </c:pt>
                <c:pt idx="27">
                  <c:v>78.026188483120706</c:v>
                </c:pt>
                <c:pt idx="28">
                  <c:v>93.367088780328274</c:v>
                </c:pt>
                <c:pt idx="29">
                  <c:v>71.284483363921922</c:v>
                </c:pt>
                <c:pt idx="30">
                  <c:v>76.743412303170402</c:v>
                </c:pt>
                <c:pt idx="31">
                  <c:v>91.922146232684156</c:v>
                </c:pt>
                <c:pt idx="32">
                  <c:v>87.635030266166851</c:v>
                </c:pt>
                <c:pt idx="33">
                  <c:v>83.135979154534567</c:v>
                </c:pt>
                <c:pt idx="34">
                  <c:v>92.052982181708288</c:v>
                </c:pt>
                <c:pt idx="35">
                  <c:v>82.764304614473119</c:v>
                </c:pt>
                <c:pt idx="36">
                  <c:v>86.617299371949969</c:v>
                </c:pt>
                <c:pt idx="37">
                  <c:v>84.085911914272302</c:v>
                </c:pt>
                <c:pt idx="38">
                  <c:v>86.052708819844867</c:v>
                </c:pt>
                <c:pt idx="39">
                  <c:v>92.697744162617795</c:v>
                </c:pt>
                <c:pt idx="40">
                  <c:v>91.956858805504595</c:v>
                </c:pt>
                <c:pt idx="41">
                  <c:v>79.283117380508628</c:v>
                </c:pt>
                <c:pt idx="42">
                  <c:v>71.094643148582975</c:v>
                </c:pt>
                <c:pt idx="43">
                  <c:v>68.132074615256556</c:v>
                </c:pt>
                <c:pt idx="44">
                  <c:v>69.623503245258632</c:v>
                </c:pt>
                <c:pt idx="45">
                  <c:v>77.53849112912269</c:v>
                </c:pt>
                <c:pt idx="46">
                  <c:v>69.971901319703079</c:v>
                </c:pt>
                <c:pt idx="47">
                  <c:v>63.377910607470426</c:v>
                </c:pt>
                <c:pt idx="48">
                  <c:v>61.335609103057571</c:v>
                </c:pt>
                <c:pt idx="49">
                  <c:v>66.724658324436945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2-7E43-A1CC-FD521972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 Score vs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16191731627087"/>
                  <c:y val="-0.21203805825618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Analysis!$T$2:$T$51</c:f>
              <c:numCache>
                <c:formatCode>_(* #,##0_);_(* \(#,##0\);_(* "-"??_);_(@_)</c:formatCode>
                <c:ptCount val="50"/>
                <c:pt idx="0">
                  <c:v>90.306939543523953</c:v>
                </c:pt>
                <c:pt idx="1">
                  <c:v>86.83834847612367</c:v>
                </c:pt>
                <c:pt idx="2">
                  <c:v>85.143703836837076</c:v>
                </c:pt>
                <c:pt idx="3">
                  <c:v>94.327593545337635</c:v>
                </c:pt>
                <c:pt idx="4">
                  <c:v>83.448182917211582</c:v>
                </c:pt>
                <c:pt idx="5">
                  <c:v>82.693305465439238</c:v>
                </c:pt>
                <c:pt idx="6">
                  <c:v>83.360848688224692</c:v>
                </c:pt>
                <c:pt idx="7">
                  <c:v>83.654317535581995</c:v>
                </c:pt>
                <c:pt idx="8">
                  <c:v>80.165562607186388</c:v>
                </c:pt>
                <c:pt idx="9">
                  <c:v>84.363275223631319</c:v>
                </c:pt>
                <c:pt idx="10">
                  <c:v>77.510435176476349</c:v>
                </c:pt>
                <c:pt idx="11">
                  <c:v>79.935753031292649</c:v>
                </c:pt>
                <c:pt idx="12">
                  <c:v>83.738525312191683</c:v>
                </c:pt>
                <c:pt idx="13">
                  <c:v>90.856378710867958</c:v>
                </c:pt>
                <c:pt idx="14">
                  <c:v>69.255541342867176</c:v>
                </c:pt>
                <c:pt idx="15">
                  <c:v>93.948739982109913</c:v>
                </c:pt>
                <c:pt idx="16">
                  <c:v>84.615227998056184</c:v>
                </c:pt>
                <c:pt idx="17">
                  <c:v>75.078101329687314</c:v>
                </c:pt>
                <c:pt idx="18">
                  <c:v>81.174096335821687</c:v>
                </c:pt>
                <c:pt idx="19">
                  <c:v>77.366145645581256</c:v>
                </c:pt>
                <c:pt idx="20">
                  <c:v>87.98041518346443</c:v>
                </c:pt>
                <c:pt idx="21">
                  <c:v>74.604960195988696</c:v>
                </c:pt>
                <c:pt idx="22">
                  <c:v>66.657774025278073</c:v>
                </c:pt>
                <c:pt idx="23">
                  <c:v>79.835617508173613</c:v>
                </c:pt>
                <c:pt idx="24">
                  <c:v>84.456244530638884</c:v>
                </c:pt>
                <c:pt idx="25">
                  <c:v>91.184990117478023</c:v>
                </c:pt>
                <c:pt idx="26">
                  <c:v>69.742013160138768</c:v>
                </c:pt>
                <c:pt idx="27">
                  <c:v>78.026188483120706</c:v>
                </c:pt>
                <c:pt idx="28">
                  <c:v>93.367088780328274</c:v>
                </c:pt>
                <c:pt idx="29">
                  <c:v>71.284483363921922</c:v>
                </c:pt>
                <c:pt idx="30">
                  <c:v>76.743412303170402</c:v>
                </c:pt>
                <c:pt idx="31">
                  <c:v>91.922146232684156</c:v>
                </c:pt>
                <c:pt idx="32">
                  <c:v>87.635030266166851</c:v>
                </c:pt>
                <c:pt idx="33">
                  <c:v>83.135979154534567</c:v>
                </c:pt>
                <c:pt idx="34">
                  <c:v>92.052982181708288</c:v>
                </c:pt>
                <c:pt idx="35">
                  <c:v>82.764304614473119</c:v>
                </c:pt>
                <c:pt idx="36">
                  <c:v>86.617299371949969</c:v>
                </c:pt>
                <c:pt idx="37">
                  <c:v>84.085911914272302</c:v>
                </c:pt>
                <c:pt idx="38">
                  <c:v>86.052708819844867</c:v>
                </c:pt>
                <c:pt idx="39">
                  <c:v>92.697744162617795</c:v>
                </c:pt>
                <c:pt idx="40">
                  <c:v>91.956858805504595</c:v>
                </c:pt>
                <c:pt idx="41">
                  <c:v>79.283117380508628</c:v>
                </c:pt>
                <c:pt idx="42">
                  <c:v>71.094643148582975</c:v>
                </c:pt>
                <c:pt idx="43">
                  <c:v>68.132074615256556</c:v>
                </c:pt>
                <c:pt idx="44">
                  <c:v>69.623503245258632</c:v>
                </c:pt>
                <c:pt idx="45">
                  <c:v>77.53849112912269</c:v>
                </c:pt>
                <c:pt idx="46">
                  <c:v>69.971901319703079</c:v>
                </c:pt>
                <c:pt idx="47">
                  <c:v>63.377910607470426</c:v>
                </c:pt>
                <c:pt idx="48">
                  <c:v>61.335609103057571</c:v>
                </c:pt>
                <c:pt idx="49">
                  <c:v>66.724658324436945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3-E44E-B77D-52277192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Percent</a:t>
            </a:r>
            <a:r>
              <a:rPr lang="en-US" baseline="0"/>
              <a:t>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1747976491561"/>
                  <c:y val="-0.2858889539497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C-914E-B1F7-47D1B063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0303"/>
        <c:axId val="480947711"/>
      </c:scatterChart>
      <c:valAx>
        <c:axId val="4808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47711"/>
        <c:crosses val="autoZero"/>
        <c:crossBetween val="midCat"/>
      </c:valAx>
      <c:valAx>
        <c:axId val="4809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9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Score vs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Analysis!$U$2:$U$51</c:f>
              <c:numCache>
                <c:formatCode>_(* #,##0_);_(* \(#,##0\);_(* "-"??_);_(@_)</c:formatCode>
                <c:ptCount val="50"/>
                <c:pt idx="0">
                  <c:v>72</c:v>
                </c:pt>
                <c:pt idx="1">
                  <c:v>40</c:v>
                </c:pt>
                <c:pt idx="2">
                  <c:v>63</c:v>
                </c:pt>
                <c:pt idx="3">
                  <c:v>39</c:v>
                </c:pt>
                <c:pt idx="4">
                  <c:v>59</c:v>
                </c:pt>
                <c:pt idx="5">
                  <c:v>63</c:v>
                </c:pt>
                <c:pt idx="6">
                  <c:v>56</c:v>
                </c:pt>
                <c:pt idx="7">
                  <c:v>52</c:v>
                </c:pt>
                <c:pt idx="8">
                  <c:v>55</c:v>
                </c:pt>
                <c:pt idx="9">
                  <c:v>68</c:v>
                </c:pt>
                <c:pt idx="10">
                  <c:v>49</c:v>
                </c:pt>
                <c:pt idx="11">
                  <c:v>33</c:v>
                </c:pt>
                <c:pt idx="12">
                  <c:v>49</c:v>
                </c:pt>
                <c:pt idx="13">
                  <c:v>51</c:v>
                </c:pt>
                <c:pt idx="14">
                  <c:v>49</c:v>
                </c:pt>
                <c:pt idx="15">
                  <c:v>53</c:v>
                </c:pt>
                <c:pt idx="16">
                  <c:v>45</c:v>
                </c:pt>
                <c:pt idx="17">
                  <c:v>46</c:v>
                </c:pt>
                <c:pt idx="18">
                  <c:v>46</c:v>
                </c:pt>
                <c:pt idx="19">
                  <c:v>35</c:v>
                </c:pt>
                <c:pt idx="20">
                  <c:v>52</c:v>
                </c:pt>
                <c:pt idx="21">
                  <c:v>44</c:v>
                </c:pt>
                <c:pt idx="22">
                  <c:v>45</c:v>
                </c:pt>
                <c:pt idx="23">
                  <c:v>49</c:v>
                </c:pt>
                <c:pt idx="24">
                  <c:v>47</c:v>
                </c:pt>
                <c:pt idx="25">
                  <c:v>48</c:v>
                </c:pt>
                <c:pt idx="26">
                  <c:v>40</c:v>
                </c:pt>
                <c:pt idx="27">
                  <c:v>47</c:v>
                </c:pt>
                <c:pt idx="28">
                  <c:v>46</c:v>
                </c:pt>
                <c:pt idx="29">
                  <c:v>42</c:v>
                </c:pt>
                <c:pt idx="30">
                  <c:v>42</c:v>
                </c:pt>
                <c:pt idx="31">
                  <c:v>48</c:v>
                </c:pt>
                <c:pt idx="32">
                  <c:v>52</c:v>
                </c:pt>
                <c:pt idx="33">
                  <c:v>51</c:v>
                </c:pt>
                <c:pt idx="34">
                  <c:v>37</c:v>
                </c:pt>
                <c:pt idx="35">
                  <c:v>42</c:v>
                </c:pt>
                <c:pt idx="36">
                  <c:v>41</c:v>
                </c:pt>
                <c:pt idx="37">
                  <c:v>54</c:v>
                </c:pt>
                <c:pt idx="38">
                  <c:v>50</c:v>
                </c:pt>
                <c:pt idx="39">
                  <c:v>46</c:v>
                </c:pt>
                <c:pt idx="40">
                  <c:v>41</c:v>
                </c:pt>
                <c:pt idx="41">
                  <c:v>40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49</c:v>
                </c:pt>
                <c:pt idx="46">
                  <c:v>43</c:v>
                </c:pt>
                <c:pt idx="47">
                  <c:v>44</c:v>
                </c:pt>
                <c:pt idx="48">
                  <c:v>38</c:v>
                </c:pt>
                <c:pt idx="4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D-FC47-B289-72672FFC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Transit</a:t>
            </a:r>
            <a:r>
              <a:rPr lang="en-US" sz="1400" b="0" i="0" u="none" strike="noStrike" baseline="0"/>
              <a:t> </a:t>
            </a:r>
            <a:r>
              <a:rPr lang="en-US"/>
              <a:t> Score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3681000742126"/>
                  <c:y val="-0.33766994653512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Analysis!$U$2:$U$51</c:f>
              <c:numCache>
                <c:formatCode>_(* #,##0_);_(* \(#,##0\);_(* "-"??_);_(@_)</c:formatCode>
                <c:ptCount val="50"/>
                <c:pt idx="0">
                  <c:v>72</c:v>
                </c:pt>
                <c:pt idx="1">
                  <c:v>40</c:v>
                </c:pt>
                <c:pt idx="2">
                  <c:v>63</c:v>
                </c:pt>
                <c:pt idx="3">
                  <c:v>39</c:v>
                </c:pt>
                <c:pt idx="4">
                  <c:v>59</c:v>
                </c:pt>
                <c:pt idx="5">
                  <c:v>63</c:v>
                </c:pt>
                <c:pt idx="6">
                  <c:v>56</c:v>
                </c:pt>
                <c:pt idx="7">
                  <c:v>52</c:v>
                </c:pt>
                <c:pt idx="8">
                  <c:v>55</c:v>
                </c:pt>
                <c:pt idx="9">
                  <c:v>68</c:v>
                </c:pt>
                <c:pt idx="10">
                  <c:v>49</c:v>
                </c:pt>
                <c:pt idx="11">
                  <c:v>33</c:v>
                </c:pt>
                <c:pt idx="12">
                  <c:v>49</c:v>
                </c:pt>
                <c:pt idx="13">
                  <c:v>51</c:v>
                </c:pt>
                <c:pt idx="14">
                  <c:v>49</c:v>
                </c:pt>
                <c:pt idx="15">
                  <c:v>53</c:v>
                </c:pt>
                <c:pt idx="16">
                  <c:v>45</c:v>
                </c:pt>
                <c:pt idx="17">
                  <c:v>46</c:v>
                </c:pt>
                <c:pt idx="18">
                  <c:v>46</c:v>
                </c:pt>
                <c:pt idx="19">
                  <c:v>35</c:v>
                </c:pt>
                <c:pt idx="20">
                  <c:v>52</c:v>
                </c:pt>
                <c:pt idx="21">
                  <c:v>44</c:v>
                </c:pt>
                <c:pt idx="22">
                  <c:v>45</c:v>
                </c:pt>
                <c:pt idx="23">
                  <c:v>49</c:v>
                </c:pt>
                <c:pt idx="24">
                  <c:v>47</c:v>
                </c:pt>
                <c:pt idx="25">
                  <c:v>48</c:v>
                </c:pt>
                <c:pt idx="26">
                  <c:v>40</c:v>
                </c:pt>
                <c:pt idx="27">
                  <c:v>47</c:v>
                </c:pt>
                <c:pt idx="28">
                  <c:v>46</c:v>
                </c:pt>
                <c:pt idx="29">
                  <c:v>42</c:v>
                </c:pt>
                <c:pt idx="30">
                  <c:v>42</c:v>
                </c:pt>
                <c:pt idx="31">
                  <c:v>48</c:v>
                </c:pt>
                <c:pt idx="32">
                  <c:v>52</c:v>
                </c:pt>
                <c:pt idx="33">
                  <c:v>51</c:v>
                </c:pt>
                <c:pt idx="34">
                  <c:v>37</c:v>
                </c:pt>
                <c:pt idx="35">
                  <c:v>42</c:v>
                </c:pt>
                <c:pt idx="36">
                  <c:v>41</c:v>
                </c:pt>
                <c:pt idx="37">
                  <c:v>54</c:v>
                </c:pt>
                <c:pt idx="38">
                  <c:v>50</c:v>
                </c:pt>
                <c:pt idx="39">
                  <c:v>46</c:v>
                </c:pt>
                <c:pt idx="40">
                  <c:v>41</c:v>
                </c:pt>
                <c:pt idx="41">
                  <c:v>40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49</c:v>
                </c:pt>
                <c:pt idx="46">
                  <c:v>43</c:v>
                </c:pt>
                <c:pt idx="47">
                  <c:v>44</c:v>
                </c:pt>
                <c:pt idx="48">
                  <c:v>38</c:v>
                </c:pt>
                <c:pt idx="4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8-5144-8353-DFB66D170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Transit</a:t>
            </a:r>
            <a:r>
              <a:rPr lang="en-US" sz="1400" b="0" i="0" u="none" strike="noStrike" baseline="0"/>
              <a:t> </a:t>
            </a:r>
            <a:r>
              <a:rPr lang="en-US"/>
              <a:t> Score vs Percent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Analysis!$U$2:$U$51</c:f>
              <c:numCache>
                <c:formatCode>_(* #,##0_);_(* \(#,##0\);_(* "-"??_);_(@_)</c:formatCode>
                <c:ptCount val="50"/>
                <c:pt idx="0">
                  <c:v>72</c:v>
                </c:pt>
                <c:pt idx="1">
                  <c:v>40</c:v>
                </c:pt>
                <c:pt idx="2">
                  <c:v>63</c:v>
                </c:pt>
                <c:pt idx="3">
                  <c:v>39</c:v>
                </c:pt>
                <c:pt idx="4">
                  <c:v>59</c:v>
                </c:pt>
                <c:pt idx="5">
                  <c:v>63</c:v>
                </c:pt>
                <c:pt idx="6">
                  <c:v>56</c:v>
                </c:pt>
                <c:pt idx="7">
                  <c:v>52</c:v>
                </c:pt>
                <c:pt idx="8">
                  <c:v>55</c:v>
                </c:pt>
                <c:pt idx="9">
                  <c:v>68</c:v>
                </c:pt>
                <c:pt idx="10">
                  <c:v>49</c:v>
                </c:pt>
                <c:pt idx="11">
                  <c:v>33</c:v>
                </c:pt>
                <c:pt idx="12">
                  <c:v>49</c:v>
                </c:pt>
                <c:pt idx="13">
                  <c:v>51</c:v>
                </c:pt>
                <c:pt idx="14">
                  <c:v>49</c:v>
                </c:pt>
                <c:pt idx="15">
                  <c:v>53</c:v>
                </c:pt>
                <c:pt idx="16">
                  <c:v>45</c:v>
                </c:pt>
                <c:pt idx="17">
                  <c:v>46</c:v>
                </c:pt>
                <c:pt idx="18">
                  <c:v>46</c:v>
                </c:pt>
                <c:pt idx="19">
                  <c:v>35</c:v>
                </c:pt>
                <c:pt idx="20">
                  <c:v>52</c:v>
                </c:pt>
                <c:pt idx="21">
                  <c:v>44</c:v>
                </c:pt>
                <c:pt idx="22">
                  <c:v>45</c:v>
                </c:pt>
                <c:pt idx="23">
                  <c:v>49</c:v>
                </c:pt>
                <c:pt idx="24">
                  <c:v>47</c:v>
                </c:pt>
                <c:pt idx="25">
                  <c:v>48</c:v>
                </c:pt>
                <c:pt idx="26">
                  <c:v>40</c:v>
                </c:pt>
                <c:pt idx="27">
                  <c:v>47</c:v>
                </c:pt>
                <c:pt idx="28">
                  <c:v>46</c:v>
                </c:pt>
                <c:pt idx="29">
                  <c:v>42</c:v>
                </c:pt>
                <c:pt idx="30">
                  <c:v>42</c:v>
                </c:pt>
                <c:pt idx="31">
                  <c:v>48</c:v>
                </c:pt>
                <c:pt idx="32">
                  <c:v>52</c:v>
                </c:pt>
                <c:pt idx="33">
                  <c:v>51</c:v>
                </c:pt>
                <c:pt idx="34">
                  <c:v>37</c:v>
                </c:pt>
                <c:pt idx="35">
                  <c:v>42</c:v>
                </c:pt>
                <c:pt idx="36">
                  <c:v>41</c:v>
                </c:pt>
                <c:pt idx="37">
                  <c:v>54</c:v>
                </c:pt>
                <c:pt idx="38">
                  <c:v>50</c:v>
                </c:pt>
                <c:pt idx="39">
                  <c:v>46</c:v>
                </c:pt>
                <c:pt idx="40">
                  <c:v>41</c:v>
                </c:pt>
                <c:pt idx="41">
                  <c:v>40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49</c:v>
                </c:pt>
                <c:pt idx="46">
                  <c:v>43</c:v>
                </c:pt>
                <c:pt idx="47">
                  <c:v>44</c:v>
                </c:pt>
                <c:pt idx="48">
                  <c:v>38</c:v>
                </c:pt>
                <c:pt idx="4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F-9C4C-9F17-9ABA59D4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Transit</a:t>
            </a:r>
            <a:r>
              <a:rPr lang="en-US" sz="1400" b="0" i="0" u="none" strike="noStrike" baseline="0"/>
              <a:t> </a:t>
            </a:r>
            <a:r>
              <a:rPr lang="en-US"/>
              <a:t> Score vs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Analysis!$U$2:$U$51</c:f>
              <c:numCache>
                <c:formatCode>_(* #,##0_);_(* \(#,##0\);_(* "-"??_);_(@_)</c:formatCode>
                <c:ptCount val="50"/>
                <c:pt idx="0">
                  <c:v>72</c:v>
                </c:pt>
                <c:pt idx="1">
                  <c:v>40</c:v>
                </c:pt>
                <c:pt idx="2">
                  <c:v>63</c:v>
                </c:pt>
                <c:pt idx="3">
                  <c:v>39</c:v>
                </c:pt>
                <c:pt idx="4">
                  <c:v>59</c:v>
                </c:pt>
                <c:pt idx="5">
                  <c:v>63</c:v>
                </c:pt>
                <c:pt idx="6">
                  <c:v>56</c:v>
                </c:pt>
                <c:pt idx="7">
                  <c:v>52</c:v>
                </c:pt>
                <c:pt idx="8">
                  <c:v>55</c:v>
                </c:pt>
                <c:pt idx="9">
                  <c:v>68</c:v>
                </c:pt>
                <c:pt idx="10">
                  <c:v>49</c:v>
                </c:pt>
                <c:pt idx="11">
                  <c:v>33</c:v>
                </c:pt>
                <c:pt idx="12">
                  <c:v>49</c:v>
                </c:pt>
                <c:pt idx="13">
                  <c:v>51</c:v>
                </c:pt>
                <c:pt idx="14">
                  <c:v>49</c:v>
                </c:pt>
                <c:pt idx="15">
                  <c:v>53</c:v>
                </c:pt>
                <c:pt idx="16">
                  <c:v>45</c:v>
                </c:pt>
                <c:pt idx="17">
                  <c:v>46</c:v>
                </c:pt>
                <c:pt idx="18">
                  <c:v>46</c:v>
                </c:pt>
                <c:pt idx="19">
                  <c:v>35</c:v>
                </c:pt>
                <c:pt idx="20">
                  <c:v>52</c:v>
                </c:pt>
                <c:pt idx="21">
                  <c:v>44</c:v>
                </c:pt>
                <c:pt idx="22">
                  <c:v>45</c:v>
                </c:pt>
                <c:pt idx="23">
                  <c:v>49</c:v>
                </c:pt>
                <c:pt idx="24">
                  <c:v>47</c:v>
                </c:pt>
                <c:pt idx="25">
                  <c:v>48</c:v>
                </c:pt>
                <c:pt idx="26">
                  <c:v>40</c:v>
                </c:pt>
                <c:pt idx="27">
                  <c:v>47</c:v>
                </c:pt>
                <c:pt idx="28">
                  <c:v>46</c:v>
                </c:pt>
                <c:pt idx="29">
                  <c:v>42</c:v>
                </c:pt>
                <c:pt idx="30">
                  <c:v>42</c:v>
                </c:pt>
                <c:pt idx="31">
                  <c:v>48</c:v>
                </c:pt>
                <c:pt idx="32">
                  <c:v>52</c:v>
                </c:pt>
                <c:pt idx="33">
                  <c:v>51</c:v>
                </c:pt>
                <c:pt idx="34">
                  <c:v>37</c:v>
                </c:pt>
                <c:pt idx="35">
                  <c:v>42</c:v>
                </c:pt>
                <c:pt idx="36">
                  <c:v>41</c:v>
                </c:pt>
                <c:pt idx="37">
                  <c:v>54</c:v>
                </c:pt>
                <c:pt idx="38">
                  <c:v>50</c:v>
                </c:pt>
                <c:pt idx="39">
                  <c:v>46</c:v>
                </c:pt>
                <c:pt idx="40">
                  <c:v>41</c:v>
                </c:pt>
                <c:pt idx="41">
                  <c:v>40</c:v>
                </c:pt>
                <c:pt idx="42">
                  <c:v>40</c:v>
                </c:pt>
                <c:pt idx="43">
                  <c:v>31</c:v>
                </c:pt>
                <c:pt idx="44">
                  <c:v>38</c:v>
                </c:pt>
                <c:pt idx="45">
                  <c:v>49</c:v>
                </c:pt>
                <c:pt idx="46">
                  <c:v>43</c:v>
                </c:pt>
                <c:pt idx="47">
                  <c:v>44</c:v>
                </c:pt>
                <c:pt idx="48">
                  <c:v>38</c:v>
                </c:pt>
                <c:pt idx="4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804C-88F5-6FBE10B4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Bike</a:t>
            </a:r>
            <a:r>
              <a:rPr lang="en-US"/>
              <a:t> Score vs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Analysis!$V$2:$V$51</c:f>
              <c:numCache>
                <c:formatCode>_(* #,##0_);_(* \(#,##0\);_(* "-"??_);_(@_)</c:formatCode>
                <c:ptCount val="50"/>
                <c:pt idx="0">
                  <c:v>91</c:v>
                </c:pt>
                <c:pt idx="1">
                  <c:v>61</c:v>
                </c:pt>
                <c:pt idx="2">
                  <c:v>94</c:v>
                </c:pt>
                <c:pt idx="3">
                  <c:v>63</c:v>
                </c:pt>
                <c:pt idx="4">
                  <c:v>89</c:v>
                </c:pt>
                <c:pt idx="5">
                  <c:v>91</c:v>
                </c:pt>
                <c:pt idx="6">
                  <c:v>87</c:v>
                </c:pt>
                <c:pt idx="7">
                  <c:v>56</c:v>
                </c:pt>
                <c:pt idx="8">
                  <c:v>93</c:v>
                </c:pt>
                <c:pt idx="9">
                  <c:v>89</c:v>
                </c:pt>
                <c:pt idx="10">
                  <c:v>84</c:v>
                </c:pt>
                <c:pt idx="11">
                  <c:v>48</c:v>
                </c:pt>
                <c:pt idx="12">
                  <c:v>83</c:v>
                </c:pt>
                <c:pt idx="13">
                  <c:v>92</c:v>
                </c:pt>
                <c:pt idx="14">
                  <c:v>56</c:v>
                </c:pt>
                <c:pt idx="15">
                  <c:v>84</c:v>
                </c:pt>
                <c:pt idx="16">
                  <c:v>78</c:v>
                </c:pt>
                <c:pt idx="17">
                  <c:v>62</c:v>
                </c:pt>
                <c:pt idx="18">
                  <c:v>56</c:v>
                </c:pt>
                <c:pt idx="19">
                  <c:v>43</c:v>
                </c:pt>
                <c:pt idx="20">
                  <c:v>84</c:v>
                </c:pt>
                <c:pt idx="21">
                  <c:v>81</c:v>
                </c:pt>
                <c:pt idx="22">
                  <c:v>48</c:v>
                </c:pt>
                <c:pt idx="23">
                  <c:v>86</c:v>
                </c:pt>
                <c:pt idx="24">
                  <c:v>61</c:v>
                </c:pt>
                <c:pt idx="25">
                  <c:v>67</c:v>
                </c:pt>
                <c:pt idx="26">
                  <c:v>53</c:v>
                </c:pt>
                <c:pt idx="27">
                  <c:v>81</c:v>
                </c:pt>
                <c:pt idx="28">
                  <c:v>65</c:v>
                </c:pt>
                <c:pt idx="29">
                  <c:v>78</c:v>
                </c:pt>
                <c:pt idx="30">
                  <c:v>74</c:v>
                </c:pt>
                <c:pt idx="31">
                  <c:v>60</c:v>
                </c:pt>
                <c:pt idx="32">
                  <c:v>88</c:v>
                </c:pt>
                <c:pt idx="33">
                  <c:v>73</c:v>
                </c:pt>
                <c:pt idx="34">
                  <c:v>65</c:v>
                </c:pt>
                <c:pt idx="35">
                  <c:v>67</c:v>
                </c:pt>
                <c:pt idx="36">
                  <c:v>47</c:v>
                </c:pt>
                <c:pt idx="37">
                  <c:v>84</c:v>
                </c:pt>
                <c:pt idx="38">
                  <c:v>74</c:v>
                </c:pt>
                <c:pt idx="39">
                  <c:v>58</c:v>
                </c:pt>
                <c:pt idx="40">
                  <c:v>60</c:v>
                </c:pt>
                <c:pt idx="41">
                  <c:v>37</c:v>
                </c:pt>
                <c:pt idx="42">
                  <c:v>43</c:v>
                </c:pt>
                <c:pt idx="43">
                  <c:v>34</c:v>
                </c:pt>
                <c:pt idx="44">
                  <c:v>63</c:v>
                </c:pt>
                <c:pt idx="45">
                  <c:v>85</c:v>
                </c:pt>
                <c:pt idx="46">
                  <c:v>48</c:v>
                </c:pt>
                <c:pt idx="47">
                  <c:v>50</c:v>
                </c:pt>
                <c:pt idx="48">
                  <c:v>44</c:v>
                </c:pt>
                <c:pt idx="4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D-154B-958F-57C50889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Bike</a:t>
            </a:r>
            <a:r>
              <a:rPr lang="en-US" sz="1400" b="0" i="0" u="none" strike="noStrike" baseline="0"/>
              <a:t> </a:t>
            </a:r>
            <a:r>
              <a:rPr lang="en-US"/>
              <a:t>Score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74387576552931"/>
                  <c:y val="-0.382179935841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Analysis!$V$2:$V$51</c:f>
              <c:numCache>
                <c:formatCode>_(* #,##0_);_(* \(#,##0\);_(* "-"??_);_(@_)</c:formatCode>
                <c:ptCount val="50"/>
                <c:pt idx="0">
                  <c:v>91</c:v>
                </c:pt>
                <c:pt idx="1">
                  <c:v>61</c:v>
                </c:pt>
                <c:pt idx="2">
                  <c:v>94</c:v>
                </c:pt>
                <c:pt idx="3">
                  <c:v>63</c:v>
                </c:pt>
                <c:pt idx="4">
                  <c:v>89</c:v>
                </c:pt>
                <c:pt idx="5">
                  <c:v>91</c:v>
                </c:pt>
                <c:pt idx="6">
                  <c:v>87</c:v>
                </c:pt>
                <c:pt idx="7">
                  <c:v>56</c:v>
                </c:pt>
                <c:pt idx="8">
                  <c:v>93</c:v>
                </c:pt>
                <c:pt idx="9">
                  <c:v>89</c:v>
                </c:pt>
                <c:pt idx="10">
                  <c:v>84</c:v>
                </c:pt>
                <c:pt idx="11">
                  <c:v>48</c:v>
                </c:pt>
                <c:pt idx="12">
                  <c:v>83</c:v>
                </c:pt>
                <c:pt idx="13">
                  <c:v>92</c:v>
                </c:pt>
                <c:pt idx="14">
                  <c:v>56</c:v>
                </c:pt>
                <c:pt idx="15">
                  <c:v>84</c:v>
                </c:pt>
                <c:pt idx="16">
                  <c:v>78</c:v>
                </c:pt>
                <c:pt idx="17">
                  <c:v>62</c:v>
                </c:pt>
                <c:pt idx="18">
                  <c:v>56</c:v>
                </c:pt>
                <c:pt idx="19">
                  <c:v>43</c:v>
                </c:pt>
                <c:pt idx="20">
                  <c:v>84</c:v>
                </c:pt>
                <c:pt idx="21">
                  <c:v>81</c:v>
                </c:pt>
                <c:pt idx="22">
                  <c:v>48</c:v>
                </c:pt>
                <c:pt idx="23">
                  <c:v>86</c:v>
                </c:pt>
                <c:pt idx="24">
                  <c:v>61</c:v>
                </c:pt>
                <c:pt idx="25">
                  <c:v>67</c:v>
                </c:pt>
                <c:pt idx="26">
                  <c:v>53</c:v>
                </c:pt>
                <c:pt idx="27">
                  <c:v>81</c:v>
                </c:pt>
                <c:pt idx="28">
                  <c:v>65</c:v>
                </c:pt>
                <c:pt idx="29">
                  <c:v>78</c:v>
                </c:pt>
                <c:pt idx="30">
                  <c:v>74</c:v>
                </c:pt>
                <c:pt idx="31">
                  <c:v>60</c:v>
                </c:pt>
                <c:pt idx="32">
                  <c:v>88</c:v>
                </c:pt>
                <c:pt idx="33">
                  <c:v>73</c:v>
                </c:pt>
                <c:pt idx="34">
                  <c:v>65</c:v>
                </c:pt>
                <c:pt idx="35">
                  <c:v>67</c:v>
                </c:pt>
                <c:pt idx="36">
                  <c:v>47</c:v>
                </c:pt>
                <c:pt idx="37">
                  <c:v>84</c:v>
                </c:pt>
                <c:pt idx="38">
                  <c:v>74</c:v>
                </c:pt>
                <c:pt idx="39">
                  <c:v>58</c:v>
                </c:pt>
                <c:pt idx="40">
                  <c:v>60</c:v>
                </c:pt>
                <c:pt idx="41">
                  <c:v>37</c:v>
                </c:pt>
                <c:pt idx="42">
                  <c:v>43</c:v>
                </c:pt>
                <c:pt idx="43">
                  <c:v>34</c:v>
                </c:pt>
                <c:pt idx="44">
                  <c:v>63</c:v>
                </c:pt>
                <c:pt idx="45">
                  <c:v>85</c:v>
                </c:pt>
                <c:pt idx="46">
                  <c:v>48</c:v>
                </c:pt>
                <c:pt idx="47">
                  <c:v>50</c:v>
                </c:pt>
                <c:pt idx="48">
                  <c:v>44</c:v>
                </c:pt>
                <c:pt idx="4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9-7A48-81CC-4D43C67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Bike</a:t>
            </a:r>
            <a:r>
              <a:rPr lang="en-US" sz="1400" b="0" i="0" u="none" strike="noStrike" baseline="0"/>
              <a:t> </a:t>
            </a:r>
            <a:r>
              <a:rPr lang="en-US"/>
              <a:t>Score vs Percent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Analysis!$V$2:$V$51</c:f>
              <c:numCache>
                <c:formatCode>_(* #,##0_);_(* \(#,##0\);_(* "-"??_);_(@_)</c:formatCode>
                <c:ptCount val="50"/>
                <c:pt idx="0">
                  <c:v>91</c:v>
                </c:pt>
                <c:pt idx="1">
                  <c:v>61</c:v>
                </c:pt>
                <c:pt idx="2">
                  <c:v>94</c:v>
                </c:pt>
                <c:pt idx="3">
                  <c:v>63</c:v>
                </c:pt>
                <c:pt idx="4">
                  <c:v>89</c:v>
                </c:pt>
                <c:pt idx="5">
                  <c:v>91</c:v>
                </c:pt>
                <c:pt idx="6">
                  <c:v>87</c:v>
                </c:pt>
                <c:pt idx="7">
                  <c:v>56</c:v>
                </c:pt>
                <c:pt idx="8">
                  <c:v>93</c:v>
                </c:pt>
                <c:pt idx="9">
                  <c:v>89</c:v>
                </c:pt>
                <c:pt idx="10">
                  <c:v>84</c:v>
                </c:pt>
                <c:pt idx="11">
                  <c:v>48</c:v>
                </c:pt>
                <c:pt idx="12">
                  <c:v>83</c:v>
                </c:pt>
                <c:pt idx="13">
                  <c:v>92</c:v>
                </c:pt>
                <c:pt idx="14">
                  <c:v>56</c:v>
                </c:pt>
                <c:pt idx="15">
                  <c:v>84</c:v>
                </c:pt>
                <c:pt idx="16">
                  <c:v>78</c:v>
                </c:pt>
                <c:pt idx="17">
                  <c:v>62</c:v>
                </c:pt>
                <c:pt idx="18">
                  <c:v>56</c:v>
                </c:pt>
                <c:pt idx="19">
                  <c:v>43</c:v>
                </c:pt>
                <c:pt idx="20">
                  <c:v>84</c:v>
                </c:pt>
                <c:pt idx="21">
                  <c:v>81</c:v>
                </c:pt>
                <c:pt idx="22">
                  <c:v>48</c:v>
                </c:pt>
                <c:pt idx="23">
                  <c:v>86</c:v>
                </c:pt>
                <c:pt idx="24">
                  <c:v>61</c:v>
                </c:pt>
                <c:pt idx="25">
                  <c:v>67</c:v>
                </c:pt>
                <c:pt idx="26">
                  <c:v>53</c:v>
                </c:pt>
                <c:pt idx="27">
                  <c:v>81</c:v>
                </c:pt>
                <c:pt idx="28">
                  <c:v>65</c:v>
                </c:pt>
                <c:pt idx="29">
                  <c:v>78</c:v>
                </c:pt>
                <c:pt idx="30">
                  <c:v>74</c:v>
                </c:pt>
                <c:pt idx="31">
                  <c:v>60</c:v>
                </c:pt>
                <c:pt idx="32">
                  <c:v>88</c:v>
                </c:pt>
                <c:pt idx="33">
                  <c:v>73</c:v>
                </c:pt>
                <c:pt idx="34">
                  <c:v>65</c:v>
                </c:pt>
                <c:pt idx="35">
                  <c:v>67</c:v>
                </c:pt>
                <c:pt idx="36">
                  <c:v>47</c:v>
                </c:pt>
                <c:pt idx="37">
                  <c:v>84</c:v>
                </c:pt>
                <c:pt idx="38">
                  <c:v>74</c:v>
                </c:pt>
                <c:pt idx="39">
                  <c:v>58</c:v>
                </c:pt>
                <c:pt idx="40">
                  <c:v>60</c:v>
                </c:pt>
                <c:pt idx="41">
                  <c:v>37</c:v>
                </c:pt>
                <c:pt idx="42">
                  <c:v>43</c:v>
                </c:pt>
                <c:pt idx="43">
                  <c:v>34</c:v>
                </c:pt>
                <c:pt idx="44">
                  <c:v>63</c:v>
                </c:pt>
                <c:pt idx="45">
                  <c:v>85</c:v>
                </c:pt>
                <c:pt idx="46">
                  <c:v>48</c:v>
                </c:pt>
                <c:pt idx="47">
                  <c:v>50</c:v>
                </c:pt>
                <c:pt idx="48">
                  <c:v>44</c:v>
                </c:pt>
                <c:pt idx="4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7-0444-A3A0-C3D48718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Score vs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Analysis!$T$1</c:f>
              <c:strCache>
                <c:ptCount val="1"/>
                <c:pt idx="0">
                  <c:v>Austin Diveristy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5216535433071"/>
                  <c:y val="-0.53032808398950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Analysis!$V$2:$V$51</c:f>
              <c:numCache>
                <c:formatCode>_(* #,##0_);_(* \(#,##0\);_(* "-"??_);_(@_)</c:formatCode>
                <c:ptCount val="50"/>
                <c:pt idx="0">
                  <c:v>91</c:v>
                </c:pt>
                <c:pt idx="1">
                  <c:v>61</c:v>
                </c:pt>
                <c:pt idx="2">
                  <c:v>94</c:v>
                </c:pt>
                <c:pt idx="3">
                  <c:v>63</c:v>
                </c:pt>
                <c:pt idx="4">
                  <c:v>89</c:v>
                </c:pt>
                <c:pt idx="5">
                  <c:v>91</c:v>
                </c:pt>
                <c:pt idx="6">
                  <c:v>87</c:v>
                </c:pt>
                <c:pt idx="7">
                  <c:v>56</c:v>
                </c:pt>
                <c:pt idx="8">
                  <c:v>93</c:v>
                </c:pt>
                <c:pt idx="9">
                  <c:v>89</c:v>
                </c:pt>
                <c:pt idx="10">
                  <c:v>84</c:v>
                </c:pt>
                <c:pt idx="11">
                  <c:v>48</c:v>
                </c:pt>
                <c:pt idx="12">
                  <c:v>83</c:v>
                </c:pt>
                <c:pt idx="13">
                  <c:v>92</c:v>
                </c:pt>
                <c:pt idx="14">
                  <c:v>56</c:v>
                </c:pt>
                <c:pt idx="15">
                  <c:v>84</c:v>
                </c:pt>
                <c:pt idx="16">
                  <c:v>78</c:v>
                </c:pt>
                <c:pt idx="17">
                  <c:v>62</c:v>
                </c:pt>
                <c:pt idx="18">
                  <c:v>56</c:v>
                </c:pt>
                <c:pt idx="19">
                  <c:v>43</c:v>
                </c:pt>
                <c:pt idx="20">
                  <c:v>84</c:v>
                </c:pt>
                <c:pt idx="21">
                  <c:v>81</c:v>
                </c:pt>
                <c:pt idx="22">
                  <c:v>48</c:v>
                </c:pt>
                <c:pt idx="23">
                  <c:v>86</c:v>
                </c:pt>
                <c:pt idx="24">
                  <c:v>61</c:v>
                </c:pt>
                <c:pt idx="25">
                  <c:v>67</c:v>
                </c:pt>
                <c:pt idx="26">
                  <c:v>53</c:v>
                </c:pt>
                <c:pt idx="27">
                  <c:v>81</c:v>
                </c:pt>
                <c:pt idx="28">
                  <c:v>65</c:v>
                </c:pt>
                <c:pt idx="29">
                  <c:v>78</c:v>
                </c:pt>
                <c:pt idx="30">
                  <c:v>74</c:v>
                </c:pt>
                <c:pt idx="31">
                  <c:v>60</c:v>
                </c:pt>
                <c:pt idx="32">
                  <c:v>88</c:v>
                </c:pt>
                <c:pt idx="33">
                  <c:v>73</c:v>
                </c:pt>
                <c:pt idx="34">
                  <c:v>65</c:v>
                </c:pt>
                <c:pt idx="35">
                  <c:v>67</c:v>
                </c:pt>
                <c:pt idx="36">
                  <c:v>47</c:v>
                </c:pt>
                <c:pt idx="37">
                  <c:v>84</c:v>
                </c:pt>
                <c:pt idx="38">
                  <c:v>74</c:v>
                </c:pt>
                <c:pt idx="39">
                  <c:v>58</c:v>
                </c:pt>
                <c:pt idx="40">
                  <c:v>60</c:v>
                </c:pt>
                <c:pt idx="41">
                  <c:v>37</c:v>
                </c:pt>
                <c:pt idx="42">
                  <c:v>43</c:v>
                </c:pt>
                <c:pt idx="43">
                  <c:v>34</c:v>
                </c:pt>
                <c:pt idx="44">
                  <c:v>63</c:v>
                </c:pt>
                <c:pt idx="45">
                  <c:v>85</c:v>
                </c:pt>
                <c:pt idx="46">
                  <c:v>48</c:v>
                </c:pt>
                <c:pt idx="47">
                  <c:v>50</c:v>
                </c:pt>
                <c:pt idx="48">
                  <c:v>44</c:v>
                </c:pt>
                <c:pt idx="4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6-D24E-A2ED-BA20AEDD7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231"/>
        <c:axId val="140833087"/>
      </c:scatterChart>
      <c:valAx>
        <c:axId val="572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3087"/>
        <c:crosses val="autoZero"/>
        <c:crossBetween val="midCat"/>
      </c:valAx>
      <c:valAx>
        <c:axId val="1408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Livability vs Areascore Livability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649387576552931"/>
                  <c:y val="-0.18511847477398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Analysis!$AK$2:$AK$51</c:f>
              <c:numCache>
                <c:formatCode>0</c:formatCode>
                <c:ptCount val="50"/>
                <c:pt idx="0">
                  <c:v>70.833333333333329</c:v>
                </c:pt>
                <c:pt idx="1">
                  <c:v>78.333333333333329</c:v>
                </c:pt>
                <c:pt idx="2">
                  <c:v>68.666666666666671</c:v>
                </c:pt>
                <c:pt idx="3">
                  <c:v>72.333333333333329</c:v>
                </c:pt>
                <c:pt idx="4">
                  <c:v>69.083333333333329</c:v>
                </c:pt>
                <c:pt idx="5">
                  <c:v>75.083333333333329</c:v>
                </c:pt>
                <c:pt idx="6">
                  <c:v>66.666666666666671</c:v>
                </c:pt>
                <c:pt idx="7">
                  <c:v>67.166666666666671</c:v>
                </c:pt>
                <c:pt idx="8">
                  <c:v>67.666666666666671</c:v>
                </c:pt>
                <c:pt idx="9">
                  <c:v>79.5</c:v>
                </c:pt>
                <c:pt idx="10">
                  <c:v>71.333333333333329</c:v>
                </c:pt>
                <c:pt idx="11">
                  <c:v>72.333333333333329</c:v>
                </c:pt>
                <c:pt idx="12">
                  <c:v>72.083333333333329</c:v>
                </c:pt>
                <c:pt idx="13">
                  <c:v>64.416666666666671</c:v>
                </c:pt>
                <c:pt idx="14">
                  <c:v>67.666666666666671</c:v>
                </c:pt>
                <c:pt idx="15">
                  <c:v>66</c:v>
                </c:pt>
                <c:pt idx="16">
                  <c:v>64.416666666666671</c:v>
                </c:pt>
                <c:pt idx="17">
                  <c:v>68.916666666666671</c:v>
                </c:pt>
                <c:pt idx="18">
                  <c:v>65.666666666666671</c:v>
                </c:pt>
                <c:pt idx="19">
                  <c:v>69.666666666666671</c:v>
                </c:pt>
                <c:pt idx="20">
                  <c:v>69.083333333333329</c:v>
                </c:pt>
                <c:pt idx="21">
                  <c:v>71.166666666666671</c:v>
                </c:pt>
                <c:pt idx="22">
                  <c:v>66.166666666666671</c:v>
                </c:pt>
                <c:pt idx="23">
                  <c:v>74.833333333333329</c:v>
                </c:pt>
                <c:pt idx="24">
                  <c:v>67.666666666666671</c:v>
                </c:pt>
                <c:pt idx="25">
                  <c:v>69.083333333333329</c:v>
                </c:pt>
                <c:pt idx="26">
                  <c:v>68.5</c:v>
                </c:pt>
                <c:pt idx="27">
                  <c:v>70.333333333333329</c:v>
                </c:pt>
                <c:pt idx="28">
                  <c:v>70</c:v>
                </c:pt>
                <c:pt idx="29">
                  <c:v>73.333333333333329</c:v>
                </c:pt>
                <c:pt idx="30">
                  <c:v>74.333333333333329</c:v>
                </c:pt>
                <c:pt idx="31">
                  <c:v>64.166666666666671</c:v>
                </c:pt>
                <c:pt idx="32">
                  <c:v>62.916666666666664</c:v>
                </c:pt>
                <c:pt idx="33">
                  <c:v>69.666666666666671</c:v>
                </c:pt>
                <c:pt idx="34">
                  <c:v>70.166666666666671</c:v>
                </c:pt>
                <c:pt idx="35">
                  <c:v>64.5</c:v>
                </c:pt>
                <c:pt idx="36">
                  <c:v>64.166666666666671</c:v>
                </c:pt>
                <c:pt idx="37">
                  <c:v>65.166666666666671</c:v>
                </c:pt>
                <c:pt idx="38">
                  <c:v>62.5</c:v>
                </c:pt>
                <c:pt idx="39">
                  <c:v>67.5</c:v>
                </c:pt>
                <c:pt idx="40">
                  <c:v>68.833333333333329</c:v>
                </c:pt>
                <c:pt idx="41">
                  <c:v>68.666666666666671</c:v>
                </c:pt>
                <c:pt idx="42">
                  <c:v>64.166666666666671</c:v>
                </c:pt>
                <c:pt idx="43">
                  <c:v>67</c:v>
                </c:pt>
                <c:pt idx="44">
                  <c:v>62</c:v>
                </c:pt>
                <c:pt idx="45">
                  <c:v>65.416666666666671</c:v>
                </c:pt>
                <c:pt idx="46">
                  <c:v>62.833333333333336</c:v>
                </c:pt>
                <c:pt idx="47">
                  <c:v>66.666666666666671</c:v>
                </c:pt>
                <c:pt idx="48">
                  <c:v>63.916666666666664</c:v>
                </c:pt>
                <c:pt idx="49">
                  <c:v>63.5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6-4B4E-855D-6E5FF734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57631"/>
        <c:axId val="1956937039"/>
      </c:scatterChart>
      <c:valAx>
        <c:axId val="20629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37039"/>
        <c:crosses val="autoZero"/>
        <c:crossBetween val="midCat"/>
      </c:valAx>
      <c:valAx>
        <c:axId val="19569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Areascore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Calculated Livability vs Areascore Livability (Top 15 of current data)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04986876640418E-2"/>
                  <c:y val="-0.14187554680664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Analysis!$AK$2:$AK$16</c:f>
              <c:numCache>
                <c:formatCode>0</c:formatCode>
                <c:ptCount val="15"/>
                <c:pt idx="0">
                  <c:v>70.833333333333329</c:v>
                </c:pt>
                <c:pt idx="1">
                  <c:v>78.333333333333329</c:v>
                </c:pt>
                <c:pt idx="2">
                  <c:v>68.666666666666671</c:v>
                </c:pt>
                <c:pt idx="3">
                  <c:v>72.333333333333329</c:v>
                </c:pt>
                <c:pt idx="4">
                  <c:v>69.083333333333329</c:v>
                </c:pt>
                <c:pt idx="5">
                  <c:v>75.083333333333329</c:v>
                </c:pt>
                <c:pt idx="6">
                  <c:v>66.666666666666671</c:v>
                </c:pt>
                <c:pt idx="7">
                  <c:v>67.166666666666671</c:v>
                </c:pt>
                <c:pt idx="8">
                  <c:v>67.666666666666671</c:v>
                </c:pt>
                <c:pt idx="9">
                  <c:v>79.5</c:v>
                </c:pt>
                <c:pt idx="10">
                  <c:v>71.333333333333329</c:v>
                </c:pt>
                <c:pt idx="11">
                  <c:v>72.333333333333329</c:v>
                </c:pt>
                <c:pt idx="12">
                  <c:v>72.083333333333329</c:v>
                </c:pt>
                <c:pt idx="13">
                  <c:v>64.416666666666671</c:v>
                </c:pt>
                <c:pt idx="14">
                  <c:v>67.666666666666671</c:v>
                </c:pt>
              </c:numCache>
            </c:numRef>
          </c:xVal>
          <c:yVal>
            <c:numRef>
              <c:f>Analysis!$AL$2:$AL$16</c:f>
              <c:numCache>
                <c:formatCode>General</c:formatCode>
                <c:ptCount val="15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7-B44C-B59C-B2B75ACD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9840"/>
        <c:axId val="1973198127"/>
      </c:scatterChart>
      <c:valAx>
        <c:axId val="1643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98127"/>
        <c:crosses val="autoZero"/>
        <c:crossBetween val="midCat"/>
      </c:valAx>
      <c:valAx>
        <c:axId val="19731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AreaScore Livability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Percent African</a:t>
            </a:r>
            <a:r>
              <a:rPr lang="en-US" baseline="0"/>
              <a:t> American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1961906889218"/>
                  <c:y val="-0.20014120327982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6-6F45-B67F-5D243921D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7663"/>
        <c:axId val="470272927"/>
      </c:scatterChart>
      <c:valAx>
        <c:axId val="5080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72927"/>
        <c:crosses val="autoZero"/>
        <c:crossBetween val="midCat"/>
      </c:valAx>
      <c:valAx>
        <c:axId val="4702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Employement </a:t>
            </a:r>
            <a:r>
              <a:rPr lang="en-US"/>
              <a:t>vs</a:t>
            </a:r>
            <a:r>
              <a:rPr lang="en-US" baseline="0"/>
              <a:t> Percent African American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Analysis!$AD$1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34489720897218"/>
                  <c:y val="-0.37964651389902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Analysis!$AD$2:$AD$51</c:f>
              <c:numCache>
                <c:formatCode>General</c:formatCode>
                <c:ptCount val="50"/>
                <c:pt idx="0">
                  <c:v>57</c:v>
                </c:pt>
                <c:pt idx="1">
                  <c:v>69</c:v>
                </c:pt>
                <c:pt idx="2">
                  <c:v>48</c:v>
                </c:pt>
                <c:pt idx="3">
                  <c:v>66</c:v>
                </c:pt>
                <c:pt idx="4">
                  <c:v>66</c:v>
                </c:pt>
                <c:pt idx="5">
                  <c:v>52.5</c:v>
                </c:pt>
                <c:pt idx="6">
                  <c:v>63</c:v>
                </c:pt>
                <c:pt idx="7">
                  <c:v>48</c:v>
                </c:pt>
                <c:pt idx="8">
                  <c:v>66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69</c:v>
                </c:pt>
                <c:pt idx="13">
                  <c:v>60</c:v>
                </c:pt>
                <c:pt idx="14">
                  <c:v>48</c:v>
                </c:pt>
                <c:pt idx="15">
                  <c:v>53</c:v>
                </c:pt>
                <c:pt idx="16">
                  <c:v>69</c:v>
                </c:pt>
                <c:pt idx="17">
                  <c:v>52.5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78</c:v>
                </c:pt>
                <c:pt idx="22">
                  <c:v>48</c:v>
                </c:pt>
                <c:pt idx="23">
                  <c:v>78</c:v>
                </c:pt>
                <c:pt idx="24">
                  <c:v>60</c:v>
                </c:pt>
                <c:pt idx="25">
                  <c:v>66</c:v>
                </c:pt>
                <c:pt idx="26">
                  <c:v>53</c:v>
                </c:pt>
                <c:pt idx="27">
                  <c:v>78</c:v>
                </c:pt>
                <c:pt idx="28">
                  <c:v>66</c:v>
                </c:pt>
                <c:pt idx="29">
                  <c:v>69</c:v>
                </c:pt>
                <c:pt idx="30">
                  <c:v>72</c:v>
                </c:pt>
                <c:pt idx="31">
                  <c:v>60</c:v>
                </c:pt>
                <c:pt idx="32">
                  <c:v>63</c:v>
                </c:pt>
                <c:pt idx="33">
                  <c:v>69</c:v>
                </c:pt>
                <c:pt idx="34">
                  <c:v>60</c:v>
                </c:pt>
                <c:pt idx="35">
                  <c:v>53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66</c:v>
                </c:pt>
                <c:pt idx="40">
                  <c:v>57</c:v>
                </c:pt>
                <c:pt idx="41">
                  <c:v>60</c:v>
                </c:pt>
                <c:pt idx="42">
                  <c:v>57</c:v>
                </c:pt>
                <c:pt idx="43">
                  <c:v>53</c:v>
                </c:pt>
                <c:pt idx="44">
                  <c:v>53</c:v>
                </c:pt>
                <c:pt idx="45">
                  <c:v>52.5</c:v>
                </c:pt>
                <c:pt idx="46">
                  <c:v>53</c:v>
                </c:pt>
                <c:pt idx="47">
                  <c:v>48</c:v>
                </c:pt>
                <c:pt idx="48">
                  <c:v>48</c:v>
                </c:pt>
                <c:pt idx="4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1-904F-B7B9-64D66998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39775"/>
        <c:axId val="445088335"/>
      </c:scatterChart>
      <c:valAx>
        <c:axId val="5037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8335"/>
        <c:crosses val="autoZero"/>
        <c:crossBetween val="midCat"/>
      </c:valAx>
      <c:valAx>
        <c:axId val="4450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9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Employement </a:t>
            </a:r>
            <a:r>
              <a:rPr lang="en-US"/>
              <a:t>vs</a:t>
            </a:r>
            <a:r>
              <a:rPr lang="en-US" baseline="0"/>
              <a:t> Percent Hispanic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Analysis!$AD$1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47924103215236E-2"/>
                  <c:y val="-0.374373041264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Analysis!$AD$2:$AD$51</c:f>
              <c:numCache>
                <c:formatCode>General</c:formatCode>
                <c:ptCount val="50"/>
                <c:pt idx="0">
                  <c:v>57</c:v>
                </c:pt>
                <c:pt idx="1">
                  <c:v>69</c:v>
                </c:pt>
                <c:pt idx="2">
                  <c:v>48</c:v>
                </c:pt>
                <c:pt idx="3">
                  <c:v>66</c:v>
                </c:pt>
                <c:pt idx="4">
                  <c:v>66</c:v>
                </c:pt>
                <c:pt idx="5">
                  <c:v>52.5</c:v>
                </c:pt>
                <c:pt idx="6">
                  <c:v>63</c:v>
                </c:pt>
                <c:pt idx="7">
                  <c:v>48</c:v>
                </c:pt>
                <c:pt idx="8">
                  <c:v>66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69</c:v>
                </c:pt>
                <c:pt idx="13">
                  <c:v>60</c:v>
                </c:pt>
                <c:pt idx="14">
                  <c:v>48</c:v>
                </c:pt>
                <c:pt idx="15">
                  <c:v>53</c:v>
                </c:pt>
                <c:pt idx="16">
                  <c:v>69</c:v>
                </c:pt>
                <c:pt idx="17">
                  <c:v>52.5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78</c:v>
                </c:pt>
                <c:pt idx="22">
                  <c:v>48</c:v>
                </c:pt>
                <c:pt idx="23">
                  <c:v>78</c:v>
                </c:pt>
                <c:pt idx="24">
                  <c:v>60</c:v>
                </c:pt>
                <c:pt idx="25">
                  <c:v>66</c:v>
                </c:pt>
                <c:pt idx="26">
                  <c:v>53</c:v>
                </c:pt>
                <c:pt idx="27">
                  <c:v>78</c:v>
                </c:pt>
                <c:pt idx="28">
                  <c:v>66</c:v>
                </c:pt>
                <c:pt idx="29">
                  <c:v>69</c:v>
                </c:pt>
                <c:pt idx="30">
                  <c:v>72</c:v>
                </c:pt>
                <c:pt idx="31">
                  <c:v>60</c:v>
                </c:pt>
                <c:pt idx="32">
                  <c:v>63</c:v>
                </c:pt>
                <c:pt idx="33">
                  <c:v>69</c:v>
                </c:pt>
                <c:pt idx="34">
                  <c:v>60</c:v>
                </c:pt>
                <c:pt idx="35">
                  <c:v>53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66</c:v>
                </c:pt>
                <c:pt idx="40">
                  <c:v>57</c:v>
                </c:pt>
                <c:pt idx="41">
                  <c:v>60</c:v>
                </c:pt>
                <c:pt idx="42">
                  <c:v>57</c:v>
                </c:pt>
                <c:pt idx="43">
                  <c:v>53</c:v>
                </c:pt>
                <c:pt idx="44">
                  <c:v>53</c:v>
                </c:pt>
                <c:pt idx="45">
                  <c:v>52.5</c:v>
                </c:pt>
                <c:pt idx="46">
                  <c:v>53</c:v>
                </c:pt>
                <c:pt idx="47">
                  <c:v>48</c:v>
                </c:pt>
                <c:pt idx="48">
                  <c:v>48</c:v>
                </c:pt>
                <c:pt idx="4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5-ED46-A4D3-5AAE55C2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Employement </a:t>
            </a:r>
            <a:r>
              <a:rPr lang="en-US"/>
              <a:t>vs</a:t>
            </a:r>
            <a:r>
              <a:rPr lang="en-US" baseline="0"/>
              <a:t>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Analysis!$AD$1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84964722551954"/>
                  <c:y val="-0.18039469669723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Analysis!$AD$2:$AD$51</c:f>
              <c:numCache>
                <c:formatCode>General</c:formatCode>
                <c:ptCount val="50"/>
                <c:pt idx="0">
                  <c:v>57</c:v>
                </c:pt>
                <c:pt idx="1">
                  <c:v>69</c:v>
                </c:pt>
                <c:pt idx="2">
                  <c:v>48</c:v>
                </c:pt>
                <c:pt idx="3">
                  <c:v>66</c:v>
                </c:pt>
                <c:pt idx="4">
                  <c:v>66</c:v>
                </c:pt>
                <c:pt idx="5">
                  <c:v>52.5</c:v>
                </c:pt>
                <c:pt idx="6">
                  <c:v>63</c:v>
                </c:pt>
                <c:pt idx="7">
                  <c:v>48</c:v>
                </c:pt>
                <c:pt idx="8">
                  <c:v>66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69</c:v>
                </c:pt>
                <c:pt idx="13">
                  <c:v>60</c:v>
                </c:pt>
                <c:pt idx="14">
                  <c:v>48</c:v>
                </c:pt>
                <c:pt idx="15">
                  <c:v>53</c:v>
                </c:pt>
                <c:pt idx="16">
                  <c:v>69</c:v>
                </c:pt>
                <c:pt idx="17">
                  <c:v>52.5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78</c:v>
                </c:pt>
                <c:pt idx="22">
                  <c:v>48</c:v>
                </c:pt>
                <c:pt idx="23">
                  <c:v>78</c:v>
                </c:pt>
                <c:pt idx="24">
                  <c:v>60</c:v>
                </c:pt>
                <c:pt idx="25">
                  <c:v>66</c:v>
                </c:pt>
                <c:pt idx="26">
                  <c:v>53</c:v>
                </c:pt>
                <c:pt idx="27">
                  <c:v>78</c:v>
                </c:pt>
                <c:pt idx="28">
                  <c:v>66</c:v>
                </c:pt>
                <c:pt idx="29">
                  <c:v>69</c:v>
                </c:pt>
                <c:pt idx="30">
                  <c:v>72</c:v>
                </c:pt>
                <c:pt idx="31">
                  <c:v>60</c:v>
                </c:pt>
                <c:pt idx="32">
                  <c:v>63</c:v>
                </c:pt>
                <c:pt idx="33">
                  <c:v>69</c:v>
                </c:pt>
                <c:pt idx="34">
                  <c:v>60</c:v>
                </c:pt>
                <c:pt idx="35">
                  <c:v>53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66</c:v>
                </c:pt>
                <c:pt idx="40">
                  <c:v>57</c:v>
                </c:pt>
                <c:pt idx="41">
                  <c:v>60</c:v>
                </c:pt>
                <c:pt idx="42">
                  <c:v>57</c:v>
                </c:pt>
                <c:pt idx="43">
                  <c:v>53</c:v>
                </c:pt>
                <c:pt idx="44">
                  <c:v>53</c:v>
                </c:pt>
                <c:pt idx="45">
                  <c:v>52.5</c:v>
                </c:pt>
                <c:pt idx="46">
                  <c:v>53</c:v>
                </c:pt>
                <c:pt idx="47">
                  <c:v>48</c:v>
                </c:pt>
                <c:pt idx="48">
                  <c:v>48</c:v>
                </c:pt>
                <c:pt idx="4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E-AA45-B1F5-C961FF46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Employement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Analysis!$AD$1</c:f>
              <c:strCache>
                <c:ptCount val="1"/>
                <c:pt idx="0">
                  <c:v>Employment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33445998079437"/>
                  <c:y val="-0.35573701813833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Analysis!$AD$2:$AD$51</c:f>
              <c:numCache>
                <c:formatCode>General</c:formatCode>
                <c:ptCount val="50"/>
                <c:pt idx="0">
                  <c:v>57</c:v>
                </c:pt>
                <c:pt idx="1">
                  <c:v>69</c:v>
                </c:pt>
                <c:pt idx="2">
                  <c:v>48</c:v>
                </c:pt>
                <c:pt idx="3">
                  <c:v>66</c:v>
                </c:pt>
                <c:pt idx="4">
                  <c:v>66</c:v>
                </c:pt>
                <c:pt idx="5">
                  <c:v>52.5</c:v>
                </c:pt>
                <c:pt idx="6">
                  <c:v>63</c:v>
                </c:pt>
                <c:pt idx="7">
                  <c:v>48</c:v>
                </c:pt>
                <c:pt idx="8">
                  <c:v>66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69</c:v>
                </c:pt>
                <c:pt idx="13">
                  <c:v>60</c:v>
                </c:pt>
                <c:pt idx="14">
                  <c:v>48</c:v>
                </c:pt>
                <c:pt idx="15">
                  <c:v>53</c:v>
                </c:pt>
                <c:pt idx="16">
                  <c:v>69</c:v>
                </c:pt>
                <c:pt idx="17">
                  <c:v>52.5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78</c:v>
                </c:pt>
                <c:pt idx="22">
                  <c:v>48</c:v>
                </c:pt>
                <c:pt idx="23">
                  <c:v>78</c:v>
                </c:pt>
                <c:pt idx="24">
                  <c:v>60</c:v>
                </c:pt>
                <c:pt idx="25">
                  <c:v>66</c:v>
                </c:pt>
                <c:pt idx="26">
                  <c:v>53</c:v>
                </c:pt>
                <c:pt idx="27">
                  <c:v>78</c:v>
                </c:pt>
                <c:pt idx="28">
                  <c:v>66</c:v>
                </c:pt>
                <c:pt idx="29">
                  <c:v>69</c:v>
                </c:pt>
                <c:pt idx="30">
                  <c:v>72</c:v>
                </c:pt>
                <c:pt idx="31">
                  <c:v>60</c:v>
                </c:pt>
                <c:pt idx="32">
                  <c:v>63</c:v>
                </c:pt>
                <c:pt idx="33">
                  <c:v>69</c:v>
                </c:pt>
                <c:pt idx="34">
                  <c:v>60</c:v>
                </c:pt>
                <c:pt idx="35">
                  <c:v>53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66</c:v>
                </c:pt>
                <c:pt idx="40">
                  <c:v>57</c:v>
                </c:pt>
                <c:pt idx="41">
                  <c:v>60</c:v>
                </c:pt>
                <c:pt idx="42">
                  <c:v>57</c:v>
                </c:pt>
                <c:pt idx="43">
                  <c:v>53</c:v>
                </c:pt>
                <c:pt idx="44">
                  <c:v>53</c:v>
                </c:pt>
                <c:pt idx="45">
                  <c:v>52.5</c:v>
                </c:pt>
                <c:pt idx="46">
                  <c:v>53</c:v>
                </c:pt>
                <c:pt idx="47">
                  <c:v>48</c:v>
                </c:pt>
                <c:pt idx="48">
                  <c:v>48</c:v>
                </c:pt>
                <c:pt idx="4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0-8C4F-BBCC-8A0E240B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Livability vs Percent</a:t>
            </a:r>
            <a:r>
              <a:rPr lang="en-US" baseline="0"/>
              <a:t> Asian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Analysis!$AL$1</c:f>
              <c:strCache>
                <c:ptCount val="1"/>
                <c:pt idx="0">
                  <c:v>Livability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86742803010369"/>
                  <c:y val="-0.22343483973921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Analysis!$AL$2:$AL$51</c:f>
              <c:numCache>
                <c:formatCode>General</c:formatCode>
                <c:ptCount val="50"/>
                <c:pt idx="0">
                  <c:v>74</c:v>
                </c:pt>
                <c:pt idx="1">
                  <c:v>84</c:v>
                </c:pt>
                <c:pt idx="2">
                  <c:v>76</c:v>
                </c:pt>
                <c:pt idx="3">
                  <c:v>74</c:v>
                </c:pt>
                <c:pt idx="4">
                  <c:v>72</c:v>
                </c:pt>
                <c:pt idx="5">
                  <c:v>70</c:v>
                </c:pt>
                <c:pt idx="6">
                  <c:v>71</c:v>
                </c:pt>
                <c:pt idx="7">
                  <c:v>76</c:v>
                </c:pt>
                <c:pt idx="8">
                  <c:v>73</c:v>
                </c:pt>
                <c:pt idx="9">
                  <c:v>86</c:v>
                </c:pt>
                <c:pt idx="10">
                  <c:v>74</c:v>
                </c:pt>
                <c:pt idx="11">
                  <c:v>74</c:v>
                </c:pt>
                <c:pt idx="12">
                  <c:v>84</c:v>
                </c:pt>
                <c:pt idx="13">
                  <c:v>66</c:v>
                </c:pt>
                <c:pt idx="14">
                  <c:v>73</c:v>
                </c:pt>
                <c:pt idx="15">
                  <c:v>70</c:v>
                </c:pt>
                <c:pt idx="16">
                  <c:v>69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74</c:v>
                </c:pt>
                <c:pt idx="21">
                  <c:v>75</c:v>
                </c:pt>
                <c:pt idx="22">
                  <c:v>69</c:v>
                </c:pt>
                <c:pt idx="23">
                  <c:v>81</c:v>
                </c:pt>
                <c:pt idx="24">
                  <c:v>70</c:v>
                </c:pt>
                <c:pt idx="25">
                  <c:v>69</c:v>
                </c:pt>
                <c:pt idx="26">
                  <c:v>73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83</c:v>
                </c:pt>
                <c:pt idx="31">
                  <c:v>67</c:v>
                </c:pt>
                <c:pt idx="32">
                  <c:v>72</c:v>
                </c:pt>
                <c:pt idx="33">
                  <c:v>68</c:v>
                </c:pt>
                <c:pt idx="34">
                  <c:v>79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75</c:v>
                </c:pt>
                <c:pt idx="40">
                  <c:v>74</c:v>
                </c:pt>
                <c:pt idx="41">
                  <c:v>72</c:v>
                </c:pt>
                <c:pt idx="42">
                  <c:v>65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66</c:v>
                </c:pt>
                <c:pt idx="47">
                  <c:v>70</c:v>
                </c:pt>
                <c:pt idx="48">
                  <c:v>69</c:v>
                </c:pt>
                <c:pt idx="4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3943-9D78-BE90D918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51439"/>
        <c:axId val="480076335"/>
      </c:scatterChart>
      <c:valAx>
        <c:axId val="854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6335"/>
        <c:crosses val="autoZero"/>
        <c:crossBetween val="midCat"/>
      </c:valAx>
      <c:valAx>
        <c:axId val="4800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African American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34489720897218"/>
                  <c:y val="-0.37964651389902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Analysis!$F$2:$F$51</c:f>
              <c:numCache>
                <c:formatCode>0.00%</c:formatCode>
                <c:ptCount val="50"/>
                <c:pt idx="0">
                  <c:v>6.4035329837151531E-2</c:v>
                </c:pt>
                <c:pt idx="1">
                  <c:v>4.2818911685994644E-2</c:v>
                </c:pt>
                <c:pt idx="2">
                  <c:v>1.9380789858605557E-2</c:v>
                </c:pt>
                <c:pt idx="3">
                  <c:v>9.5035778175313057E-2</c:v>
                </c:pt>
                <c:pt idx="4">
                  <c:v>2.0163020163020164E-2</c:v>
                </c:pt>
                <c:pt idx="5">
                  <c:v>1.3358380296389062E-2</c:v>
                </c:pt>
                <c:pt idx="6">
                  <c:v>4.9794961921499709E-2</c:v>
                </c:pt>
                <c:pt idx="7">
                  <c:v>0.13599619591060391</c:v>
                </c:pt>
                <c:pt idx="8">
                  <c:v>1.4082117407533085E-2</c:v>
                </c:pt>
                <c:pt idx="9">
                  <c:v>6.8500327439423706E-2</c:v>
                </c:pt>
                <c:pt idx="10">
                  <c:v>1.301775147928994E-2</c:v>
                </c:pt>
                <c:pt idx="11">
                  <c:v>1.3836948391922213E-2</c:v>
                </c:pt>
                <c:pt idx="12">
                  <c:v>2.7019832290696127E-2</c:v>
                </c:pt>
                <c:pt idx="13">
                  <c:v>4.5149842271293372E-2</c:v>
                </c:pt>
                <c:pt idx="14">
                  <c:v>8.8211239630797994E-2</c:v>
                </c:pt>
                <c:pt idx="15">
                  <c:v>3.8579881656804732E-2</c:v>
                </c:pt>
                <c:pt idx="16">
                  <c:v>4.5520023048112937E-2</c:v>
                </c:pt>
                <c:pt idx="17">
                  <c:v>0.08</c:v>
                </c:pt>
                <c:pt idx="18">
                  <c:v>8.5272936019204673E-2</c:v>
                </c:pt>
                <c:pt idx="19">
                  <c:v>0.13485682042601213</c:v>
                </c:pt>
                <c:pt idx="20">
                  <c:v>0.11995473406261788</c:v>
                </c:pt>
                <c:pt idx="21">
                  <c:v>1.1857707509881422E-2</c:v>
                </c:pt>
                <c:pt idx="22">
                  <c:v>0.10435319543068848</c:v>
                </c:pt>
                <c:pt idx="23">
                  <c:v>1.3241660300483829E-2</c:v>
                </c:pt>
                <c:pt idx="24">
                  <c:v>4.7337278106508875E-2</c:v>
                </c:pt>
                <c:pt idx="25">
                  <c:v>2.5093632958801498E-2</c:v>
                </c:pt>
                <c:pt idx="26">
                  <c:v>0.1011447121134461</c:v>
                </c:pt>
                <c:pt idx="27">
                  <c:v>2.2149160754455787E-2</c:v>
                </c:pt>
                <c:pt idx="28">
                  <c:v>3.6678115799803727E-2</c:v>
                </c:pt>
                <c:pt idx="29">
                  <c:v>3.3500837520938024E-3</c:v>
                </c:pt>
                <c:pt idx="30">
                  <c:v>1.8967334035827187E-2</c:v>
                </c:pt>
                <c:pt idx="31">
                  <c:v>2.3760858456821667E-2</c:v>
                </c:pt>
                <c:pt idx="32">
                  <c:v>0.261114237478897</c:v>
                </c:pt>
                <c:pt idx="33">
                  <c:v>2.7031178006450621E-2</c:v>
                </c:pt>
                <c:pt idx="34">
                  <c:v>4.8348655090228121E-2</c:v>
                </c:pt>
                <c:pt idx="35">
                  <c:v>0.15212780060983694</c:v>
                </c:pt>
                <c:pt idx="36">
                  <c:v>2.8994845360824743E-2</c:v>
                </c:pt>
                <c:pt idx="37">
                  <c:v>0.24224930511011333</c:v>
                </c:pt>
                <c:pt idx="38">
                  <c:v>5.5815695823187864E-2</c:v>
                </c:pt>
                <c:pt idx="39">
                  <c:v>4.6412300683371301E-2</c:v>
                </c:pt>
                <c:pt idx="40">
                  <c:v>2.5104602510460251E-2</c:v>
                </c:pt>
                <c:pt idx="41">
                  <c:v>0.36227224008574493</c:v>
                </c:pt>
                <c:pt idx="42">
                  <c:v>0.45943708609271522</c:v>
                </c:pt>
                <c:pt idx="43">
                  <c:v>0.10643167772945754</c:v>
                </c:pt>
                <c:pt idx="44">
                  <c:v>0.15587918015102481</c:v>
                </c:pt>
                <c:pt idx="45">
                  <c:v>0.35377821393523062</c:v>
                </c:pt>
                <c:pt idx="46">
                  <c:v>0.14495205865764241</c:v>
                </c:pt>
                <c:pt idx="47">
                  <c:v>9.5882684715172029E-2</c:v>
                </c:pt>
                <c:pt idx="48">
                  <c:v>7.9577007148342885E-2</c:v>
                </c:pt>
                <c:pt idx="49">
                  <c:v>5.7164253619570643E-2</c:v>
                </c:pt>
              </c:numCache>
            </c:numRef>
          </c:xVal>
          <c:yVal>
            <c:numRef>
              <c:f>Analysis!$AB$2:$AB$51</c:f>
              <c:numCache>
                <c:formatCode>General</c:formatCode>
                <c:ptCount val="50"/>
                <c:pt idx="0">
                  <c:v>72</c:v>
                </c:pt>
                <c:pt idx="1">
                  <c:v>100</c:v>
                </c:pt>
                <c:pt idx="2">
                  <c:v>57</c:v>
                </c:pt>
                <c:pt idx="3">
                  <c:v>48</c:v>
                </c:pt>
                <c:pt idx="4">
                  <c:v>48</c:v>
                </c:pt>
                <c:pt idx="5">
                  <c:v>72</c:v>
                </c:pt>
                <c:pt idx="6">
                  <c:v>63</c:v>
                </c:pt>
                <c:pt idx="7">
                  <c:v>48</c:v>
                </c:pt>
                <c:pt idx="8">
                  <c:v>69</c:v>
                </c:pt>
                <c:pt idx="9">
                  <c:v>81</c:v>
                </c:pt>
                <c:pt idx="10">
                  <c:v>57</c:v>
                </c:pt>
                <c:pt idx="11">
                  <c:v>63</c:v>
                </c:pt>
                <c:pt idx="12">
                  <c:v>63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57</c:v>
                </c:pt>
                <c:pt idx="20">
                  <c:v>48</c:v>
                </c:pt>
                <c:pt idx="21">
                  <c:v>75</c:v>
                </c:pt>
                <c:pt idx="22">
                  <c:v>48</c:v>
                </c:pt>
                <c:pt idx="23">
                  <c:v>75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53</c:v>
                </c:pt>
                <c:pt idx="29">
                  <c:v>75</c:v>
                </c:pt>
                <c:pt idx="30">
                  <c:v>69</c:v>
                </c:pt>
                <c:pt idx="31">
                  <c:v>48</c:v>
                </c:pt>
                <c:pt idx="32">
                  <c:v>52.5</c:v>
                </c:pt>
                <c:pt idx="33">
                  <c:v>53</c:v>
                </c:pt>
                <c:pt idx="34">
                  <c:v>60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53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48-8C49-B03E-5B5884DD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39775"/>
        <c:axId val="445088335"/>
      </c:scatterChart>
      <c:valAx>
        <c:axId val="5037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88335"/>
        <c:crosses val="autoZero"/>
        <c:crossBetween val="midCat"/>
      </c:valAx>
      <c:valAx>
        <c:axId val="4450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97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Hispanic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747924103215236E-2"/>
                  <c:y val="-0.37437304126476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Analysis!$AB$2:$AB$51</c:f>
              <c:numCache>
                <c:formatCode>General</c:formatCode>
                <c:ptCount val="50"/>
                <c:pt idx="0">
                  <c:v>72</c:v>
                </c:pt>
                <c:pt idx="1">
                  <c:v>100</c:v>
                </c:pt>
                <c:pt idx="2">
                  <c:v>57</c:v>
                </c:pt>
                <c:pt idx="3">
                  <c:v>48</c:v>
                </c:pt>
                <c:pt idx="4">
                  <c:v>48</c:v>
                </c:pt>
                <c:pt idx="5">
                  <c:v>72</c:v>
                </c:pt>
                <c:pt idx="6">
                  <c:v>63</c:v>
                </c:pt>
                <c:pt idx="7">
                  <c:v>48</c:v>
                </c:pt>
                <c:pt idx="8">
                  <c:v>69</c:v>
                </c:pt>
                <c:pt idx="9">
                  <c:v>81</c:v>
                </c:pt>
                <c:pt idx="10">
                  <c:v>57</c:v>
                </c:pt>
                <c:pt idx="11">
                  <c:v>63</c:v>
                </c:pt>
                <c:pt idx="12">
                  <c:v>63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57</c:v>
                </c:pt>
                <c:pt idx="20">
                  <c:v>48</c:v>
                </c:pt>
                <c:pt idx="21">
                  <c:v>75</c:v>
                </c:pt>
                <c:pt idx="22">
                  <c:v>48</c:v>
                </c:pt>
                <c:pt idx="23">
                  <c:v>75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53</c:v>
                </c:pt>
                <c:pt idx="29">
                  <c:v>75</c:v>
                </c:pt>
                <c:pt idx="30">
                  <c:v>69</c:v>
                </c:pt>
                <c:pt idx="31">
                  <c:v>48</c:v>
                </c:pt>
                <c:pt idx="32">
                  <c:v>52.5</c:v>
                </c:pt>
                <c:pt idx="33">
                  <c:v>53</c:v>
                </c:pt>
                <c:pt idx="34">
                  <c:v>60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53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D-A640-87BA-05C3FB3F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Asian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84964722551954"/>
                  <c:y val="-0.18039469669723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Analysis!$H$2:$H$51</c:f>
              <c:numCache>
                <c:formatCode>0.00%</c:formatCode>
                <c:ptCount val="50"/>
                <c:pt idx="0">
                  <c:v>0.22219155396080595</c:v>
                </c:pt>
                <c:pt idx="1">
                  <c:v>0.19625334522747548</c:v>
                </c:pt>
                <c:pt idx="2">
                  <c:v>0.19264992686494392</c:v>
                </c:pt>
                <c:pt idx="3">
                  <c:v>0.15697674418604651</c:v>
                </c:pt>
                <c:pt idx="4">
                  <c:v>0.12398112398112399</c:v>
                </c:pt>
                <c:pt idx="5">
                  <c:v>0.10958046336881654</c:v>
                </c:pt>
                <c:pt idx="6">
                  <c:v>8.904510837727006E-2</c:v>
                </c:pt>
                <c:pt idx="7">
                  <c:v>8.020288476779204E-2</c:v>
                </c:pt>
                <c:pt idx="8">
                  <c:v>6.5999321343739398E-2</c:v>
                </c:pt>
                <c:pt idx="9">
                  <c:v>6.1689587426326131E-2</c:v>
                </c:pt>
                <c:pt idx="10">
                  <c:v>6.1065088757396448E-2</c:v>
                </c:pt>
                <c:pt idx="11">
                  <c:v>4.3380703066566939E-2</c:v>
                </c:pt>
                <c:pt idx="12">
                  <c:v>3.9797684014375084E-2</c:v>
                </c:pt>
                <c:pt idx="13">
                  <c:v>3.7657728706624607E-2</c:v>
                </c:pt>
                <c:pt idx="14">
                  <c:v>3.7387545273980603E-2</c:v>
                </c:pt>
                <c:pt idx="15">
                  <c:v>3.5266272189349114E-2</c:v>
                </c:pt>
                <c:pt idx="16">
                  <c:v>3.4860270815326992E-2</c:v>
                </c:pt>
                <c:pt idx="17">
                  <c:v>3.2000000000000001E-2</c:v>
                </c:pt>
                <c:pt idx="18">
                  <c:v>3.0998851894374284E-2</c:v>
                </c:pt>
                <c:pt idx="19">
                  <c:v>3.0469741853575961E-2</c:v>
                </c:pt>
                <c:pt idx="20">
                  <c:v>2.980007544322897E-2</c:v>
                </c:pt>
                <c:pt idx="21">
                  <c:v>2.8011685856676405E-2</c:v>
                </c:pt>
                <c:pt idx="22">
                  <c:v>2.6242667489966037E-2</c:v>
                </c:pt>
                <c:pt idx="23">
                  <c:v>2.4955436720142603E-2</c:v>
                </c:pt>
                <c:pt idx="24">
                  <c:v>2.4886877828054297E-2</c:v>
                </c:pt>
                <c:pt idx="25">
                  <c:v>2.3970037453183522E-2</c:v>
                </c:pt>
                <c:pt idx="26">
                  <c:v>2.2039979497693492E-2</c:v>
                </c:pt>
                <c:pt idx="27">
                  <c:v>2.0764838207302301E-2</c:v>
                </c:pt>
                <c:pt idx="28">
                  <c:v>2.0731108930323847E-2</c:v>
                </c:pt>
                <c:pt idx="29">
                  <c:v>1.9430485762144054E-2</c:v>
                </c:pt>
                <c:pt idx="30">
                  <c:v>1.8967334035827187E-2</c:v>
                </c:pt>
                <c:pt idx="31">
                  <c:v>1.8140010219724067E-2</c:v>
                </c:pt>
                <c:pt idx="32">
                  <c:v>1.8007878446820485E-2</c:v>
                </c:pt>
                <c:pt idx="33">
                  <c:v>1.7969589924742742E-2</c:v>
                </c:pt>
                <c:pt idx="34">
                  <c:v>1.6598569969356484E-2</c:v>
                </c:pt>
                <c:pt idx="35">
                  <c:v>1.5378496619382209E-2</c:v>
                </c:pt>
                <c:pt idx="36">
                  <c:v>1.5141752577319588E-2</c:v>
                </c:pt>
                <c:pt idx="37">
                  <c:v>1.4325422279238829E-2</c:v>
                </c:pt>
                <c:pt idx="38">
                  <c:v>1.2549166510582506E-2</c:v>
                </c:pt>
                <c:pt idx="39">
                  <c:v>1.2528473804100227E-2</c:v>
                </c:pt>
                <c:pt idx="40">
                  <c:v>1.1002634433596777E-2</c:v>
                </c:pt>
                <c:pt idx="41">
                  <c:v>1.0503751339764202E-2</c:v>
                </c:pt>
                <c:pt idx="42">
                  <c:v>8.8990066225165566E-3</c:v>
                </c:pt>
                <c:pt idx="43">
                  <c:v>8.4687571526665135E-3</c:v>
                </c:pt>
                <c:pt idx="44">
                  <c:v>8.0906148867313909E-3</c:v>
                </c:pt>
                <c:pt idx="45">
                  <c:v>7.6054955839057903E-3</c:v>
                </c:pt>
                <c:pt idx="46">
                  <c:v>7.3322053017484488E-3</c:v>
                </c:pt>
                <c:pt idx="47">
                  <c:v>7.2382026696747506E-3</c:v>
                </c:pt>
                <c:pt idx="48">
                  <c:v>5.6714125361847934E-3</c:v>
                </c:pt>
                <c:pt idx="49">
                  <c:v>4.2436345481777337E-3</c:v>
                </c:pt>
              </c:numCache>
            </c:numRef>
          </c:xVal>
          <c:yVal>
            <c:numRef>
              <c:f>Analysis!$AB$2:$AB$51</c:f>
              <c:numCache>
                <c:formatCode>General</c:formatCode>
                <c:ptCount val="50"/>
                <c:pt idx="0">
                  <c:v>72</c:v>
                </c:pt>
                <c:pt idx="1">
                  <c:v>100</c:v>
                </c:pt>
                <c:pt idx="2">
                  <c:v>57</c:v>
                </c:pt>
                <c:pt idx="3">
                  <c:v>48</c:v>
                </c:pt>
                <c:pt idx="4">
                  <c:v>48</c:v>
                </c:pt>
                <c:pt idx="5">
                  <c:v>72</c:v>
                </c:pt>
                <c:pt idx="6">
                  <c:v>63</c:v>
                </c:pt>
                <c:pt idx="7">
                  <c:v>48</c:v>
                </c:pt>
                <c:pt idx="8">
                  <c:v>69</c:v>
                </c:pt>
                <c:pt idx="9">
                  <c:v>81</c:v>
                </c:pt>
                <c:pt idx="10">
                  <c:v>57</c:v>
                </c:pt>
                <c:pt idx="11">
                  <c:v>63</c:v>
                </c:pt>
                <c:pt idx="12">
                  <c:v>63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57</c:v>
                </c:pt>
                <c:pt idx="20">
                  <c:v>48</c:v>
                </c:pt>
                <c:pt idx="21">
                  <c:v>75</c:v>
                </c:pt>
                <c:pt idx="22">
                  <c:v>48</c:v>
                </c:pt>
                <c:pt idx="23">
                  <c:v>75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53</c:v>
                </c:pt>
                <c:pt idx="29">
                  <c:v>75</c:v>
                </c:pt>
                <c:pt idx="30">
                  <c:v>69</c:v>
                </c:pt>
                <c:pt idx="31">
                  <c:v>48</c:v>
                </c:pt>
                <c:pt idx="32">
                  <c:v>52.5</c:v>
                </c:pt>
                <c:pt idx="33">
                  <c:v>53</c:v>
                </c:pt>
                <c:pt idx="34">
                  <c:v>60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53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4-6742-97EE-FED4DB6D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Score vs</a:t>
            </a:r>
            <a:r>
              <a:rPr lang="en-US" baseline="0"/>
              <a:t> Percent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Crime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41808954305878"/>
                  <c:y val="-0.30952187872398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Analysis!$E$2:$E$51</c:f>
              <c:numCache>
                <c:formatCode>0.00%</c:formatCode>
                <c:ptCount val="50"/>
                <c:pt idx="0">
                  <c:v>0.44810930168368757</c:v>
                </c:pt>
                <c:pt idx="1">
                  <c:v>0.59500446030330068</c:v>
                </c:pt>
                <c:pt idx="2">
                  <c:v>0.62743783520234031</c:v>
                </c:pt>
                <c:pt idx="3">
                  <c:v>0.46064400715563508</c:v>
                </c:pt>
                <c:pt idx="4">
                  <c:v>0.69819819819819817</c:v>
                </c:pt>
                <c:pt idx="5">
                  <c:v>0.7211438113128783</c:v>
                </c:pt>
                <c:pt idx="6">
                  <c:v>0.71353251318101929</c:v>
                </c:pt>
                <c:pt idx="7">
                  <c:v>0.27975907433824693</c:v>
                </c:pt>
                <c:pt idx="8">
                  <c:v>0.77146250424160168</c:v>
                </c:pt>
                <c:pt idx="9">
                  <c:v>0.7053045186640472</c:v>
                </c:pt>
                <c:pt idx="10">
                  <c:v>0.80899408284023666</c:v>
                </c:pt>
                <c:pt idx="11">
                  <c:v>0.78371977063076537</c:v>
                </c:pt>
                <c:pt idx="12">
                  <c:v>0.73179821642486353</c:v>
                </c:pt>
                <c:pt idx="13">
                  <c:v>0.631506309148265</c:v>
                </c:pt>
                <c:pt idx="14">
                  <c:v>0.14849865638509172</c:v>
                </c:pt>
                <c:pt idx="15">
                  <c:v>0.52852071005917156</c:v>
                </c:pt>
                <c:pt idx="16">
                  <c:v>0.71823681936041484</c:v>
                </c:pt>
                <c:pt idx="17">
                  <c:v>0.223</c:v>
                </c:pt>
                <c:pt idx="18">
                  <c:v>0.29808996973176077</c:v>
                </c:pt>
                <c:pt idx="19">
                  <c:v>0.23063901819720695</c:v>
                </c:pt>
                <c:pt idx="20">
                  <c:v>0.64277631082610331</c:v>
                </c:pt>
                <c:pt idx="21">
                  <c:v>0.85822306238185253</c:v>
                </c:pt>
                <c:pt idx="22">
                  <c:v>0.11284347020685397</c:v>
                </c:pt>
                <c:pt idx="23">
                  <c:v>0.79067990832696711</c:v>
                </c:pt>
                <c:pt idx="24">
                  <c:v>0.37034458753915767</c:v>
                </c:pt>
                <c:pt idx="25">
                  <c:v>0.49400749063670413</c:v>
                </c:pt>
                <c:pt idx="26">
                  <c:v>0.15667179224329403</c:v>
                </c:pt>
                <c:pt idx="27">
                  <c:v>0.81242429486070256</c:v>
                </c:pt>
                <c:pt idx="28">
                  <c:v>0.56133464180569181</c:v>
                </c:pt>
                <c:pt idx="29">
                  <c:v>0.90854271356783922</c:v>
                </c:pt>
                <c:pt idx="30">
                  <c:v>0.83170254403131116</c:v>
                </c:pt>
                <c:pt idx="31">
                  <c:v>0.53909044455799693</c:v>
                </c:pt>
                <c:pt idx="32">
                  <c:v>0.38716938660664041</c:v>
                </c:pt>
                <c:pt idx="33">
                  <c:v>0.74351098141606509</c:v>
                </c:pt>
                <c:pt idx="34">
                  <c:v>0.48935989104528432</c:v>
                </c:pt>
                <c:pt idx="35">
                  <c:v>0.2990189579742808</c:v>
                </c:pt>
                <c:pt idx="36">
                  <c:v>0.4262242268041237</c:v>
                </c:pt>
                <c:pt idx="37">
                  <c:v>0.30703442377592471</c:v>
                </c:pt>
                <c:pt idx="38">
                  <c:v>0.40119872635324966</c:v>
                </c:pt>
                <c:pt idx="39">
                  <c:v>0.52050113895216399</c:v>
                </c:pt>
                <c:pt idx="40">
                  <c:v>0.55013172167983881</c:v>
                </c:pt>
                <c:pt idx="41">
                  <c:v>0.27717041800643089</c:v>
                </c:pt>
                <c:pt idx="42">
                  <c:v>0.16908112582781457</c:v>
                </c:pt>
                <c:pt idx="43">
                  <c:v>0.14190890363927672</c:v>
                </c:pt>
                <c:pt idx="44">
                  <c:v>0.13915857605177995</c:v>
                </c:pt>
                <c:pt idx="45">
                  <c:v>0.23135426889106966</c:v>
                </c:pt>
                <c:pt idx="46">
                  <c:v>0.15059221658206429</c:v>
                </c:pt>
                <c:pt idx="47">
                  <c:v>9.3062605752961089E-2</c:v>
                </c:pt>
                <c:pt idx="48">
                  <c:v>7.9104389436994146E-2</c:v>
                </c:pt>
                <c:pt idx="49">
                  <c:v>0.15951073389915127</c:v>
                </c:pt>
              </c:numCache>
            </c:numRef>
          </c:xVal>
          <c:yVal>
            <c:numRef>
              <c:f>Analysis!$AB$2:$AB$51</c:f>
              <c:numCache>
                <c:formatCode>General</c:formatCode>
                <c:ptCount val="50"/>
                <c:pt idx="0">
                  <c:v>72</c:v>
                </c:pt>
                <c:pt idx="1">
                  <c:v>100</c:v>
                </c:pt>
                <c:pt idx="2">
                  <c:v>57</c:v>
                </c:pt>
                <c:pt idx="3">
                  <c:v>48</c:v>
                </c:pt>
                <c:pt idx="4">
                  <c:v>48</c:v>
                </c:pt>
                <c:pt idx="5">
                  <c:v>72</c:v>
                </c:pt>
                <c:pt idx="6">
                  <c:v>63</c:v>
                </c:pt>
                <c:pt idx="7">
                  <c:v>48</c:v>
                </c:pt>
                <c:pt idx="8">
                  <c:v>69</c:v>
                </c:pt>
                <c:pt idx="9">
                  <c:v>81</c:v>
                </c:pt>
                <c:pt idx="10">
                  <c:v>57</c:v>
                </c:pt>
                <c:pt idx="11">
                  <c:v>63</c:v>
                </c:pt>
                <c:pt idx="12">
                  <c:v>63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57</c:v>
                </c:pt>
                <c:pt idx="20">
                  <c:v>48</c:v>
                </c:pt>
                <c:pt idx="21">
                  <c:v>75</c:v>
                </c:pt>
                <c:pt idx="22">
                  <c:v>48</c:v>
                </c:pt>
                <c:pt idx="23">
                  <c:v>75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53</c:v>
                </c:pt>
                <c:pt idx="29">
                  <c:v>75</c:v>
                </c:pt>
                <c:pt idx="30">
                  <c:v>69</c:v>
                </c:pt>
                <c:pt idx="31">
                  <c:v>48</c:v>
                </c:pt>
                <c:pt idx="32">
                  <c:v>52.5</c:v>
                </c:pt>
                <c:pt idx="33">
                  <c:v>53</c:v>
                </c:pt>
                <c:pt idx="34">
                  <c:v>60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53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3-8646-94F2-5E60A2B4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6415"/>
        <c:axId val="452946767"/>
      </c:scatterChart>
      <c:valAx>
        <c:axId val="8380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46767"/>
        <c:crosses val="autoZero"/>
        <c:crossBetween val="midCat"/>
      </c:valAx>
      <c:valAx>
        <c:axId val="452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Living Score vs Percent</a:t>
            </a:r>
            <a:r>
              <a:rPr lang="en-US" baseline="0"/>
              <a:t> Hispanic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Analysis!$Z$1</c:f>
              <c:strCache>
                <c:ptCount val="1"/>
                <c:pt idx="0">
                  <c:v>Cost of Living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5323709536307"/>
                  <c:y val="-0.16364136774569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Analysis!$G$2:$G$51</c:f>
              <c:numCache>
                <c:formatCode>0.00%</c:formatCode>
                <c:ptCount val="50"/>
                <c:pt idx="0">
                  <c:v>0.23212807065967431</c:v>
                </c:pt>
                <c:pt idx="1">
                  <c:v>0.14540588760035683</c:v>
                </c:pt>
                <c:pt idx="2">
                  <c:v>0.13091175036567529</c:v>
                </c:pt>
                <c:pt idx="3">
                  <c:v>0.2558139534883721</c:v>
                </c:pt>
                <c:pt idx="4">
                  <c:v>0.12333762333762334</c:v>
                </c:pt>
                <c:pt idx="5">
                  <c:v>0.12961803381340012</c:v>
                </c:pt>
                <c:pt idx="6">
                  <c:v>0.1259519625073228</c:v>
                </c:pt>
                <c:pt idx="7">
                  <c:v>0.48589316848945951</c:v>
                </c:pt>
                <c:pt idx="8">
                  <c:v>0.12029182219205972</c:v>
                </c:pt>
                <c:pt idx="9">
                  <c:v>0.14158480681074001</c:v>
                </c:pt>
                <c:pt idx="10">
                  <c:v>9.27810650887574E-2</c:v>
                </c:pt>
                <c:pt idx="11">
                  <c:v>0.1356270256793817</c:v>
                </c:pt>
                <c:pt idx="12">
                  <c:v>0.17702648742180221</c:v>
                </c:pt>
                <c:pt idx="13">
                  <c:v>0.26064668769716087</c:v>
                </c:pt>
                <c:pt idx="14">
                  <c:v>0.71048019628461268</c:v>
                </c:pt>
                <c:pt idx="15">
                  <c:v>0.378698224852071</c:v>
                </c:pt>
                <c:pt idx="16">
                  <c:v>0.17948717948717949</c:v>
                </c:pt>
                <c:pt idx="17">
                  <c:v>0.64</c:v>
                </c:pt>
                <c:pt idx="18">
                  <c:v>0.56330236927251853</c:v>
                </c:pt>
                <c:pt idx="19">
                  <c:v>0.58936380307518688</c:v>
                </c:pt>
                <c:pt idx="20">
                  <c:v>0.17653715579026782</c:v>
                </c:pt>
                <c:pt idx="21">
                  <c:v>8.0082488400068735E-2</c:v>
                </c:pt>
                <c:pt idx="22">
                  <c:v>0.73772769373263358</c:v>
                </c:pt>
                <c:pt idx="23">
                  <c:v>0.14998726763432646</c:v>
                </c:pt>
                <c:pt idx="24">
                  <c:v>0.53637312913331014</c:v>
                </c:pt>
                <c:pt idx="25">
                  <c:v>0.43408239700374535</c:v>
                </c:pt>
                <c:pt idx="26">
                  <c:v>0.70408337604647186</c:v>
                </c:pt>
                <c:pt idx="27">
                  <c:v>0.12026302128395916</c:v>
                </c:pt>
                <c:pt idx="28">
                  <c:v>0.35488223748773307</c:v>
                </c:pt>
                <c:pt idx="29">
                  <c:v>5.4606365159128978E-2</c:v>
                </c:pt>
                <c:pt idx="30">
                  <c:v>0.10973957549300015</c:v>
                </c:pt>
                <c:pt idx="31">
                  <c:v>0.40367910066428209</c:v>
                </c:pt>
                <c:pt idx="32">
                  <c:v>0.3061339335959482</c:v>
                </c:pt>
                <c:pt idx="33">
                  <c:v>0.18491783136230994</c:v>
                </c:pt>
                <c:pt idx="34">
                  <c:v>0.42185903983656792</c:v>
                </c:pt>
                <c:pt idx="35">
                  <c:v>0.5135887577886783</c:v>
                </c:pt>
                <c:pt idx="36">
                  <c:v>0.51063144329896903</c:v>
                </c:pt>
                <c:pt idx="37">
                  <c:v>0.41843061791746844</c:v>
                </c:pt>
                <c:pt idx="38">
                  <c:v>0.51695073983892115</c:v>
                </c:pt>
                <c:pt idx="39">
                  <c:v>0.40062642369020501</c:v>
                </c:pt>
                <c:pt idx="40">
                  <c:v>0.39253060591972727</c:v>
                </c:pt>
                <c:pt idx="41">
                  <c:v>0.33504823151125401</c:v>
                </c:pt>
                <c:pt idx="42">
                  <c:v>0.34043874172185429</c:v>
                </c:pt>
                <c:pt idx="43">
                  <c:v>0.72602426184481572</c:v>
                </c:pt>
                <c:pt idx="44">
                  <c:v>0.68284789644012944</c:v>
                </c:pt>
                <c:pt idx="45">
                  <c:v>0.38321884200196271</c:v>
                </c:pt>
                <c:pt idx="46">
                  <c:v>0.68668922729836435</c:v>
                </c:pt>
                <c:pt idx="47">
                  <c:v>0.79347621733408535</c:v>
                </c:pt>
                <c:pt idx="48">
                  <c:v>0.82778992142730545</c:v>
                </c:pt>
                <c:pt idx="49">
                  <c:v>0.76959560659011483</c:v>
                </c:pt>
              </c:numCache>
            </c:numRef>
          </c:xVal>
          <c:yVal>
            <c:numRef>
              <c:f>Analysis!$Z$2:$Z$51</c:f>
              <c:numCache>
                <c:formatCode>General</c:formatCode>
                <c:ptCount val="50"/>
                <c:pt idx="0">
                  <c:v>48</c:v>
                </c:pt>
                <c:pt idx="1">
                  <c:v>53</c:v>
                </c:pt>
                <c:pt idx="2">
                  <c:v>78</c:v>
                </c:pt>
                <c:pt idx="3">
                  <c:v>72</c:v>
                </c:pt>
                <c:pt idx="4">
                  <c:v>48</c:v>
                </c:pt>
                <c:pt idx="5">
                  <c:v>60</c:v>
                </c:pt>
                <c:pt idx="6">
                  <c:v>60</c:v>
                </c:pt>
                <c:pt idx="7">
                  <c:v>78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75</c:v>
                </c:pt>
                <c:pt idx="15">
                  <c:v>57</c:v>
                </c:pt>
                <c:pt idx="16">
                  <c:v>52.5</c:v>
                </c:pt>
                <c:pt idx="17">
                  <c:v>72</c:v>
                </c:pt>
                <c:pt idx="18">
                  <c:v>66</c:v>
                </c:pt>
                <c:pt idx="19">
                  <c:v>69</c:v>
                </c:pt>
                <c:pt idx="20">
                  <c:v>48</c:v>
                </c:pt>
                <c:pt idx="21">
                  <c:v>48</c:v>
                </c:pt>
                <c:pt idx="22">
                  <c:v>69</c:v>
                </c:pt>
                <c:pt idx="23">
                  <c:v>48</c:v>
                </c:pt>
                <c:pt idx="24">
                  <c:v>69</c:v>
                </c:pt>
                <c:pt idx="25">
                  <c:v>48</c:v>
                </c:pt>
                <c:pt idx="26">
                  <c:v>66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52.5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60</c:v>
                </c:pt>
                <c:pt idx="35">
                  <c:v>60</c:v>
                </c:pt>
                <c:pt idx="36">
                  <c:v>66</c:v>
                </c:pt>
                <c:pt idx="37">
                  <c:v>48</c:v>
                </c:pt>
                <c:pt idx="38">
                  <c:v>53</c:v>
                </c:pt>
                <c:pt idx="39">
                  <c:v>48</c:v>
                </c:pt>
                <c:pt idx="40">
                  <c:v>60</c:v>
                </c:pt>
                <c:pt idx="41">
                  <c:v>57</c:v>
                </c:pt>
                <c:pt idx="42">
                  <c:v>60</c:v>
                </c:pt>
                <c:pt idx="43">
                  <c:v>69</c:v>
                </c:pt>
                <c:pt idx="44">
                  <c:v>63</c:v>
                </c:pt>
                <c:pt idx="45">
                  <c:v>57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2-D244-A4E8-04AFA9D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10303"/>
        <c:axId val="569653695"/>
      </c:scatterChart>
      <c:valAx>
        <c:axId val="62901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3695"/>
        <c:crosses val="autoZero"/>
        <c:crossBetween val="midCat"/>
      </c:valAx>
      <c:valAx>
        <c:axId val="5696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image" Target="../media/image4.emf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image" Target="../media/image2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29.xml"/><Relationship Id="rId37" Type="http://schemas.openxmlformats.org/officeDocument/2006/relationships/chart" Target="../charts/chart3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image" Target="../media/image1.emf"/><Relationship Id="rId36" Type="http://schemas.openxmlformats.org/officeDocument/2006/relationships/chart" Target="../charts/chart32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image" Target="../media/image3.emf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28.xml"/><Relationship Id="rId35" Type="http://schemas.openxmlformats.org/officeDocument/2006/relationships/chart" Target="../charts/chart31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330200</xdr:colOff>
      <xdr:row>1</xdr:row>
      <xdr:rowOff>19050</xdr:rowOff>
    </xdr:from>
    <xdr:to>
      <xdr:col>44</xdr:col>
      <xdr:colOff>635000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ED02-8E23-6840-B127-1E82814DC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406400</xdr:colOff>
      <xdr:row>29</xdr:row>
      <xdr:rowOff>44450</xdr:rowOff>
    </xdr:from>
    <xdr:to>
      <xdr:col>44</xdr:col>
      <xdr:colOff>711200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F707B-F22B-BD46-9F76-EBBF63B8F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388527</xdr:colOff>
      <xdr:row>15</xdr:row>
      <xdr:rowOff>202965</xdr:rowOff>
    </xdr:from>
    <xdr:to>
      <xdr:col>44</xdr:col>
      <xdr:colOff>738482</xdr:colOff>
      <xdr:row>28</xdr:row>
      <xdr:rowOff>86548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9744-8A18-874E-BFB2-F33EFCC1D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317500</xdr:colOff>
      <xdr:row>42</xdr:row>
      <xdr:rowOff>158750</xdr:rowOff>
    </xdr:from>
    <xdr:to>
      <xdr:col>44</xdr:col>
      <xdr:colOff>762000</xdr:colOff>
      <xdr:row>56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32F1C-8818-9E43-ACE9-9804BBC00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76473</xdr:colOff>
      <xdr:row>14</xdr:row>
      <xdr:rowOff>144487</xdr:rowOff>
    </xdr:from>
    <xdr:to>
      <xdr:col>50</xdr:col>
      <xdr:colOff>496984</xdr:colOff>
      <xdr:row>28</xdr:row>
      <xdr:rowOff>125202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4A2B28-B474-A645-9D53-92B791E1B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76473</xdr:colOff>
      <xdr:row>28</xdr:row>
      <xdr:rowOff>156676</xdr:rowOff>
    </xdr:from>
    <xdr:to>
      <xdr:col>50</xdr:col>
      <xdr:colOff>491477</xdr:colOff>
      <xdr:row>42</xdr:row>
      <xdr:rowOff>134098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F82E93-66A1-824F-9102-5652FDCA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76473</xdr:colOff>
      <xdr:row>42</xdr:row>
      <xdr:rowOff>165571</xdr:rowOff>
    </xdr:from>
    <xdr:to>
      <xdr:col>50</xdr:col>
      <xdr:colOff>488418</xdr:colOff>
      <xdr:row>56</xdr:row>
      <xdr:rowOff>149702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1AFB33-4C5A-4D42-8E57-223AA131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76473</xdr:colOff>
      <xdr:row>0</xdr:row>
      <xdr:rowOff>128881</xdr:rowOff>
    </xdr:from>
    <xdr:to>
      <xdr:col>50</xdr:col>
      <xdr:colOff>488418</xdr:colOff>
      <xdr:row>14</xdr:row>
      <xdr:rowOff>113013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66D5EE-FEAA-F24C-B2D2-C755A26F7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703202</xdr:colOff>
      <xdr:row>29</xdr:row>
      <xdr:rowOff>26286</xdr:rowOff>
    </xdr:from>
    <xdr:to>
      <xdr:col>56</xdr:col>
      <xdr:colOff>344614</xdr:colOff>
      <xdr:row>42</xdr:row>
      <xdr:rowOff>50192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05F8E0-570A-FC47-B6EB-A09BC80F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703202</xdr:colOff>
      <xdr:row>0</xdr:row>
      <xdr:rowOff>176389</xdr:rowOff>
    </xdr:from>
    <xdr:to>
      <xdr:col>56</xdr:col>
      <xdr:colOff>343230</xdr:colOff>
      <xdr:row>14</xdr:row>
      <xdr:rowOff>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A0A209-D7CD-BE4C-A529-37C9BC64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703202</xdr:colOff>
      <xdr:row>15</xdr:row>
      <xdr:rowOff>1384</xdr:rowOff>
    </xdr:from>
    <xdr:to>
      <xdr:col>56</xdr:col>
      <xdr:colOff>343230</xdr:colOff>
      <xdr:row>28</xdr:row>
      <xdr:rowOff>25290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A49B1E-ECAC-9B49-8D40-5BE1B9CC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703202</xdr:colOff>
      <xdr:row>43</xdr:row>
      <xdr:rowOff>51189</xdr:rowOff>
    </xdr:from>
    <xdr:to>
      <xdr:col>56</xdr:col>
      <xdr:colOff>343230</xdr:colOff>
      <xdr:row>56</xdr:row>
      <xdr:rowOff>75095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599F435-34E4-C749-A274-5790B044B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1022350</xdr:colOff>
      <xdr:row>51</xdr:row>
      <xdr:rowOff>196850</xdr:rowOff>
    </xdr:from>
    <xdr:to>
      <xdr:col>5</xdr:col>
      <xdr:colOff>1479550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B7CAD-B87B-7043-965E-8AD11128A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146050</xdr:colOff>
      <xdr:row>51</xdr:row>
      <xdr:rowOff>196850</xdr:rowOff>
    </xdr:from>
    <xdr:to>
      <xdr:col>2</xdr:col>
      <xdr:colOff>781050</xdr:colOff>
      <xdr:row>65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E6862B-C577-C34B-901E-0EF954F2C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107951</xdr:colOff>
      <xdr:row>52</xdr:row>
      <xdr:rowOff>19051</xdr:rowOff>
    </xdr:from>
    <xdr:to>
      <xdr:col>10</xdr:col>
      <xdr:colOff>837939</xdr:colOff>
      <xdr:row>65</xdr:row>
      <xdr:rowOff>91650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CE097-60A1-F14E-963F-C0712D1B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56</xdr:col>
      <xdr:colOff>764351</xdr:colOff>
      <xdr:row>29</xdr:row>
      <xdr:rowOff>38885</xdr:rowOff>
    </xdr:from>
    <xdr:to>
      <xdr:col>62</xdr:col>
      <xdr:colOff>385703</xdr:colOff>
      <xdr:row>42</xdr:row>
      <xdr:rowOff>140485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EF7B30-BE10-BB49-97BB-864B84211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764351</xdr:colOff>
      <xdr:row>0</xdr:row>
      <xdr:rowOff>176389</xdr:rowOff>
    </xdr:from>
    <xdr:to>
      <xdr:col>62</xdr:col>
      <xdr:colOff>385703</xdr:colOff>
      <xdr:row>14</xdr:row>
      <xdr:rowOff>78082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FD1C01-0295-564D-91FA-DEEE02AB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56</xdr:col>
      <xdr:colOff>764351</xdr:colOff>
      <xdr:row>15</xdr:row>
      <xdr:rowOff>113988</xdr:rowOff>
    </xdr:from>
    <xdr:to>
      <xdr:col>62</xdr:col>
      <xdr:colOff>411103</xdr:colOff>
      <xdr:row>28</xdr:row>
      <xdr:rowOff>2980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B413F7A-F457-FA4F-AB10-6D00352B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764351</xdr:colOff>
      <xdr:row>43</xdr:row>
      <xdr:rowOff>176389</xdr:rowOff>
    </xdr:from>
    <xdr:to>
      <xdr:col>62</xdr:col>
      <xdr:colOff>385703</xdr:colOff>
      <xdr:row>57</xdr:row>
      <xdr:rowOff>78082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A7FBCE-B581-2F4A-A745-8E7EAAA15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764351</xdr:colOff>
      <xdr:row>0</xdr:row>
      <xdr:rowOff>176389</xdr:rowOff>
    </xdr:from>
    <xdr:to>
      <xdr:col>68</xdr:col>
      <xdr:colOff>385703</xdr:colOff>
      <xdr:row>14</xdr:row>
      <xdr:rowOff>78082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2C12A6B-E6E2-3045-8E3B-DA9DD726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62</xdr:col>
      <xdr:colOff>764351</xdr:colOff>
      <xdr:row>15</xdr:row>
      <xdr:rowOff>176390</xdr:rowOff>
    </xdr:from>
    <xdr:to>
      <xdr:col>68</xdr:col>
      <xdr:colOff>411103</xdr:colOff>
      <xdr:row>28</xdr:row>
      <xdr:rowOff>65382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E8D84A8-872D-694C-BEDB-A08401FD8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62</xdr:col>
      <xdr:colOff>764351</xdr:colOff>
      <xdr:row>29</xdr:row>
      <xdr:rowOff>176389</xdr:rowOff>
    </xdr:from>
    <xdr:to>
      <xdr:col>68</xdr:col>
      <xdr:colOff>385703</xdr:colOff>
      <xdr:row>43</xdr:row>
      <xdr:rowOff>78082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0C6634C-3FFC-7B4C-A451-AE44427C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62</xdr:col>
      <xdr:colOff>764351</xdr:colOff>
      <xdr:row>43</xdr:row>
      <xdr:rowOff>176389</xdr:rowOff>
    </xdr:from>
    <xdr:to>
      <xdr:col>68</xdr:col>
      <xdr:colOff>385703</xdr:colOff>
      <xdr:row>57</xdr:row>
      <xdr:rowOff>78082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B83C0A0-D0BB-A849-817A-4C703E00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74</xdr:col>
      <xdr:colOff>444500</xdr:colOff>
      <xdr:row>14</xdr:row>
      <xdr:rowOff>101600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6D2CDA0-538A-2140-9987-E4ECFE381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69</xdr:col>
      <xdr:colOff>0</xdr:colOff>
      <xdr:row>16</xdr:row>
      <xdr:rowOff>0</xdr:rowOff>
    </xdr:from>
    <xdr:to>
      <xdr:col>74</xdr:col>
      <xdr:colOff>469900</xdr:colOff>
      <xdr:row>28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13A670-BBB8-AD4A-87CF-66D143908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0</xdr:colOff>
      <xdr:row>30</xdr:row>
      <xdr:rowOff>0</xdr:rowOff>
    </xdr:from>
    <xdr:to>
      <xdr:col>74</xdr:col>
      <xdr:colOff>444500</xdr:colOff>
      <xdr:row>43</xdr:row>
      <xdr:rowOff>101600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7D27EA1-1EEB-614A-8B71-7269582B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69</xdr:col>
      <xdr:colOff>0</xdr:colOff>
      <xdr:row>44</xdr:row>
      <xdr:rowOff>0</xdr:rowOff>
    </xdr:from>
    <xdr:to>
      <xdr:col>74</xdr:col>
      <xdr:colOff>444500</xdr:colOff>
      <xdr:row>57</xdr:row>
      <xdr:rowOff>101600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33BB4C-5D17-B243-ADE6-29C2B0D8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75</xdr:col>
      <xdr:colOff>13094</xdr:colOff>
      <xdr:row>1</xdr:row>
      <xdr:rowOff>0</xdr:rowOff>
    </xdr:from>
    <xdr:to>
      <xdr:col>80</xdr:col>
      <xdr:colOff>473567</xdr:colOff>
      <xdr:row>14</xdr:row>
      <xdr:rowOff>32601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9245B60-C58C-0E4C-B77E-2A649821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408042" y="209485"/>
          <a:ext cx="4584700" cy="2755900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15</xdr:row>
      <xdr:rowOff>52372</xdr:rowOff>
    </xdr:from>
    <xdr:to>
      <xdr:col>80</xdr:col>
      <xdr:colOff>460473</xdr:colOff>
      <xdr:row>28</xdr:row>
      <xdr:rowOff>84973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8F7AF7F-82CE-8848-A580-472C22C4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1394948" y="3194640"/>
          <a:ext cx="4584700" cy="2755900"/>
        </a:xfrm>
        <a:prstGeom prst="rect">
          <a:avLst/>
        </a:prstGeom>
      </xdr:spPr>
    </xdr:pic>
    <xdr:clientData/>
  </xdr:twoCellAnchor>
  <xdr:twoCellAnchor>
    <xdr:from>
      <xdr:col>75</xdr:col>
      <xdr:colOff>0</xdr:colOff>
      <xdr:row>58</xdr:row>
      <xdr:rowOff>0</xdr:rowOff>
    </xdr:from>
    <xdr:to>
      <xdr:col>80</xdr:col>
      <xdr:colOff>447773</xdr:colOff>
      <xdr:row>71</xdr:row>
      <xdr:rowOff>19901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318114C-93CA-EC47-A262-EDCD891D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75</xdr:col>
      <xdr:colOff>26186</xdr:colOff>
      <xdr:row>29</xdr:row>
      <xdr:rowOff>39277</xdr:rowOff>
    </xdr:from>
    <xdr:to>
      <xdr:col>80</xdr:col>
      <xdr:colOff>486659</xdr:colOff>
      <xdr:row>42</xdr:row>
      <xdr:rowOff>71878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D45676-7B8B-AE4C-9E30-CCC322CE5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2272165" y="6114329"/>
          <a:ext cx="4584700" cy="2755900"/>
        </a:xfrm>
        <a:prstGeom prst="rect">
          <a:avLst/>
        </a:prstGeom>
      </xdr:spPr>
    </xdr:pic>
    <xdr:clientData/>
  </xdr:twoCellAnchor>
  <xdr:twoCellAnchor>
    <xdr:from>
      <xdr:col>75</xdr:col>
      <xdr:colOff>0</xdr:colOff>
      <xdr:row>72</xdr:row>
      <xdr:rowOff>0</xdr:rowOff>
    </xdr:from>
    <xdr:to>
      <xdr:col>80</xdr:col>
      <xdr:colOff>447773</xdr:colOff>
      <xdr:row>85</xdr:row>
      <xdr:rowOff>19901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09718E4-1F21-0144-8D2B-42192B36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75</xdr:col>
      <xdr:colOff>52372</xdr:colOff>
      <xdr:row>43</xdr:row>
      <xdr:rowOff>52371</xdr:rowOff>
    </xdr:from>
    <xdr:to>
      <xdr:col>80</xdr:col>
      <xdr:colOff>512845</xdr:colOff>
      <xdr:row>56</xdr:row>
      <xdr:rowOff>84972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AA46D5C-BD65-CC41-9708-D6F2E2CBC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2298351" y="9060206"/>
          <a:ext cx="4584700" cy="2755900"/>
        </a:xfrm>
        <a:prstGeom prst="rect">
          <a:avLst/>
        </a:prstGeom>
      </xdr:spPr>
    </xdr:pic>
    <xdr:clientData/>
  </xdr:twoCellAnchor>
  <xdr:twoCellAnchor>
    <xdr:from>
      <xdr:col>45</xdr:col>
      <xdr:colOff>0</xdr:colOff>
      <xdr:row>73</xdr:row>
      <xdr:rowOff>15607</xdr:rowOff>
    </xdr:from>
    <xdr:to>
      <xdr:col>50</xdr:col>
      <xdr:colOff>420511</xdr:colOff>
      <xdr:row>86</xdr:row>
      <xdr:rowOff>205806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2E1D1C9-3D0E-0A4A-94C2-5A896A71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45</xdr:col>
      <xdr:colOff>0</xdr:colOff>
      <xdr:row>87</xdr:row>
      <xdr:rowOff>27795</xdr:rowOff>
    </xdr:from>
    <xdr:to>
      <xdr:col>50</xdr:col>
      <xdr:colOff>415004</xdr:colOff>
      <xdr:row>101</xdr:row>
      <xdr:rowOff>5218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9384C84-8759-804A-9875-8346BD9BE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45</xdr:col>
      <xdr:colOff>0</xdr:colOff>
      <xdr:row>101</xdr:row>
      <xdr:rowOff>36691</xdr:rowOff>
    </xdr:from>
    <xdr:to>
      <xdr:col>50</xdr:col>
      <xdr:colOff>411945</xdr:colOff>
      <xdr:row>115</xdr:row>
      <xdr:rowOff>20821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F2A64DF-BA34-CB4A-AE7F-9DE7B8557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45</xdr:col>
      <xdr:colOff>0</xdr:colOff>
      <xdr:row>59</xdr:row>
      <xdr:rowOff>0</xdr:rowOff>
    </xdr:from>
    <xdr:to>
      <xdr:col>50</xdr:col>
      <xdr:colOff>411945</xdr:colOff>
      <xdr:row>72</xdr:row>
      <xdr:rowOff>193617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FFF11C3-A57B-4D41-AB5C-076D15E78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ustintexas.gov/sites/default/files/files/Planning/Demographics/Neighborhood_Reporting_Areas.pdf" TargetMode="External"/><Relationship Id="rId1" Type="http://schemas.openxmlformats.org/officeDocument/2006/relationships/hyperlink" Target="http://www.austintexas.gov/sites/default/files/files/Planning/Demographics/Neighborhood_Reporting_Areas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ustintexas.gov/sites/default/files/files/Planning/Demographics/Neighborhood_Reporting_Areas.pdf" TargetMode="External"/><Relationship Id="rId1" Type="http://schemas.openxmlformats.org/officeDocument/2006/relationships/hyperlink" Target="http://www.austintexas.gov/sites/default/files/files/Planning/Demographics/Neighborhood_Reporting_Areas.pdf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TX/Austin/Riverside" TargetMode="External"/><Relationship Id="rId21" Type="http://schemas.openxmlformats.org/officeDocument/2006/relationships/hyperlink" Target="https://www.walkscore.com/TX/Austin/Crestview" TargetMode="External"/><Relationship Id="rId34" Type="http://schemas.openxmlformats.org/officeDocument/2006/relationships/hyperlink" Target="https://www.walkscore.com/TX/Austin/Windsor_Park" TargetMode="External"/><Relationship Id="rId42" Type="http://schemas.openxmlformats.org/officeDocument/2006/relationships/hyperlink" Target="https://www.walkscore.com/TX/Austin/West_Congress" TargetMode="External"/><Relationship Id="rId47" Type="http://schemas.openxmlformats.org/officeDocument/2006/relationships/hyperlink" Target="https://www.walkscore.com/TX/Austin/MLK" TargetMode="External"/><Relationship Id="rId50" Type="http://schemas.openxmlformats.org/officeDocument/2006/relationships/hyperlink" Target="https://www.walkscore.com/TX/Austin/Montropolis" TargetMode="External"/><Relationship Id="rId55" Type="http://schemas.openxmlformats.org/officeDocument/2006/relationships/hyperlink" Target="https://www.walkscore.com/TX/Austin/University_Hills" TargetMode="External"/><Relationship Id="rId63" Type="http://schemas.openxmlformats.org/officeDocument/2006/relationships/hyperlink" Target="https://www.walkscore.com/TX/Austin/Johnston_Terrace" TargetMode="External"/><Relationship Id="rId68" Type="http://schemas.openxmlformats.org/officeDocument/2006/relationships/hyperlink" Target="https://www.walkscore.com/TX/Austin/Southeast_Austin" TargetMode="External"/><Relationship Id="rId7" Type="http://schemas.openxmlformats.org/officeDocument/2006/relationships/hyperlink" Target="https://www.walkscore.com/TX/Austin/East_Cesar_Chavez" TargetMode="External"/><Relationship Id="rId2" Type="http://schemas.openxmlformats.org/officeDocument/2006/relationships/hyperlink" Target="https://www.walkscore.com/TX/Austin/West_University" TargetMode="External"/><Relationship Id="rId16" Type="http://schemas.openxmlformats.org/officeDocument/2006/relationships/hyperlink" Target="https://www.walkscore.com/TX/Austin/Dawson" TargetMode="External"/><Relationship Id="rId29" Type="http://schemas.openxmlformats.org/officeDocument/2006/relationships/hyperlink" Target="https://www.walkscore.com/TX/Austin/Old_Enfield" TargetMode="External"/><Relationship Id="rId11" Type="http://schemas.openxmlformats.org/officeDocument/2006/relationships/hyperlink" Target="https://www.walkscore.com/TX/Austin/Hyde_Park" TargetMode="External"/><Relationship Id="rId24" Type="http://schemas.openxmlformats.org/officeDocument/2006/relationships/hyperlink" Target="https://www.walkscore.com/TX/Austin/North_Loop" TargetMode="External"/><Relationship Id="rId32" Type="http://schemas.openxmlformats.org/officeDocument/2006/relationships/hyperlink" Target="https://www.walkscore.com/TX/Austin/North_Austin" TargetMode="External"/><Relationship Id="rId37" Type="http://schemas.openxmlformats.org/officeDocument/2006/relationships/hyperlink" Target="https://www.walkscore.com/TX/Austin/Allandale" TargetMode="External"/><Relationship Id="rId40" Type="http://schemas.openxmlformats.org/officeDocument/2006/relationships/hyperlink" Target="https://www.walkscore.com/TX/Austin/Gateway" TargetMode="External"/><Relationship Id="rId45" Type="http://schemas.openxmlformats.org/officeDocument/2006/relationships/hyperlink" Target="https://www.walkscore.com/TX/Austin/South_Manchaca" TargetMode="External"/><Relationship Id="rId53" Type="http://schemas.openxmlformats.org/officeDocument/2006/relationships/hyperlink" Target="https://www.walkscore.com/TX/Austin/Parker_Lane" TargetMode="External"/><Relationship Id="rId58" Type="http://schemas.openxmlformats.org/officeDocument/2006/relationships/hyperlink" Target="https://www.walkscore.com/TX/Austin/Pleasant_Valley" TargetMode="External"/><Relationship Id="rId66" Type="http://schemas.openxmlformats.org/officeDocument/2006/relationships/hyperlink" Target="https://www.walkscore.com/TX/Austin/Circle_C_Ranch" TargetMode="External"/><Relationship Id="rId5" Type="http://schemas.openxmlformats.org/officeDocument/2006/relationships/hyperlink" Target="https://www.walkscore.com/TX/Austin/Central_East_Austin" TargetMode="External"/><Relationship Id="rId61" Type="http://schemas.openxmlformats.org/officeDocument/2006/relationships/hyperlink" Target="https://www.walkscore.com/TX/Austin/MLK-183" TargetMode="External"/><Relationship Id="rId19" Type="http://schemas.openxmlformats.org/officeDocument/2006/relationships/hyperlink" Target="https://www.walkscore.com/TX/Austin/South_River_City" TargetMode="External"/><Relationship Id="rId14" Type="http://schemas.openxmlformats.org/officeDocument/2006/relationships/hyperlink" Target="https://www.walkscore.com/TX/Austin/Zilker" TargetMode="External"/><Relationship Id="rId22" Type="http://schemas.openxmlformats.org/officeDocument/2006/relationships/hyperlink" Target="https://www.walkscore.com/TX/Austin/Highland" TargetMode="External"/><Relationship Id="rId27" Type="http://schemas.openxmlformats.org/officeDocument/2006/relationships/hyperlink" Target="https://www.walkscore.com/TX/Austin/St._Johns" TargetMode="External"/><Relationship Id="rId30" Type="http://schemas.openxmlformats.org/officeDocument/2006/relationships/hyperlink" Target="https://www.walkscore.com/TX/Austin/Windsor_Road" TargetMode="External"/><Relationship Id="rId35" Type="http://schemas.openxmlformats.org/officeDocument/2006/relationships/hyperlink" Target="https://www.walkscore.com/TX/Austin/St._Edwards" TargetMode="External"/><Relationship Id="rId43" Type="http://schemas.openxmlformats.org/officeDocument/2006/relationships/hyperlink" Target="https://www.walkscore.com/TX/Austin/Galindo" TargetMode="External"/><Relationship Id="rId48" Type="http://schemas.openxmlformats.org/officeDocument/2006/relationships/hyperlink" Target="https://www.walkscore.com/TX/Austin/West_Austin" TargetMode="External"/><Relationship Id="rId56" Type="http://schemas.openxmlformats.org/officeDocument/2006/relationships/hyperlink" Target="https://www.walkscore.com/TX/Austin/Barton_Hills" TargetMode="External"/><Relationship Id="rId64" Type="http://schemas.openxmlformats.org/officeDocument/2006/relationships/hyperlink" Target="https://www.walkscore.com/TX/Austin/Village_at_Western_Oaks" TargetMode="External"/><Relationship Id="rId8" Type="http://schemas.openxmlformats.org/officeDocument/2006/relationships/hyperlink" Target="https://www.walkscore.com/TX/Austin/Bouldin_Creek" TargetMode="External"/><Relationship Id="rId51" Type="http://schemas.openxmlformats.org/officeDocument/2006/relationships/hyperlink" Target="https://www.walkscore.com/TX/Austin/Heritage_Hills" TargetMode="External"/><Relationship Id="rId3" Type="http://schemas.openxmlformats.org/officeDocument/2006/relationships/hyperlink" Target="https://www.walkscore.com/TX/Austin/University_of_Texas-Austin" TargetMode="External"/><Relationship Id="rId12" Type="http://schemas.openxmlformats.org/officeDocument/2006/relationships/hyperlink" Target="https://www.walkscore.com/TX/Austin/Chestnut" TargetMode="External"/><Relationship Id="rId17" Type="http://schemas.openxmlformats.org/officeDocument/2006/relationships/hyperlink" Target="https://www.walkscore.com/TX/Austin/Rosedale" TargetMode="External"/><Relationship Id="rId25" Type="http://schemas.openxmlformats.org/officeDocument/2006/relationships/hyperlink" Target="https://www.walkscore.com/TX/Austin/Govalle" TargetMode="External"/><Relationship Id="rId33" Type="http://schemas.openxmlformats.org/officeDocument/2006/relationships/hyperlink" Target="https://www.walkscore.com/TX/Austin/Sweetbriar" TargetMode="External"/><Relationship Id="rId38" Type="http://schemas.openxmlformats.org/officeDocument/2006/relationships/hyperlink" Target="https://www.walkscore.com/TX/Austin/North_Lamar" TargetMode="External"/><Relationship Id="rId46" Type="http://schemas.openxmlformats.org/officeDocument/2006/relationships/hyperlink" Target="https://www.walkscore.com/TX/Austin/Coronado_Hills" TargetMode="External"/><Relationship Id="rId59" Type="http://schemas.openxmlformats.org/officeDocument/2006/relationships/hyperlink" Target="https://www.walkscore.com/TX/Austin/McKinney" TargetMode="External"/><Relationship Id="rId67" Type="http://schemas.openxmlformats.org/officeDocument/2006/relationships/hyperlink" Target="https://www.walkscore.com/TX/Austin/West_Oak_Hill" TargetMode="External"/><Relationship Id="rId20" Type="http://schemas.openxmlformats.org/officeDocument/2006/relationships/hyperlink" Target="https://www.walkscore.com/TX/Austin/Rosewood" TargetMode="External"/><Relationship Id="rId41" Type="http://schemas.openxmlformats.org/officeDocument/2006/relationships/hyperlink" Target="https://www.walkscore.com/TX/Austin/Georgian_Acres" TargetMode="External"/><Relationship Id="rId54" Type="http://schemas.openxmlformats.org/officeDocument/2006/relationships/hyperlink" Target="https://www.walkscore.com/TX/Austin/Franklin_Park" TargetMode="External"/><Relationship Id="rId62" Type="http://schemas.openxmlformats.org/officeDocument/2006/relationships/hyperlink" Target="https://www.walkscore.com/TX/Austin/Northwest_Hills_-_Far_West" TargetMode="External"/><Relationship Id="rId1" Type="http://schemas.openxmlformats.org/officeDocument/2006/relationships/hyperlink" Target="https://www.walkscore.com/TX/Austin/Downtown" TargetMode="External"/><Relationship Id="rId6" Type="http://schemas.openxmlformats.org/officeDocument/2006/relationships/hyperlink" Target="https://www.walkscore.com/TX/Austin/Old_West_Austin" TargetMode="External"/><Relationship Id="rId15" Type="http://schemas.openxmlformats.org/officeDocument/2006/relationships/hyperlink" Target="https://www.walkscore.com/TX/Austin/Upper_Boggy_Creek" TargetMode="External"/><Relationship Id="rId23" Type="http://schemas.openxmlformats.org/officeDocument/2006/relationships/hyperlink" Target="https://www.walkscore.com/TX/Austin/Wooten" TargetMode="External"/><Relationship Id="rId28" Type="http://schemas.openxmlformats.org/officeDocument/2006/relationships/hyperlink" Target="https://www.walkscore.com/TX/Austin/North_Shoal_Creek" TargetMode="External"/><Relationship Id="rId36" Type="http://schemas.openxmlformats.org/officeDocument/2006/relationships/hyperlink" Target="https://www.walkscore.com/TX/Austin/RMMA" TargetMode="External"/><Relationship Id="rId49" Type="http://schemas.openxmlformats.org/officeDocument/2006/relationships/hyperlink" Target="https://www.walkscore.com/TX/Austin/North_Burnet" TargetMode="External"/><Relationship Id="rId57" Type="http://schemas.openxmlformats.org/officeDocument/2006/relationships/hyperlink" Target="https://www.walkscore.com/TX/Austin/East_Congress" TargetMode="External"/><Relationship Id="rId10" Type="http://schemas.openxmlformats.org/officeDocument/2006/relationships/hyperlink" Target="https://www.walkscore.com/TX/Austin/Hancock" TargetMode="External"/><Relationship Id="rId31" Type="http://schemas.openxmlformats.org/officeDocument/2006/relationships/hyperlink" Target="https://www.walkscore.com/TX/Austin/Westgate" TargetMode="External"/><Relationship Id="rId44" Type="http://schemas.openxmlformats.org/officeDocument/2006/relationships/hyperlink" Target="https://www.walkscore.com/TX/Austin/Garrison_Park" TargetMode="External"/><Relationship Id="rId52" Type="http://schemas.openxmlformats.org/officeDocument/2006/relationships/hyperlink" Target="https://www.walkscore.com/TX/Austin/Windsor_Hills" TargetMode="External"/><Relationship Id="rId60" Type="http://schemas.openxmlformats.org/officeDocument/2006/relationships/hyperlink" Target="https://www.walkscore.com/TX/Austin/Pecan_Springs_Springdale" TargetMode="External"/><Relationship Id="rId65" Type="http://schemas.openxmlformats.org/officeDocument/2006/relationships/hyperlink" Target="https://www.walkscore.com/TX/Austin/East_Oak_Hill" TargetMode="External"/><Relationship Id="rId4" Type="http://schemas.openxmlformats.org/officeDocument/2006/relationships/hyperlink" Target="https://www.walkscore.com/TX/Austin/North_University" TargetMode="External"/><Relationship Id="rId9" Type="http://schemas.openxmlformats.org/officeDocument/2006/relationships/hyperlink" Target="https://www.walkscore.com/TX/Austin/Holly" TargetMode="External"/><Relationship Id="rId13" Type="http://schemas.openxmlformats.org/officeDocument/2006/relationships/hyperlink" Target="https://www.walkscore.com/TX/Austin/Triangle_State" TargetMode="External"/><Relationship Id="rId18" Type="http://schemas.openxmlformats.org/officeDocument/2006/relationships/hyperlink" Target="https://www.walkscore.com/TX/Austin/Brentwood" TargetMode="External"/><Relationship Id="rId39" Type="http://schemas.openxmlformats.org/officeDocument/2006/relationships/hyperlink" Target="https://www.walkscore.com/TX/Austin/South_La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2"/>
  <sheetViews>
    <sheetView topLeftCell="G1" zoomScale="97" zoomScaleNormal="97" workbookViewId="0">
      <selection activeCell="AL1" sqref="AL1:AL1048576"/>
    </sheetView>
  </sheetViews>
  <sheetFormatPr baseColWidth="10" defaultColWidth="11" defaultRowHeight="16" x14ac:dyDescent="0.2"/>
  <cols>
    <col min="1" max="1" width="25.83203125" bestFit="1" customWidth="1"/>
    <col min="2" max="3" width="25.83203125" customWidth="1"/>
    <col min="4" max="4" width="12.83203125" bestFit="1" customWidth="1"/>
    <col min="5" max="5" width="15.33203125" style="36" bestFit="1" customWidth="1"/>
    <col min="6" max="6" width="24.83203125" style="36" bestFit="1" customWidth="1"/>
    <col min="7" max="7" width="17.1640625" style="36" bestFit="1" customWidth="1"/>
    <col min="8" max="8" width="12.6640625" style="36" customWidth="1"/>
    <col min="9" max="9" width="19" style="46" customWidth="1"/>
    <col min="10" max="10" width="4.1640625" style="46" customWidth="1"/>
    <col min="11" max="11" width="3.1640625" style="46" customWidth="1"/>
    <col min="12" max="12" width="2.1640625" style="46" customWidth="1"/>
    <col min="13" max="13" width="3.33203125" style="46" customWidth="1"/>
    <col min="14" max="14" width="2.83203125" style="46" customWidth="1"/>
    <col min="15" max="19" width="14.83203125" style="46" customWidth="1"/>
    <col min="20" max="20" width="14.83203125" style="35" customWidth="1"/>
    <col min="21" max="22" width="14.83203125" style="45" customWidth="1"/>
    <col min="23" max="23" width="17.83203125" bestFit="1" customWidth="1"/>
    <col min="24" max="24" width="18.5" bestFit="1" customWidth="1"/>
    <col min="25" max="25" width="20.5" bestFit="1" customWidth="1"/>
    <col min="26" max="26" width="19.6640625" bestFit="1" customWidth="1"/>
    <col min="27" max="27" width="14.33203125" bestFit="1" customWidth="1"/>
    <col min="28" max="28" width="13.5" bestFit="1" customWidth="1"/>
    <col min="29" max="29" width="20" bestFit="1" customWidth="1"/>
    <col min="30" max="30" width="19.1640625" bestFit="1" customWidth="1"/>
    <col min="31" max="31" width="16" bestFit="1" customWidth="1"/>
    <col min="32" max="32" width="15.33203125" bestFit="1" customWidth="1"/>
    <col min="33" max="33" width="14.83203125" bestFit="1" customWidth="1"/>
    <col min="34" max="34" width="14.1640625" bestFit="1" customWidth="1"/>
    <col min="35" max="35" width="13.33203125" bestFit="1" customWidth="1"/>
    <col min="36" max="36" width="12.5" bestFit="1" customWidth="1"/>
    <col min="37" max="37" width="11.1640625" customWidth="1"/>
    <col min="38" max="38" width="11.1640625" bestFit="1" customWidth="1"/>
    <col min="39" max="39" width="11.1640625" customWidth="1"/>
  </cols>
  <sheetData>
    <row r="1" spans="1:39" x14ac:dyDescent="0.2">
      <c r="A1" t="s">
        <v>333</v>
      </c>
      <c r="B1" s="38" t="s">
        <v>619</v>
      </c>
      <c r="C1" s="38" t="s">
        <v>629</v>
      </c>
      <c r="D1" t="s">
        <v>334</v>
      </c>
      <c r="E1" s="36" t="s">
        <v>335</v>
      </c>
      <c r="F1" s="36" t="s">
        <v>554</v>
      </c>
      <c r="G1" s="36" t="s">
        <v>553</v>
      </c>
      <c r="H1" s="36" t="s">
        <v>556</v>
      </c>
      <c r="I1" s="46" t="s">
        <v>672</v>
      </c>
      <c r="J1" s="46" t="s">
        <v>678</v>
      </c>
      <c r="K1" s="46" t="s">
        <v>673</v>
      </c>
      <c r="L1" s="46" t="s">
        <v>679</v>
      </c>
      <c r="M1" s="46" t="s">
        <v>674</v>
      </c>
      <c r="N1" s="46" t="s">
        <v>680</v>
      </c>
      <c r="O1" s="46" t="s">
        <v>672</v>
      </c>
      <c r="P1" s="46" t="s">
        <v>678</v>
      </c>
      <c r="Q1" s="46" t="s">
        <v>673</v>
      </c>
      <c r="R1" s="46" t="s">
        <v>679</v>
      </c>
      <c r="S1" s="46" t="s">
        <v>674</v>
      </c>
      <c r="T1" t="s">
        <v>680</v>
      </c>
      <c r="U1" s="45" t="s">
        <v>632</v>
      </c>
      <c r="V1" s="45" t="s">
        <v>633</v>
      </c>
      <c r="W1" t="s">
        <v>557</v>
      </c>
      <c r="X1" s="35" t="s">
        <v>589</v>
      </c>
      <c r="Y1" t="s">
        <v>558</v>
      </c>
      <c r="Z1" s="35" t="s">
        <v>588</v>
      </c>
      <c r="AA1" t="s">
        <v>559</v>
      </c>
      <c r="AB1" t="s">
        <v>582</v>
      </c>
      <c r="AC1" t="s">
        <v>560</v>
      </c>
      <c r="AD1" t="s">
        <v>584</v>
      </c>
      <c r="AE1" t="s">
        <v>561</v>
      </c>
      <c r="AF1" t="s">
        <v>585</v>
      </c>
      <c r="AG1" t="s">
        <v>562</v>
      </c>
      <c r="AH1" t="s">
        <v>586</v>
      </c>
      <c r="AI1" t="s">
        <v>563</v>
      </c>
      <c r="AJ1" t="s">
        <v>587</v>
      </c>
      <c r="AK1" t="s">
        <v>681</v>
      </c>
      <c r="AL1" t="s">
        <v>555</v>
      </c>
      <c r="AM1" t="s">
        <v>682</v>
      </c>
    </row>
    <row r="2" spans="1:39" x14ac:dyDescent="0.2">
      <c r="A2" t="s">
        <v>513</v>
      </c>
      <c r="B2">
        <f>VLOOKUP(A2,'Neighboorhood Income'!B:C,2,FALSE)</f>
        <v>7</v>
      </c>
      <c r="C2">
        <f>VLOOKUP(A2,'Neighboorhood Foodstamops'!B:C,2,FALSE)</f>
        <v>5.3</v>
      </c>
      <c r="D2">
        <f>VLOOKUP(A2,'Population and Housing 1'!B:Q,2,FALSE)</f>
        <v>7246</v>
      </c>
      <c r="E2" s="36">
        <f>VLOOKUP(A2,'Population and Housing 1'!B:Q,3,FALSE)</f>
        <v>0.44810930168368757</v>
      </c>
      <c r="F2" s="36">
        <f>VLOOKUP(A2,'Population and Housing 1'!B:Q,4,FALSE)</f>
        <v>6.4035329837151531E-2</v>
      </c>
      <c r="G2" s="36">
        <f>VLOOKUP(A2,'Population and Housing 1'!B:Q,5,FALSE)</f>
        <v>0.23212807065967431</v>
      </c>
      <c r="H2" s="36">
        <f>VLOOKUP(A2,'Population and Housing 1'!B:Q,6,FALSE)</f>
        <v>0.22219155396080595</v>
      </c>
      <c r="I2" s="47">
        <f>SQRT(((E2-'Diveristy score Calculation'!B39)^2+(Analysis!F39-'Diveristy score Calculation'!C39)^2+(Analysis!G39-'Diveristy score Calculation'!D39)^2+(Analysis!H39-'Diveristy score Calculation'!E39)^2)/(4-1))</f>
        <v>0.20266454082283672</v>
      </c>
      <c r="J2" s="47">
        <f t="shared" ref="J2:J33" si="0">100-(I2*100)</f>
        <v>79.733545917716327</v>
      </c>
      <c r="K2" s="47">
        <f>SQRT(((E2-'Diveristy score Calculation'!G39)^2+(Analysis!F39-'Diveristy score Calculation'!H39)^2+(Analysis!G39-'Diveristy score Calculation'!I39)^2+(Analysis!H39-'Diveristy score Calculation'!J39)^2)/(4-1))</f>
        <v>0.17471800991343311</v>
      </c>
      <c r="L2" s="47">
        <f t="shared" ref="L2:L33" si="1">100-(K2*100)</f>
        <v>82.528199008656685</v>
      </c>
      <c r="M2" s="47">
        <f>SQRT(((E2-'Diveristy score Calculation'!L39)^2+(Analysis!F39-'Diveristy score Calculation'!M39)^2+(Analysis!G39-'Diveristy score Calculation'!N39)^2+(Analysis!H39-'Diveristy score Calculation'!O39)^2)/(4-1))</f>
        <v>0.1222295489562453</v>
      </c>
      <c r="N2" s="47">
        <f t="shared" ref="N2:N33" si="2">100-(M2*100)</f>
        <v>87.777045104375475</v>
      </c>
      <c r="O2" s="47">
        <v>0.15803255940030808</v>
      </c>
      <c r="P2" s="47">
        <v>84.196744059969191</v>
      </c>
      <c r="Q2" s="47">
        <v>0.13798932208796896</v>
      </c>
      <c r="R2" s="47">
        <v>86.201067791203101</v>
      </c>
      <c r="S2" s="47">
        <v>9.6930604564760534E-2</v>
      </c>
      <c r="T2" s="45">
        <v>90.306939543523953</v>
      </c>
      <c r="U2" s="45">
        <f>VLOOKUP(A2,'Walk Score'!C:F,3,FALSE)</f>
        <v>72</v>
      </c>
      <c r="V2" s="45">
        <f>VLOOKUP(A2,'Walk Score'!C:F,4,FALSE)</f>
        <v>91</v>
      </c>
      <c r="W2" t="s">
        <v>564</v>
      </c>
      <c r="X2">
        <f>VLOOKUP(W2,'Rating Scores'!A:D,4,FALSE)</f>
        <v>100</v>
      </c>
      <c r="Y2" t="s">
        <v>566</v>
      </c>
      <c r="Z2">
        <f>VLOOKUP(Y2,'Rating Scores'!A:D,4,FALSE)</f>
        <v>48</v>
      </c>
      <c r="AA2" t="s">
        <v>572</v>
      </c>
      <c r="AB2">
        <f>VLOOKUP(AA2,'Rating Scores'!A:D,4,FALSE)</f>
        <v>72</v>
      </c>
      <c r="AC2" t="s">
        <v>574</v>
      </c>
      <c r="AD2">
        <f>VLOOKUP(AC2,'Rating Scores'!A:D,4,FALSE)</f>
        <v>57</v>
      </c>
      <c r="AE2" t="s">
        <v>566</v>
      </c>
      <c r="AF2">
        <f>VLOOKUP(AE2,'Rating Scores'!A:D,4,FALSE)</f>
        <v>48</v>
      </c>
      <c r="AG2" t="s">
        <v>564</v>
      </c>
      <c r="AH2">
        <f>VLOOKUP(AG2,'Rating Scores'!A:D,4,FALSE)</f>
        <v>100</v>
      </c>
      <c r="AI2" t="s">
        <v>577</v>
      </c>
      <c r="AJ2" t="e">
        <f>VLOOKUP(AI2,'Rating Scores'!A:D,4,FALSE)</f>
        <v>#N/A</v>
      </c>
      <c r="AK2" s="16">
        <f t="shared" ref="AK2:AK33" si="3">(X2+Z2+AB2+AD2+AF2+AH2)/6</f>
        <v>70.833333333333329</v>
      </c>
      <c r="AL2">
        <v>74</v>
      </c>
      <c r="AM2" s="16">
        <f t="shared" ref="AM2:AM33" si="4">AL2-AK2</f>
        <v>3.1666666666666714</v>
      </c>
    </row>
    <row r="3" spans="1:39" x14ac:dyDescent="0.2">
      <c r="A3" t="s">
        <v>398</v>
      </c>
      <c r="B3">
        <f>VLOOKUP(A3,'Neighboorhood Income'!B:C,2,FALSE)</f>
        <v>70.7</v>
      </c>
      <c r="C3">
        <f>VLOOKUP(A3,'Neighboorhood Foodstamops'!B:C,2,FALSE)</f>
        <v>2.8</v>
      </c>
      <c r="D3">
        <f>VLOOKUP(A3,'Population and Housing 1'!B:Q,2,FALSE)</f>
        <v>1121</v>
      </c>
      <c r="E3" s="36">
        <f>VLOOKUP(A3,'Population and Housing 1'!B:Q,3,FALSE)</f>
        <v>0.59500446030330068</v>
      </c>
      <c r="F3" s="36">
        <f>VLOOKUP(A3,'Population and Housing 1'!B:Q,4,FALSE)</f>
        <v>4.2818911685994644E-2</v>
      </c>
      <c r="G3" s="36">
        <f>VLOOKUP(A3,'Population and Housing 1'!B:Q,5,FALSE)</f>
        <v>0.14540588760035683</v>
      </c>
      <c r="H3" s="36">
        <f>VLOOKUP(A3,'Population and Housing 1'!B:Q,6,FALSE)</f>
        <v>0.19625334522747548</v>
      </c>
      <c r="I3" s="47">
        <f>SQRT(((E3-'Diveristy score Calculation'!B15)^2+(Analysis!F15-'Diveristy score Calculation'!C15)^2+(Analysis!G15-'Diveristy score Calculation'!D15)^2+(Analysis!H15-'Diveristy score Calculation'!E15)^2)/(4-1))</f>
        <v>0.26216677699993318</v>
      </c>
      <c r="J3" s="47">
        <f t="shared" si="0"/>
        <v>73.783322300006688</v>
      </c>
      <c r="K3" s="47">
        <f>SQRT(((E3-'Diveristy score Calculation'!G15)^2+(Analysis!F15-'Diveristy score Calculation'!H15)^2+(Analysis!G15-'Diveristy score Calculation'!I15)^2+(Analysis!H15-'Diveristy score Calculation'!J15)^2)/(4-1))</f>
        <v>6.8576504548284289E-2</v>
      </c>
      <c r="L3" s="47">
        <f t="shared" si="1"/>
        <v>93.14234954517157</v>
      </c>
      <c r="M3" s="47">
        <f>SQRT(((E3-'Diveristy score Calculation'!L15)^2+(Analysis!F15-'Diveristy score Calculation'!M15)^2+(Analysis!G15-'Diveristy score Calculation'!N15)^2+(Analysis!H15-'Diveristy score Calculation'!O15)^2)/(4-1))</f>
        <v>7.2887211597014417E-2</v>
      </c>
      <c r="N3" s="47">
        <f t="shared" si="2"/>
        <v>92.711278840298561</v>
      </c>
      <c r="O3" s="47">
        <v>0.24206108886811581</v>
      </c>
      <c r="P3" s="47">
        <v>75.793891113188423</v>
      </c>
      <c r="Q3" s="47">
        <v>9.7904906031702155E-2</v>
      </c>
      <c r="R3" s="47">
        <v>90.209509396829787</v>
      </c>
      <c r="S3" s="47">
        <v>0.1316165152387633</v>
      </c>
      <c r="T3" s="45">
        <v>86.83834847612367</v>
      </c>
      <c r="U3" s="45">
        <f>VLOOKUP(A3,'Walk Score'!C:F,3,FALSE)</f>
        <v>40</v>
      </c>
      <c r="V3" s="45">
        <f>VLOOKUP(A3,'Walk Score'!C:F,4,FALSE)</f>
        <v>61</v>
      </c>
      <c r="W3" t="s">
        <v>564</v>
      </c>
      <c r="X3">
        <f>VLOOKUP(W3,'Rating Scores'!A:D,4,FALSE)</f>
        <v>100</v>
      </c>
      <c r="Y3" t="s">
        <v>576</v>
      </c>
      <c r="Z3">
        <f>VLOOKUP(Y3,'Rating Scores'!A:D,4,FALSE)</f>
        <v>53</v>
      </c>
      <c r="AA3" t="s">
        <v>564</v>
      </c>
      <c r="AB3">
        <f>VLOOKUP(AA3,'Rating Scores'!A:D,4,FALSE)</f>
        <v>100</v>
      </c>
      <c r="AC3" t="s">
        <v>571</v>
      </c>
      <c r="AD3">
        <f>VLOOKUP(AC3,'Rating Scores'!A:D,4,FALSE)</f>
        <v>69</v>
      </c>
      <c r="AE3" t="s">
        <v>566</v>
      </c>
      <c r="AF3">
        <f>VLOOKUP(AE3,'Rating Scores'!A:D,4,FALSE)</f>
        <v>48</v>
      </c>
      <c r="AG3" t="s">
        <v>564</v>
      </c>
      <c r="AH3">
        <f>VLOOKUP(AG3,'Rating Scores'!A:D,4,FALSE)</f>
        <v>100</v>
      </c>
      <c r="AI3" t="s">
        <v>573</v>
      </c>
      <c r="AJ3">
        <f>VLOOKUP(AI3,'Rating Scores'!A:D,4,FALSE)</f>
        <v>75</v>
      </c>
      <c r="AK3" s="16">
        <f t="shared" si="3"/>
        <v>78.333333333333329</v>
      </c>
      <c r="AL3">
        <v>84</v>
      </c>
      <c r="AM3" s="16">
        <f t="shared" si="4"/>
        <v>5.6666666666666714</v>
      </c>
    </row>
    <row r="4" spans="1:39" x14ac:dyDescent="0.2">
      <c r="A4" t="s">
        <v>455</v>
      </c>
      <c r="B4">
        <f>VLOOKUP(A4,'Neighboorhood Income'!B:C,2,FALSE)</f>
        <v>10.6</v>
      </c>
      <c r="C4">
        <f>VLOOKUP(A4,'Neighboorhood Foodstamops'!B:C,2,FALSE)</f>
        <v>3.3</v>
      </c>
      <c r="D4">
        <f>VLOOKUP(A4,'Population and Housing 1'!B:Q,2,FALSE)</f>
        <v>16408</v>
      </c>
      <c r="E4" s="36">
        <f>VLOOKUP(A4,'Population and Housing 1'!B:Q,3,FALSE)</f>
        <v>0.62743783520234031</v>
      </c>
      <c r="F4" s="36">
        <f>VLOOKUP(A4,'Population and Housing 1'!B:Q,4,FALSE)</f>
        <v>1.9380789858605557E-2</v>
      </c>
      <c r="G4" s="36">
        <f>VLOOKUP(A4,'Population and Housing 1'!B:Q,5,FALSE)</f>
        <v>0.13091175036567529</v>
      </c>
      <c r="H4" s="36">
        <f>VLOOKUP(A4,'Population and Housing 1'!B:Q,6,FALSE)</f>
        <v>0.19264992686494392</v>
      </c>
      <c r="I4" s="47">
        <f>SQRT(((E4-'Diveristy score Calculation'!B47)^2+(Analysis!F47-'Diveristy score Calculation'!C47)^2+(Analysis!G47-'Diveristy score Calculation'!D47)^2+(Analysis!H47-'Diveristy score Calculation'!E47)^2)/(4-1))</f>
        <v>0.2767258527648398</v>
      </c>
      <c r="J4" s="47">
        <f t="shared" si="0"/>
        <v>72.327414723516029</v>
      </c>
      <c r="K4" s="47">
        <f>SQRT(((E4-'Diveristy score Calculation'!G47)^2+(Analysis!F47-'Diveristy score Calculation'!H47)^2+(Analysis!G47-'Diveristy score Calculation'!I47)^2+(Analysis!H47-'Diveristy score Calculation'!J47)^2)/(4-1))</f>
        <v>0.17410105002509421</v>
      </c>
      <c r="L4" s="47">
        <f t="shared" si="1"/>
        <v>82.589894997490575</v>
      </c>
      <c r="M4" s="47">
        <f>SQRT(((E4-'Diveristy score Calculation'!L47)^2+(Analysis!F47-'Diveristy score Calculation'!M47)^2+(Analysis!G47-'Diveristy score Calculation'!N47)^2+(Analysis!H47-'Diveristy score Calculation'!O47)^2)/(4-1))</f>
        <v>0.18702200656288878</v>
      </c>
      <c r="N4" s="47">
        <f t="shared" si="2"/>
        <v>81.297799343711119</v>
      </c>
      <c r="O4" s="47">
        <v>0.26653053709849284</v>
      </c>
      <c r="P4" s="47">
        <v>73.346946290150711</v>
      </c>
      <c r="Q4" s="47">
        <v>0.10743116270917102</v>
      </c>
      <c r="R4" s="47">
        <v>89.256883729082901</v>
      </c>
      <c r="S4" s="47">
        <v>0.14856296163162921</v>
      </c>
      <c r="T4" s="45">
        <v>85.143703836837076</v>
      </c>
      <c r="U4" s="45">
        <f>VLOOKUP(A4,'Walk Score'!C:F,3,FALSE)</f>
        <v>63</v>
      </c>
      <c r="V4" s="45">
        <f>VLOOKUP(A4,'Walk Score'!C:F,4,FALSE)</f>
        <v>94</v>
      </c>
      <c r="W4" t="s">
        <v>564</v>
      </c>
      <c r="X4">
        <f>VLOOKUP(W4,'Rating Scores'!A:D,4,FALSE)</f>
        <v>100</v>
      </c>
      <c r="Y4" t="s">
        <v>568</v>
      </c>
      <c r="Z4">
        <f>VLOOKUP(Y4,'Rating Scores'!A:D,4,FALSE)</f>
        <v>78</v>
      </c>
      <c r="AA4" t="s">
        <v>574</v>
      </c>
      <c r="AB4">
        <f>VLOOKUP(AA4,'Rating Scores'!A:D,4,FALSE)</f>
        <v>57</v>
      </c>
      <c r="AC4" t="s">
        <v>566</v>
      </c>
      <c r="AD4">
        <f>VLOOKUP(AC4,'Rating Scores'!A:D,4,FALSE)</f>
        <v>48</v>
      </c>
      <c r="AE4" t="s">
        <v>566</v>
      </c>
      <c r="AF4">
        <f>VLOOKUP(AE4,'Rating Scores'!A:D,4,FALSE)</f>
        <v>48</v>
      </c>
      <c r="AG4" t="s">
        <v>565</v>
      </c>
      <c r="AH4">
        <f>VLOOKUP(AG4,'Rating Scores'!A:D,4,FALSE)</f>
        <v>81</v>
      </c>
      <c r="AI4" t="s">
        <v>577</v>
      </c>
      <c r="AJ4" t="e">
        <f>VLOOKUP(AI4,'Rating Scores'!A:D,4,FALSE)</f>
        <v>#N/A</v>
      </c>
      <c r="AK4" s="16">
        <f t="shared" si="3"/>
        <v>68.666666666666671</v>
      </c>
      <c r="AL4">
        <v>76</v>
      </c>
      <c r="AM4" s="16">
        <f t="shared" si="4"/>
        <v>7.3333333333333286</v>
      </c>
    </row>
    <row r="5" spans="1:39" x14ac:dyDescent="0.2">
      <c r="A5" t="s">
        <v>535</v>
      </c>
      <c r="B5">
        <f>VLOOKUP(A5,'Neighboorhood Income'!B:C,2,FALSE)</f>
        <v>58.6</v>
      </c>
      <c r="C5">
        <f>VLOOKUP(A5,'Neighboorhood Foodstamops'!B:C,2,FALSE)</f>
        <v>3.4</v>
      </c>
      <c r="D5">
        <f>VLOOKUP(A5,'Population and Housing 1'!B:Q,2,FALSE)</f>
        <v>4472</v>
      </c>
      <c r="E5" s="36">
        <f>VLOOKUP(A5,'Population and Housing 1'!B:Q,3,FALSE)</f>
        <v>0.46064400715563508</v>
      </c>
      <c r="F5" s="36">
        <f>VLOOKUP(A5,'Population and Housing 1'!B:Q,4,FALSE)</f>
        <v>9.5035778175313057E-2</v>
      </c>
      <c r="G5" s="36">
        <f>VLOOKUP(A5,'Population and Housing 1'!B:Q,5,FALSE)</f>
        <v>0.2558139534883721</v>
      </c>
      <c r="H5" s="36">
        <f>VLOOKUP(A5,'Population and Housing 1'!B:Q,6,FALSE)</f>
        <v>0.15697674418604651</v>
      </c>
      <c r="I5" s="47">
        <f>SQRT(((E5-'Diveristy score Calculation'!B30)^2+(Analysis!F30-'Diveristy score Calculation'!C30)^2+(Analysis!G30-'Diveristy score Calculation'!D30)^2+(Analysis!H30-'Diveristy score Calculation'!E30)^2)/(4-1))</f>
        <v>0.22615749098217483</v>
      </c>
      <c r="J5" s="47">
        <f t="shared" si="0"/>
        <v>77.384250901782522</v>
      </c>
      <c r="K5" s="47">
        <f>SQRT(((E5-'Diveristy score Calculation'!G30)^2+(Analysis!F30-'Diveristy score Calculation'!H30)^2+(Analysis!G30-'Diveristy score Calculation'!I30)^2+(Analysis!H30-'Diveristy score Calculation'!J30)^2)/(4-1))</f>
        <v>0.14082594044794577</v>
      </c>
      <c r="L5" s="47">
        <f t="shared" si="1"/>
        <v>85.917405955205425</v>
      </c>
      <c r="M5" s="47">
        <f>SQRT(((E5-'Diveristy score Calculation'!L30)^2+(Analysis!F30-'Diveristy score Calculation'!M30)^2+(Analysis!G30-'Diveristy score Calculation'!N30)^2+(Analysis!H30-'Diveristy score Calculation'!O30)^2)/(4-1))</f>
        <v>5.3444781566728342E-2</v>
      </c>
      <c r="N5" s="47">
        <f t="shared" si="2"/>
        <v>94.655521843327165</v>
      </c>
      <c r="O5" s="47">
        <v>0.1602830163322648</v>
      </c>
      <c r="P5" s="47">
        <v>83.971698366773524</v>
      </c>
      <c r="Q5" s="47">
        <v>0.10928872116200915</v>
      </c>
      <c r="R5" s="47">
        <v>89.071127883799079</v>
      </c>
      <c r="S5" s="47">
        <v>5.6724064546623591E-2</v>
      </c>
      <c r="T5" s="45">
        <v>94.327593545337635</v>
      </c>
      <c r="U5" s="45">
        <f>VLOOKUP(A5,'Walk Score'!C:F,3,FALSE)</f>
        <v>39</v>
      </c>
      <c r="V5" s="45">
        <f>VLOOKUP(A5,'Walk Score'!C:F,4,FALSE)</f>
        <v>63</v>
      </c>
      <c r="W5" t="s">
        <v>564</v>
      </c>
      <c r="X5">
        <f>VLOOKUP(W5,'Rating Scores'!A:D,4,FALSE)</f>
        <v>100</v>
      </c>
      <c r="Y5" t="s">
        <v>572</v>
      </c>
      <c r="Z5">
        <f>VLOOKUP(Y5,'Rating Scores'!A:D,4,FALSE)</f>
        <v>72</v>
      </c>
      <c r="AA5" t="s">
        <v>566</v>
      </c>
      <c r="AB5">
        <f>VLOOKUP(AA5,'Rating Scores'!A:D,4,FALSE)</f>
        <v>48</v>
      </c>
      <c r="AC5" t="s">
        <v>575</v>
      </c>
      <c r="AD5">
        <f>VLOOKUP(AC5,'Rating Scores'!A:D,4,FALSE)</f>
        <v>66</v>
      </c>
      <c r="AE5" t="s">
        <v>566</v>
      </c>
      <c r="AF5">
        <f>VLOOKUP(AE5,'Rating Scores'!A:D,4,FALSE)</f>
        <v>48</v>
      </c>
      <c r="AG5" t="s">
        <v>564</v>
      </c>
      <c r="AH5">
        <f>VLOOKUP(AG5,'Rating Scores'!A:D,4,FALSE)</f>
        <v>100</v>
      </c>
      <c r="AI5" t="s">
        <v>577</v>
      </c>
      <c r="AJ5" t="e">
        <f>VLOOKUP(AI5,'Rating Scores'!A:D,4,FALSE)</f>
        <v>#N/A</v>
      </c>
      <c r="AK5" s="16">
        <f t="shared" si="3"/>
        <v>72.333333333333329</v>
      </c>
      <c r="AL5">
        <v>74</v>
      </c>
      <c r="AM5" s="16">
        <f t="shared" si="4"/>
        <v>1.6666666666666714</v>
      </c>
    </row>
    <row r="6" spans="1:39" x14ac:dyDescent="0.2">
      <c r="A6" t="s">
        <v>401</v>
      </c>
      <c r="B6">
        <f>VLOOKUP(A6,'Neighboorhood Income'!B:C,2,FALSE)</f>
        <v>51.2</v>
      </c>
      <c r="C6">
        <f>VLOOKUP(A6,'Neighboorhood Foodstamops'!B:C,2,FALSE)</f>
        <v>2.9</v>
      </c>
      <c r="D6">
        <f>VLOOKUP(A6,'Population and Housing 1'!B:Q,2,FALSE)</f>
        <v>4662</v>
      </c>
      <c r="E6" s="36">
        <f>VLOOKUP(A6,'Population and Housing 1'!B:Q,3,FALSE)</f>
        <v>0.69819819819819817</v>
      </c>
      <c r="F6" s="36">
        <f>VLOOKUP(A6,'Population and Housing 1'!B:Q,4,FALSE)</f>
        <v>2.0163020163020164E-2</v>
      </c>
      <c r="G6" s="36">
        <f>VLOOKUP(A6,'Population and Housing 1'!B:Q,5,FALSE)</f>
        <v>0.12333762333762334</v>
      </c>
      <c r="H6" s="36">
        <f>VLOOKUP(A6,'Population and Housing 1'!B:Q,6,FALSE)</f>
        <v>0.12398112398112399</v>
      </c>
      <c r="I6" s="47">
        <f>SQRT(((E6-'Diveristy score Calculation'!B48)^2+(Analysis!F48-'Diveristy score Calculation'!C48)^2+(Analysis!G48-'Diveristy score Calculation'!D48)^2+(Analysis!H48-'Diveristy score Calculation'!E48)^2)/(4-1))</f>
        <v>0.39221670654139407</v>
      </c>
      <c r="J6" s="47">
        <f t="shared" si="0"/>
        <v>60.778329345860591</v>
      </c>
      <c r="K6" s="47">
        <f>SQRT(((E6-'Diveristy score Calculation'!G48)^2+(Analysis!F48-'Diveristy score Calculation'!H48)^2+(Analysis!G48-'Diveristy score Calculation'!I48)^2+(Analysis!H48-'Diveristy score Calculation'!J48)^2)/(4-1))</f>
        <v>0.29660809110003911</v>
      </c>
      <c r="L6" s="47">
        <f t="shared" si="1"/>
        <v>70.33919088999609</v>
      </c>
      <c r="M6" s="47">
        <f>SQRT(((E6-'Diveristy score Calculation'!L48)^2+(Analysis!F48-'Diveristy score Calculation'!M48)^2+(Analysis!G48-'Diveristy score Calculation'!N48)^2+(Analysis!H48-'Diveristy score Calculation'!O48)^2)/(4-1))</f>
        <v>0.25874394248681426</v>
      </c>
      <c r="N6" s="47">
        <f t="shared" si="2"/>
        <v>74.125605751318574</v>
      </c>
      <c r="O6" s="47">
        <v>0.30856159673746303</v>
      </c>
      <c r="P6" s="47">
        <v>69.143840326253695</v>
      </c>
      <c r="Q6" s="47">
        <v>0.1007160081299297</v>
      </c>
      <c r="R6" s="47">
        <v>89.928399187007031</v>
      </c>
      <c r="S6" s="47">
        <v>0.16551817082788417</v>
      </c>
      <c r="T6" s="45">
        <v>83.448182917211582</v>
      </c>
      <c r="U6" s="45">
        <f>VLOOKUP(A6,'Walk Score'!C:F,3,FALSE)</f>
        <v>59</v>
      </c>
      <c r="V6" s="45">
        <f>VLOOKUP(A6,'Walk Score'!C:F,4,FALSE)</f>
        <v>89</v>
      </c>
      <c r="W6" t="s">
        <v>564</v>
      </c>
      <c r="X6">
        <f>VLOOKUP(W6,'Rating Scores'!A:D,4,FALSE)</f>
        <v>100</v>
      </c>
      <c r="Y6" t="s">
        <v>566</v>
      </c>
      <c r="Z6">
        <f>VLOOKUP(Y6,'Rating Scores'!A:D,4,FALSE)</f>
        <v>48</v>
      </c>
      <c r="AA6" t="s">
        <v>566</v>
      </c>
      <c r="AB6">
        <f>VLOOKUP(AA6,'Rating Scores'!A:D,4,FALSE)</f>
        <v>48</v>
      </c>
      <c r="AC6" t="s">
        <v>575</v>
      </c>
      <c r="AD6">
        <f>VLOOKUP(AC6,'Rating Scores'!A:D,4,FALSE)</f>
        <v>66</v>
      </c>
      <c r="AE6" t="s">
        <v>569</v>
      </c>
      <c r="AF6">
        <f>VLOOKUP(AE6,'Rating Scores'!A:D,4,FALSE)</f>
        <v>52.5</v>
      </c>
      <c r="AG6" t="s">
        <v>564</v>
      </c>
      <c r="AH6">
        <f>VLOOKUP(AG6,'Rating Scores'!A:D,4,FALSE)</f>
        <v>100</v>
      </c>
      <c r="AI6" t="s">
        <v>573</v>
      </c>
      <c r="AJ6">
        <f>VLOOKUP(AI6,'Rating Scores'!A:D,4,FALSE)</f>
        <v>75</v>
      </c>
      <c r="AK6" s="16">
        <f t="shared" si="3"/>
        <v>69.083333333333329</v>
      </c>
      <c r="AL6">
        <v>72</v>
      </c>
      <c r="AM6" s="16">
        <f t="shared" si="4"/>
        <v>2.9166666666666714</v>
      </c>
    </row>
    <row r="7" spans="1:39" x14ac:dyDescent="0.2">
      <c r="A7" t="s">
        <v>424</v>
      </c>
      <c r="B7">
        <f>VLOOKUP(A7,'Neighboorhood Income'!B:C,2,FALSE)</f>
        <v>24.6</v>
      </c>
      <c r="C7">
        <f>VLOOKUP(A7,'Neighboorhood Foodstamops'!B:C,2,FALSE)</f>
        <v>2.2000000000000002</v>
      </c>
      <c r="D7">
        <f>VLOOKUP(A7,'Population and Housing 1'!B:Q,2,FALSE)</f>
        <v>4791</v>
      </c>
      <c r="E7" s="36">
        <f>VLOOKUP(A7,'Population and Housing 1'!B:Q,3,FALSE)</f>
        <v>0.7211438113128783</v>
      </c>
      <c r="F7" s="36">
        <f>VLOOKUP(A7,'Population and Housing 1'!B:Q,4,FALSE)</f>
        <v>1.3358380296389062E-2</v>
      </c>
      <c r="G7" s="36">
        <f>VLOOKUP(A7,'Population and Housing 1'!B:Q,5,FALSE)</f>
        <v>0.12961803381340012</v>
      </c>
      <c r="H7" s="36">
        <f>VLOOKUP(A7,'Population and Housing 1'!B:Q,6,FALSE)</f>
        <v>0.10958046336881654</v>
      </c>
      <c r="I7" s="47">
        <f>SQRT(((E7-'Diveristy score Calculation'!B45)^2+(Analysis!F45-'Diveristy score Calculation'!C45)^2+(Analysis!G45-'Diveristy score Calculation'!D45)^2+(Analysis!H45-'Diveristy score Calculation'!E45)^2)/(4-1))</f>
        <v>0.41933470849043836</v>
      </c>
      <c r="J7" s="47">
        <f t="shared" si="0"/>
        <v>58.066529150956164</v>
      </c>
      <c r="K7" s="47">
        <f>SQRT(((E7-'Diveristy score Calculation'!G45)^2+(Analysis!F45-'Diveristy score Calculation'!H45)^2+(Analysis!G45-'Diveristy score Calculation'!I45)^2+(Analysis!H45-'Diveristy score Calculation'!J45)^2)/(4-1))</f>
        <v>0.32169095220828586</v>
      </c>
      <c r="L7" s="47">
        <f t="shared" si="1"/>
        <v>67.830904779171419</v>
      </c>
      <c r="M7" s="47">
        <f>SQRT(((E7-'Diveristy score Calculation'!L45)^2+(Analysis!F45-'Diveristy score Calculation'!M45)^2+(Analysis!G45-'Diveristy score Calculation'!N45)^2+(Analysis!H45-'Diveristy score Calculation'!O45)^2)/(4-1))</f>
        <v>0.28239829453663506</v>
      </c>
      <c r="N7" s="47">
        <f t="shared" si="2"/>
        <v>71.760170546336496</v>
      </c>
      <c r="O7" s="47">
        <v>0.32258601497122252</v>
      </c>
      <c r="P7" s="47">
        <v>67.741398502877757</v>
      </c>
      <c r="Q7" s="47">
        <v>0.10741582945853168</v>
      </c>
      <c r="R7" s="47">
        <v>89.258417054146832</v>
      </c>
      <c r="S7" s="47">
        <v>0.17306694534560768</v>
      </c>
      <c r="T7" s="45">
        <v>82.693305465439238</v>
      </c>
      <c r="U7" s="45">
        <f>VLOOKUP(A7,'Walk Score'!C:F,3,FALSE)</f>
        <v>63</v>
      </c>
      <c r="V7" s="45">
        <f>VLOOKUP(A7,'Walk Score'!C:F,4,FALSE)</f>
        <v>91</v>
      </c>
      <c r="W7" t="s">
        <v>564</v>
      </c>
      <c r="X7">
        <f>VLOOKUP(W7,'Rating Scores'!A:D,4,FALSE)</f>
        <v>100</v>
      </c>
      <c r="Y7" t="s">
        <v>570</v>
      </c>
      <c r="Z7">
        <f>VLOOKUP(Y7,'Rating Scores'!A:D,4,FALSE)</f>
        <v>60</v>
      </c>
      <c r="AA7" t="s">
        <v>572</v>
      </c>
      <c r="AB7">
        <f>VLOOKUP(AA7,'Rating Scores'!A:D,4,FALSE)</f>
        <v>72</v>
      </c>
      <c r="AC7" t="s">
        <v>569</v>
      </c>
      <c r="AD7">
        <f>VLOOKUP(AC7,'Rating Scores'!A:D,4,FALSE)</f>
        <v>52.5</v>
      </c>
      <c r="AE7" t="s">
        <v>575</v>
      </c>
      <c r="AF7">
        <f>VLOOKUP(AE7,'Rating Scores'!A:D,4,FALSE)</f>
        <v>66</v>
      </c>
      <c r="AG7" t="s">
        <v>564</v>
      </c>
      <c r="AH7">
        <f>VLOOKUP(AG7,'Rating Scores'!A:D,4,FALSE)</f>
        <v>100</v>
      </c>
      <c r="AI7" t="s">
        <v>566</v>
      </c>
      <c r="AJ7">
        <f>VLOOKUP(AI7,'Rating Scores'!A:D,4,FALSE)</f>
        <v>48</v>
      </c>
      <c r="AK7" s="16">
        <f t="shared" si="3"/>
        <v>75.083333333333329</v>
      </c>
      <c r="AL7">
        <v>70</v>
      </c>
      <c r="AM7" s="16">
        <f t="shared" si="4"/>
        <v>-5.0833333333333286</v>
      </c>
    </row>
    <row r="8" spans="1:39" x14ac:dyDescent="0.2">
      <c r="A8" t="s">
        <v>533</v>
      </c>
      <c r="B8">
        <f>VLOOKUP(A8,'Neighboorhood Income'!B:C,2,FALSE)</f>
        <v>51.6</v>
      </c>
      <c r="C8">
        <f>VLOOKUP(A8,'Neighboorhood Foodstamops'!B:C,2,FALSE)</f>
        <v>0.4</v>
      </c>
      <c r="D8">
        <f>VLOOKUP(A8,'Population and Housing 1'!B:Q,2,FALSE)</f>
        <v>1707</v>
      </c>
      <c r="E8" s="36">
        <f>VLOOKUP(A8,'Population and Housing 1'!B:Q,3,FALSE)</f>
        <v>0.71353251318101929</v>
      </c>
      <c r="F8" s="36">
        <f>VLOOKUP(A8,'Population and Housing 1'!B:Q,4,FALSE)</f>
        <v>4.9794961921499709E-2</v>
      </c>
      <c r="G8" s="36">
        <f>VLOOKUP(A8,'Population and Housing 1'!B:Q,5,FALSE)</f>
        <v>0.1259519625073228</v>
      </c>
      <c r="H8" s="36">
        <f>VLOOKUP(A8,'Population and Housing 1'!B:Q,6,FALSE)</f>
        <v>8.904510837727006E-2</v>
      </c>
      <c r="I8" s="47">
        <f>SQRT(((E8-'Diveristy score Calculation'!B27)^2+(Analysis!F27-'Diveristy score Calculation'!C27)^2+(Analysis!G27-'Diveristy score Calculation'!D27)^2+(Analysis!H27-'Diveristy score Calculation'!E27)^2)/(4-1))</f>
        <v>0.34177045784519461</v>
      </c>
      <c r="J8" s="47">
        <f t="shared" si="0"/>
        <v>65.822954215480536</v>
      </c>
      <c r="K8" s="47">
        <f>SQRT(((E8-'Diveristy score Calculation'!G27)^2+(Analysis!F27-'Diveristy score Calculation'!H27)^2+(Analysis!G27-'Diveristy score Calculation'!I27)^2+(Analysis!H27-'Diveristy score Calculation'!J27)^2)/(4-1))</f>
        <v>0.17106850682120628</v>
      </c>
      <c r="L8" s="47">
        <f t="shared" si="1"/>
        <v>82.893149317879377</v>
      </c>
      <c r="M8" s="47">
        <f>SQRT(((E8-'Diveristy score Calculation'!L27)^2+(Analysis!F27-'Diveristy score Calculation'!M27)^2+(Analysis!G27-'Diveristy score Calculation'!N27)^2+(Analysis!H27-'Diveristy score Calculation'!O27)^2)/(4-1))</f>
        <v>0.15720490272961651</v>
      </c>
      <c r="N8" s="47">
        <f t="shared" si="2"/>
        <v>84.279509727038345</v>
      </c>
      <c r="O8" s="47">
        <v>0.31423920866700417</v>
      </c>
      <c r="P8" s="47">
        <v>68.576079133299586</v>
      </c>
      <c r="Q8" s="47">
        <v>8.9709594859889413E-2</v>
      </c>
      <c r="R8" s="47">
        <v>91.029040514011058</v>
      </c>
      <c r="S8" s="47">
        <v>0.16639151311775308</v>
      </c>
      <c r="T8" s="45">
        <v>83.360848688224692</v>
      </c>
      <c r="U8" s="45">
        <f>VLOOKUP(A8,'Walk Score'!C:F,3,FALSE)</f>
        <v>56</v>
      </c>
      <c r="V8" s="45">
        <f>VLOOKUP(A8,'Walk Score'!C:F,4,FALSE)</f>
        <v>87</v>
      </c>
      <c r="W8" t="s">
        <v>564</v>
      </c>
      <c r="X8">
        <f>VLOOKUP(W8,'Rating Scores'!A:D,4,FALSE)</f>
        <v>100</v>
      </c>
      <c r="Y8" t="s">
        <v>570</v>
      </c>
      <c r="Z8">
        <f>VLOOKUP(Y8,'Rating Scores'!A:D,4,FALSE)</f>
        <v>60</v>
      </c>
      <c r="AA8" t="s">
        <v>567</v>
      </c>
      <c r="AB8">
        <f>VLOOKUP(AA8,'Rating Scores'!A:D,4,FALSE)</f>
        <v>63</v>
      </c>
      <c r="AC8" t="s">
        <v>567</v>
      </c>
      <c r="AD8">
        <f>VLOOKUP(AC8,'Rating Scores'!A:D,4,FALSE)</f>
        <v>63</v>
      </c>
      <c r="AE8" t="s">
        <v>566</v>
      </c>
      <c r="AF8">
        <f>VLOOKUP(AE8,'Rating Scores'!A:D,4,FALSE)</f>
        <v>48</v>
      </c>
      <c r="AG8" t="s">
        <v>575</v>
      </c>
      <c r="AH8">
        <f>VLOOKUP(AG8,'Rating Scores'!A:D,4,FALSE)</f>
        <v>66</v>
      </c>
      <c r="AI8" t="s">
        <v>577</v>
      </c>
      <c r="AJ8" t="e">
        <f>VLOOKUP(AI8,'Rating Scores'!A:D,4,FALSE)</f>
        <v>#N/A</v>
      </c>
      <c r="AK8" s="16">
        <f t="shared" si="3"/>
        <v>66.666666666666671</v>
      </c>
      <c r="AL8">
        <v>71</v>
      </c>
      <c r="AM8" s="16">
        <f t="shared" si="4"/>
        <v>4.3333333333333286</v>
      </c>
    </row>
    <row r="9" spans="1:39" x14ac:dyDescent="0.2">
      <c r="A9" t="s">
        <v>430</v>
      </c>
      <c r="B9">
        <f>VLOOKUP(A9,'Neighboorhood Income'!B:C,2,FALSE)</f>
        <v>26.6</v>
      </c>
      <c r="C9">
        <f>VLOOKUP(A9,'Neighboorhood Foodstamops'!B:C,2,FALSE)</f>
        <v>13.5</v>
      </c>
      <c r="D9">
        <f>VLOOKUP(A9,'Population and Housing 1'!B:Q,2,FALSE)</f>
        <v>12618</v>
      </c>
      <c r="E9" s="36">
        <f>VLOOKUP(A9,'Population and Housing 1'!B:Q,3,FALSE)</f>
        <v>0.27975907433824693</v>
      </c>
      <c r="F9" s="36">
        <f>VLOOKUP(A9,'Population and Housing 1'!B:Q,4,FALSE)</f>
        <v>0.13599619591060391</v>
      </c>
      <c r="G9" s="36">
        <f>VLOOKUP(A9,'Population and Housing 1'!B:Q,5,FALSE)</f>
        <v>0.48589316848945951</v>
      </c>
      <c r="H9" s="36">
        <f>VLOOKUP(A9,'Population and Housing 1'!B:Q,6,FALSE)</f>
        <v>8.020288476779204E-2</v>
      </c>
      <c r="I9" s="47">
        <f>SQRT(((E9-'Diveristy score Calculation'!B33)^2+(Analysis!F33-'Diveristy score Calculation'!C33)^2+(Analysis!G33-'Diveristy score Calculation'!D33)^2+(Analysis!H33-'Diveristy score Calculation'!E33)^2)/(4-1))</f>
        <v>0.20772262957572035</v>
      </c>
      <c r="J9" s="47">
        <f t="shared" si="0"/>
        <v>79.227737042427961</v>
      </c>
      <c r="K9" s="47">
        <f>SQRT(((E9-'Diveristy score Calculation'!G33)^2+(Analysis!F33-'Diveristy score Calculation'!H33)^2+(Analysis!G33-'Diveristy score Calculation'!I33)^2+(Analysis!H33-'Diveristy score Calculation'!J33)^2)/(4-1))</f>
        <v>0.23440597864984894</v>
      </c>
      <c r="L9" s="47">
        <f t="shared" si="1"/>
        <v>76.559402135015105</v>
      </c>
      <c r="M9" s="47">
        <f>SQRT(((E9-'Diveristy score Calculation'!L33)^2+(Analysis!F33-'Diveristy score Calculation'!M33)^2+(Analysis!G33-'Diveristy score Calculation'!N33)^2+(Analysis!H33-'Diveristy score Calculation'!O33)^2)/(4-1))</f>
        <v>0.14180922165732807</v>
      </c>
      <c r="N9" s="47">
        <f t="shared" si="2"/>
        <v>85.81907783426719</v>
      </c>
      <c r="O9" s="47">
        <v>0.18107007587625568</v>
      </c>
      <c r="P9" s="47">
        <v>81.89299241237444</v>
      </c>
      <c r="Q9" s="47">
        <v>0.25441827652131965</v>
      </c>
      <c r="R9" s="47">
        <v>74.558172347868037</v>
      </c>
      <c r="S9" s="47">
        <v>0.16345682464418007</v>
      </c>
      <c r="T9" s="45">
        <v>83.654317535581995</v>
      </c>
      <c r="U9" s="45">
        <f>VLOOKUP(A9,'Walk Score'!C:F,3,FALSE)</f>
        <v>52</v>
      </c>
      <c r="V9" s="45">
        <f>VLOOKUP(A9,'Walk Score'!C:F,4,FALSE)</f>
        <v>56</v>
      </c>
      <c r="W9" t="s">
        <v>564</v>
      </c>
      <c r="X9">
        <f>VLOOKUP(W9,'Rating Scores'!A:D,4,FALSE)</f>
        <v>100</v>
      </c>
      <c r="Y9" t="s">
        <v>568</v>
      </c>
      <c r="Z9">
        <f>VLOOKUP(Y9,'Rating Scores'!A:D,4,FALSE)</f>
        <v>78</v>
      </c>
      <c r="AA9" t="s">
        <v>566</v>
      </c>
      <c r="AB9">
        <f>VLOOKUP(AA9,'Rating Scores'!A:D,4,FALSE)</f>
        <v>48</v>
      </c>
      <c r="AC9" t="s">
        <v>566</v>
      </c>
      <c r="AD9">
        <f>VLOOKUP(AC9,'Rating Scores'!A:D,4,FALSE)</f>
        <v>48</v>
      </c>
      <c r="AE9" t="s">
        <v>571</v>
      </c>
      <c r="AF9">
        <f>VLOOKUP(AE9,'Rating Scores'!A:D,4,FALSE)</f>
        <v>69</v>
      </c>
      <c r="AG9" t="s">
        <v>570</v>
      </c>
      <c r="AH9">
        <f>VLOOKUP(AG9,'Rating Scores'!A:D,4,FALSE)</f>
        <v>60</v>
      </c>
      <c r="AI9" t="s">
        <v>573</v>
      </c>
      <c r="AJ9">
        <f>VLOOKUP(AI9,'Rating Scores'!A:D,4,FALSE)</f>
        <v>75</v>
      </c>
      <c r="AK9" s="16">
        <f t="shared" si="3"/>
        <v>67.166666666666671</v>
      </c>
      <c r="AL9">
        <v>76</v>
      </c>
      <c r="AM9" s="16">
        <f t="shared" si="4"/>
        <v>8.8333333333333286</v>
      </c>
    </row>
    <row r="10" spans="1:39" x14ac:dyDescent="0.2">
      <c r="A10" t="s">
        <v>408</v>
      </c>
      <c r="B10">
        <f>VLOOKUP(A10,'Neighboorhood Income'!B:C,2,FALSE)</f>
        <v>52</v>
      </c>
      <c r="C10">
        <f>VLOOKUP(A10,'Neighboorhood Foodstamops'!B:C,2,FALSE)</f>
        <v>3.5</v>
      </c>
      <c r="D10">
        <f>VLOOKUP(A10,'Population and Housing 1'!B:Q,2,FALSE)</f>
        <v>5894</v>
      </c>
      <c r="E10" s="36">
        <f>VLOOKUP(A10,'Population and Housing 1'!B:Q,3,FALSE)</f>
        <v>0.77146250424160168</v>
      </c>
      <c r="F10" s="36">
        <f>VLOOKUP(A10,'Population and Housing 1'!B:Q,4,FALSE)</f>
        <v>1.4082117407533085E-2</v>
      </c>
      <c r="G10" s="36">
        <f>VLOOKUP(A10,'Population and Housing 1'!B:Q,5,FALSE)</f>
        <v>0.12029182219205972</v>
      </c>
      <c r="H10" s="36">
        <f>VLOOKUP(A10,'Population and Housing 1'!B:Q,6,FALSE)</f>
        <v>6.5999321343739398E-2</v>
      </c>
      <c r="I10" s="47">
        <f>SQRT(((E10-'Diveristy score Calculation'!B38)^2+(Analysis!F38-'Diveristy score Calculation'!C38)^2+(Analysis!G38-'Diveristy score Calculation'!D38)^2+(Analysis!H38-'Diveristy score Calculation'!E38)^2)/(4-1))</f>
        <v>0.38464423706656731</v>
      </c>
      <c r="J10" s="47">
        <f t="shared" si="0"/>
        <v>61.535576293343269</v>
      </c>
      <c r="K10" s="47">
        <f>SQRT(((E10-'Diveristy score Calculation'!G38)^2+(Analysis!F38-'Diveristy score Calculation'!H38)^2+(Analysis!G38-'Diveristy score Calculation'!I38)^2+(Analysis!H38-'Diveristy score Calculation'!J38)^2)/(4-1))</f>
        <v>0.22214329503353908</v>
      </c>
      <c r="L10" s="47">
        <f t="shared" si="1"/>
        <v>77.785670496646091</v>
      </c>
      <c r="M10" s="47">
        <f>SQRT(((E10-'Diveristy score Calculation'!L38)^2+(Analysis!F38-'Diveristy score Calculation'!M38)^2+(Analysis!G38-'Diveristy score Calculation'!N38)^2+(Analysis!H38-'Diveristy score Calculation'!O38)^2)/(4-1))</f>
        <v>0.20837766034052602</v>
      </c>
      <c r="N10" s="47">
        <f t="shared" si="2"/>
        <v>79.162233965947394</v>
      </c>
      <c r="O10" s="47">
        <v>0.3550872436425806</v>
      </c>
      <c r="P10" s="47">
        <v>64.491275635741943</v>
      </c>
      <c r="Q10" s="47">
        <v>0.12606070322438009</v>
      </c>
      <c r="R10" s="47">
        <v>87.393929677561985</v>
      </c>
      <c r="S10" s="47">
        <v>0.19834437392813614</v>
      </c>
      <c r="T10" s="45">
        <v>80.165562607186388</v>
      </c>
      <c r="U10" s="45">
        <f>VLOOKUP(A10,'Walk Score'!C:F,3,FALSE)</f>
        <v>55</v>
      </c>
      <c r="V10" s="45">
        <f>VLOOKUP(A10,'Walk Score'!C:F,4,FALSE)</f>
        <v>93</v>
      </c>
      <c r="W10" t="s">
        <v>564</v>
      </c>
      <c r="X10">
        <f>VLOOKUP(W10,'Rating Scores'!A:D,4,FALSE)</f>
        <v>100</v>
      </c>
      <c r="Y10" t="s">
        <v>566</v>
      </c>
      <c r="Z10">
        <f>VLOOKUP(Y10,'Rating Scores'!A:D,4,FALSE)</f>
        <v>48</v>
      </c>
      <c r="AA10" t="s">
        <v>571</v>
      </c>
      <c r="AB10">
        <f>VLOOKUP(AA10,'Rating Scores'!A:D,4,FALSE)</f>
        <v>69</v>
      </c>
      <c r="AC10" t="s">
        <v>575</v>
      </c>
      <c r="AD10">
        <f>VLOOKUP(AC10,'Rating Scores'!A:D,4,FALSE)</f>
        <v>66</v>
      </c>
      <c r="AE10" t="s">
        <v>566</v>
      </c>
      <c r="AF10">
        <f>VLOOKUP(AE10,'Rating Scores'!A:D,4,FALSE)</f>
        <v>48</v>
      </c>
      <c r="AG10" t="s">
        <v>573</v>
      </c>
      <c r="AH10">
        <f>VLOOKUP(AG10,'Rating Scores'!A:D,4,FALSE)</f>
        <v>75</v>
      </c>
      <c r="AI10" t="s">
        <v>577</v>
      </c>
      <c r="AJ10" t="e">
        <f>VLOOKUP(AI10,'Rating Scores'!A:D,4,FALSE)</f>
        <v>#N/A</v>
      </c>
      <c r="AK10" s="16">
        <f t="shared" si="3"/>
        <v>67.666666666666671</v>
      </c>
      <c r="AL10">
        <v>73</v>
      </c>
      <c r="AM10" s="16">
        <f t="shared" si="4"/>
        <v>5.3333333333333286</v>
      </c>
    </row>
    <row r="11" spans="1:39" x14ac:dyDescent="0.2">
      <c r="A11" t="s">
        <v>390</v>
      </c>
      <c r="B11">
        <f>VLOOKUP(A11,'Neighboorhood Income'!B:C,2,FALSE)</f>
        <v>99</v>
      </c>
      <c r="C11">
        <f>VLOOKUP(A11,'Neighboorhood Foodstamops'!B:C,2,FALSE)</f>
        <v>3.4</v>
      </c>
      <c r="D11">
        <f>VLOOKUP(A11,'Population and Housing 1'!B:Q,2,FALSE)</f>
        <v>7635</v>
      </c>
      <c r="E11" s="36">
        <f>VLOOKUP(A11,'Population and Housing 1'!B:Q,3,FALSE)</f>
        <v>0.7053045186640472</v>
      </c>
      <c r="F11" s="36">
        <f>VLOOKUP(A11,'Population and Housing 1'!B:Q,4,FALSE)</f>
        <v>6.8500327439423706E-2</v>
      </c>
      <c r="G11" s="36">
        <f>VLOOKUP(A11,'Population and Housing 1'!B:Q,5,FALSE)</f>
        <v>0.14158480681074001</v>
      </c>
      <c r="H11" s="36">
        <f>VLOOKUP(A11,'Population and Housing 1'!B:Q,6,FALSE)</f>
        <v>6.1689587426326131E-2</v>
      </c>
      <c r="I11" s="47">
        <f>SQRT(((E11-'Diveristy score Calculation'!B13)^2+(Analysis!F13-'Diveristy score Calculation'!C13)^2+(Analysis!G13-'Diveristy score Calculation'!D13)^2+(Analysis!H13-'Diveristy score Calculation'!E13)^2)/(4-1))</f>
        <v>0.32601017508709257</v>
      </c>
      <c r="J11" s="47">
        <f t="shared" si="0"/>
        <v>67.398982491290752</v>
      </c>
      <c r="K11" s="47">
        <f>SQRT(((E11-'Diveristy score Calculation'!G13)^2+(Analysis!F13-'Diveristy score Calculation'!H13)^2+(Analysis!G13-'Diveristy score Calculation'!I13)^2+(Analysis!H13-'Diveristy score Calculation'!J13)^2)/(4-1))</f>
        <v>9.6609600308774218E-2</v>
      </c>
      <c r="L11" s="47">
        <f t="shared" si="1"/>
        <v>90.339039969122581</v>
      </c>
      <c r="M11" s="47">
        <f>SQRT(((E11-'Diveristy score Calculation'!L13)^2+(Analysis!F13-'Diveristy score Calculation'!M13)^2+(Analysis!G13-'Diveristy score Calculation'!N13)^2+(Analysis!H13-'Diveristy score Calculation'!O13)^2)/(4-1))</f>
        <v>0.1638528537197175</v>
      </c>
      <c r="N11" s="47">
        <f t="shared" si="2"/>
        <v>83.614714628028253</v>
      </c>
      <c r="O11" s="47">
        <v>0.30954752002098584</v>
      </c>
      <c r="P11" s="47">
        <v>69.045247997901413</v>
      </c>
      <c r="Q11" s="47">
        <v>7.5413863887806701E-2</v>
      </c>
      <c r="R11" s="47">
        <v>92.458613611219334</v>
      </c>
      <c r="S11" s="47">
        <v>0.15636724776368685</v>
      </c>
      <c r="T11" s="45">
        <v>84.363275223631319</v>
      </c>
      <c r="U11" s="45">
        <f>VLOOKUP(A11,'Walk Score'!C:F,3,FALSE)</f>
        <v>68</v>
      </c>
      <c r="V11" s="45">
        <f>VLOOKUP(A11,'Walk Score'!C:F,4,FALSE)</f>
        <v>89</v>
      </c>
      <c r="W11" t="s">
        <v>564</v>
      </c>
      <c r="X11">
        <f>VLOOKUP(W11,'Rating Scores'!A:D,4,FALSE)</f>
        <v>100</v>
      </c>
      <c r="Y11" t="s">
        <v>566</v>
      </c>
      <c r="Z11">
        <f>VLOOKUP(Y11,'Rating Scores'!A:D,4,FALSE)</f>
        <v>48</v>
      </c>
      <c r="AA11" t="s">
        <v>565</v>
      </c>
      <c r="AB11">
        <f>VLOOKUP(AA11,'Rating Scores'!A:D,4,FALSE)</f>
        <v>81</v>
      </c>
      <c r="AC11" t="s">
        <v>564</v>
      </c>
      <c r="AD11">
        <f>VLOOKUP(AC11,'Rating Scores'!A:D,4,FALSE)</f>
        <v>100</v>
      </c>
      <c r="AE11" t="s">
        <v>566</v>
      </c>
      <c r="AF11">
        <f>VLOOKUP(AE11,'Rating Scores'!A:D,4,FALSE)</f>
        <v>48</v>
      </c>
      <c r="AG11" t="s">
        <v>564</v>
      </c>
      <c r="AH11">
        <f>VLOOKUP(AG11,'Rating Scores'!A:D,4,FALSE)</f>
        <v>100</v>
      </c>
      <c r="AI11" t="s">
        <v>564</v>
      </c>
      <c r="AJ11">
        <f>VLOOKUP(AI11,'Rating Scores'!A:D,4,FALSE)</f>
        <v>100</v>
      </c>
      <c r="AK11" s="16">
        <f t="shared" si="3"/>
        <v>79.5</v>
      </c>
      <c r="AL11">
        <v>86</v>
      </c>
      <c r="AM11" s="16">
        <f t="shared" si="4"/>
        <v>6.5</v>
      </c>
    </row>
    <row r="12" spans="1:39" x14ac:dyDescent="0.2">
      <c r="A12" t="s">
        <v>427</v>
      </c>
      <c r="B12">
        <f>VLOOKUP(A12,'Neighboorhood Income'!B:C,2,FALSE)</f>
        <v>66.7</v>
      </c>
      <c r="C12">
        <f>VLOOKUP(A12,'Neighboorhood Foodstamops'!B:C,2,FALSE)</f>
        <v>2.5</v>
      </c>
      <c r="D12">
        <f>VLOOKUP(A12,'Population and Housing 1'!B:Q,2,FALSE)</f>
        <v>4225</v>
      </c>
      <c r="E12" s="36">
        <f>VLOOKUP(A12,'Population and Housing 1'!B:Q,3,FALSE)</f>
        <v>0.80899408284023666</v>
      </c>
      <c r="F12" s="36">
        <f>VLOOKUP(A12,'Population and Housing 1'!B:Q,4,FALSE)</f>
        <v>1.301775147928994E-2</v>
      </c>
      <c r="G12" s="36">
        <f>VLOOKUP(A12,'Population and Housing 1'!B:Q,5,FALSE)</f>
        <v>9.27810650887574E-2</v>
      </c>
      <c r="H12" s="36">
        <f>VLOOKUP(A12,'Population and Housing 1'!B:Q,6,FALSE)</f>
        <v>6.1065088757396448E-2</v>
      </c>
      <c r="I12" s="47">
        <f>SQRT(((E12-'Diveristy score Calculation'!B24)^2+(Analysis!F24-'Diveristy score Calculation'!C24)^2+(Analysis!G24-'Diveristy score Calculation'!D24)^2+(Analysis!H24-'Diveristy score Calculation'!E24)^2)/(4-1))</f>
        <v>0.45520435828955186</v>
      </c>
      <c r="J12" s="47">
        <f t="shared" si="0"/>
        <v>54.479564171044814</v>
      </c>
      <c r="K12" s="47">
        <f>SQRT(((E12-'Diveristy score Calculation'!G24)^2+(Analysis!F24-'Diveristy score Calculation'!H24)^2+(Analysis!G24-'Diveristy score Calculation'!I24)^2+(Analysis!H24-'Diveristy score Calculation'!J24)^2)/(4-1))</f>
        <v>0.34191686015262596</v>
      </c>
      <c r="L12" s="47">
        <f t="shared" si="1"/>
        <v>65.808313984737396</v>
      </c>
      <c r="M12" s="47">
        <f>SQRT(((E12-'Diveristy score Calculation'!L24)^2+(Analysis!F24-'Diveristy score Calculation'!M24)^2+(Analysis!G24-'Diveristy score Calculation'!N24)^2+(Analysis!H24-'Diveristy score Calculation'!O24)^2)/(4-1))</f>
        <v>0.31400954829263578</v>
      </c>
      <c r="N12" s="47">
        <f t="shared" si="2"/>
        <v>68.599045170736417</v>
      </c>
      <c r="O12" s="47">
        <v>0.37817507627429431</v>
      </c>
      <c r="P12" s="47">
        <v>62.182492372570572</v>
      </c>
      <c r="Q12" s="47">
        <v>0.14878041930018662</v>
      </c>
      <c r="R12" s="47">
        <v>85.121958069981332</v>
      </c>
      <c r="S12" s="47">
        <v>0.22489564823523647</v>
      </c>
      <c r="T12" s="45">
        <v>77.510435176476349</v>
      </c>
      <c r="U12" s="45">
        <f>VLOOKUP(A12,'Walk Score'!C:F,3,FALSE)</f>
        <v>49</v>
      </c>
      <c r="V12" s="45">
        <f>VLOOKUP(A12,'Walk Score'!C:F,4,FALSE)</f>
        <v>84</v>
      </c>
      <c r="W12" t="s">
        <v>564</v>
      </c>
      <c r="X12">
        <f>VLOOKUP(W12,'Rating Scores'!A:D,4,FALSE)</f>
        <v>100</v>
      </c>
      <c r="Y12" t="s">
        <v>566</v>
      </c>
      <c r="Z12">
        <f>VLOOKUP(Y12,'Rating Scores'!A:D,4,FALSE)</f>
        <v>48</v>
      </c>
      <c r="AA12" t="s">
        <v>574</v>
      </c>
      <c r="AB12">
        <f>VLOOKUP(AA12,'Rating Scores'!A:D,4,FALSE)</f>
        <v>57</v>
      </c>
      <c r="AC12" t="s">
        <v>573</v>
      </c>
      <c r="AD12">
        <f>VLOOKUP(AC12,'Rating Scores'!A:D,4,FALSE)</f>
        <v>75</v>
      </c>
      <c r="AE12" t="s">
        <v>566</v>
      </c>
      <c r="AF12">
        <f>VLOOKUP(AE12,'Rating Scores'!A:D,4,FALSE)</f>
        <v>48</v>
      </c>
      <c r="AG12" t="s">
        <v>564</v>
      </c>
      <c r="AH12">
        <f>VLOOKUP(AG12,'Rating Scores'!A:D,4,FALSE)</f>
        <v>100</v>
      </c>
      <c r="AI12" t="s">
        <v>577</v>
      </c>
      <c r="AJ12" t="e">
        <f>VLOOKUP(AI12,'Rating Scores'!A:D,4,FALSE)</f>
        <v>#N/A</v>
      </c>
      <c r="AK12" s="16">
        <f t="shared" si="3"/>
        <v>71.333333333333329</v>
      </c>
      <c r="AL12">
        <v>74</v>
      </c>
      <c r="AM12" s="16">
        <f t="shared" si="4"/>
        <v>2.6666666666666714</v>
      </c>
    </row>
    <row r="13" spans="1:39" x14ac:dyDescent="0.2">
      <c r="A13" t="s">
        <v>369</v>
      </c>
      <c r="B13">
        <f>VLOOKUP(A13,'Neighboorhood Income'!B:C,2,FALSE)</f>
        <v>70.599999999999994</v>
      </c>
      <c r="C13">
        <f>VLOOKUP(A13,'Neighboorhood Foodstamops'!B:C,2,FALSE)</f>
        <v>1.8</v>
      </c>
      <c r="D13">
        <f>VLOOKUP(A13,'Population and Housing 1'!B:Q,2,FALSE)</f>
        <v>8022</v>
      </c>
      <c r="E13" s="36">
        <f>VLOOKUP(A13,'Population and Housing 1'!B:Q,3,FALSE)</f>
        <v>0.78371977063076537</v>
      </c>
      <c r="F13" s="36">
        <f>VLOOKUP(A13,'Population and Housing 1'!B:Q,4,FALSE)</f>
        <v>1.3836948391922213E-2</v>
      </c>
      <c r="G13" s="36">
        <f>VLOOKUP(A13,'Population and Housing 1'!B:Q,5,FALSE)</f>
        <v>0.1356270256793817</v>
      </c>
      <c r="H13" s="36">
        <f>VLOOKUP(A13,'Population and Housing 1'!B:Q,6,FALSE)</f>
        <v>4.3380703066566939E-2</v>
      </c>
      <c r="I13" s="47">
        <f>SQRT(((E13-'Diveristy score Calculation'!B5)^2+(Analysis!F5-'Diveristy score Calculation'!C5)^2+(Analysis!G5-'Diveristy score Calculation'!D5)^2+(Analysis!H5-'Diveristy score Calculation'!E5)^2)/(4-1))</f>
        <v>0.32534998170446178</v>
      </c>
      <c r="J13" s="47">
        <f t="shared" si="0"/>
        <v>67.465001829553813</v>
      </c>
      <c r="K13" s="47">
        <f>SQRT(((E13-'Diveristy score Calculation'!G5)^2+(Analysis!F5-'Diveristy score Calculation'!H5)^2+(Analysis!G5-'Diveristy score Calculation'!I5)^2+(Analysis!H5-'Diveristy score Calculation'!J5)^2)/(4-1))</f>
        <v>0.12847669512628124</v>
      </c>
      <c r="L13" s="47">
        <f t="shared" si="1"/>
        <v>87.15233048737187</v>
      </c>
      <c r="M13" s="47">
        <f>SQRT(((E13-'Diveristy score Calculation'!L5)^2+(Analysis!F5-'Diveristy score Calculation'!M5)^2+(Analysis!G5-'Diveristy score Calculation'!N5)^2+(Analysis!H5-'Diveristy score Calculation'!O5)^2)/(4-1))</f>
        <v>0.17921559725042543</v>
      </c>
      <c r="N13" s="47">
        <f t="shared" si="2"/>
        <v>82.078440274957458</v>
      </c>
      <c r="O13" s="47">
        <v>0.36350263255681631</v>
      </c>
      <c r="P13" s="47">
        <v>63.649736744318368</v>
      </c>
      <c r="Q13" s="47">
        <v>0.12975274766658348</v>
      </c>
      <c r="R13" s="47">
        <v>87.024725233341655</v>
      </c>
      <c r="S13" s="47">
        <v>0.20064246968707353</v>
      </c>
      <c r="T13" s="45">
        <v>79.935753031292649</v>
      </c>
      <c r="U13" s="45">
        <f>VLOOKUP(A13,'Walk Score'!C:F,3,FALSE)</f>
        <v>33</v>
      </c>
      <c r="V13" s="45">
        <f>VLOOKUP(A13,'Walk Score'!C:F,4,FALSE)</f>
        <v>48</v>
      </c>
      <c r="W13" t="s">
        <v>564</v>
      </c>
      <c r="X13">
        <f>VLOOKUP(W13,'Rating Scores'!A:D,4,FALSE)</f>
        <v>100</v>
      </c>
      <c r="Y13" t="s">
        <v>566</v>
      </c>
      <c r="Z13">
        <f>VLOOKUP(Y13,'Rating Scores'!A:D,4,FALSE)</f>
        <v>48</v>
      </c>
      <c r="AA13" t="s">
        <v>567</v>
      </c>
      <c r="AB13">
        <f>VLOOKUP(AA13,'Rating Scores'!A:D,4,FALSE)</f>
        <v>63</v>
      </c>
      <c r="AC13" t="s">
        <v>573</v>
      </c>
      <c r="AD13">
        <f>VLOOKUP(AC13,'Rating Scores'!A:D,4,FALSE)</f>
        <v>75</v>
      </c>
      <c r="AE13" t="s">
        <v>566</v>
      </c>
      <c r="AF13">
        <f>VLOOKUP(AE13,'Rating Scores'!A:D,4,FALSE)</f>
        <v>48</v>
      </c>
      <c r="AG13" t="s">
        <v>564</v>
      </c>
      <c r="AH13">
        <f>VLOOKUP(AG13,'Rating Scores'!A:D,4,FALSE)</f>
        <v>100</v>
      </c>
      <c r="AI13" t="s">
        <v>577</v>
      </c>
      <c r="AJ13" t="e">
        <f>VLOOKUP(AI13,'Rating Scores'!A:D,4,FALSE)</f>
        <v>#N/A</v>
      </c>
      <c r="AK13" s="16">
        <f t="shared" si="3"/>
        <v>72.333333333333329</v>
      </c>
      <c r="AL13">
        <v>74</v>
      </c>
      <c r="AM13" s="16">
        <f t="shared" si="4"/>
        <v>1.6666666666666714</v>
      </c>
    </row>
    <row r="14" spans="1:39" x14ac:dyDescent="0.2">
      <c r="A14" t="s">
        <v>374</v>
      </c>
      <c r="B14">
        <f>VLOOKUP(A14,'Neighboorhood Income'!B:C,2,FALSE)</f>
        <v>60.6</v>
      </c>
      <c r="C14">
        <f>VLOOKUP(A14,'Neighboorhood Foodstamops'!B:C,2,FALSE)</f>
        <v>2.4</v>
      </c>
      <c r="D14">
        <f>VLOOKUP(A14,'Population and Housing 1'!B:Q,2,FALSE)</f>
        <v>7513</v>
      </c>
      <c r="E14" s="36">
        <f>VLOOKUP(A14,'Population and Housing 1'!B:Q,3,FALSE)</f>
        <v>0.73179821642486353</v>
      </c>
      <c r="F14" s="36">
        <f>VLOOKUP(A14,'Population and Housing 1'!B:Q,4,FALSE)</f>
        <v>2.7019832290696127E-2</v>
      </c>
      <c r="G14" s="36">
        <f>VLOOKUP(A14,'Population and Housing 1'!B:Q,5,FALSE)</f>
        <v>0.17702648742180221</v>
      </c>
      <c r="H14" s="36">
        <f>VLOOKUP(A14,'Population and Housing 1'!B:Q,6,FALSE)</f>
        <v>3.9797684014375084E-2</v>
      </c>
      <c r="I14" s="47">
        <f>SQRT(((E14-'Diveristy score Calculation'!B9)^2+(Analysis!F9-'Diveristy score Calculation'!C9)^2+(Analysis!G9-'Diveristy score Calculation'!D9)^2+(Analysis!H9-'Diveristy score Calculation'!E9)^2)/(4-1))</f>
        <v>0.33146293708256902</v>
      </c>
      <c r="J14" s="47">
        <f t="shared" si="0"/>
        <v>66.853706291743094</v>
      </c>
      <c r="K14" s="47">
        <f>SQRT(((E14-'Diveristy score Calculation'!G9)^2+(Analysis!F9-'Diveristy score Calculation'!H9)^2+(Analysis!G9-'Diveristy score Calculation'!I9)^2+(Analysis!H9-'Diveristy score Calculation'!J9)^2)/(4-1))</f>
        <v>0.18982309253981852</v>
      </c>
      <c r="L14" s="47">
        <f t="shared" si="1"/>
        <v>81.017690746018147</v>
      </c>
      <c r="M14" s="47">
        <f>SQRT(((E14-'Diveristy score Calculation'!L9)^2+(Analysis!F9-'Diveristy score Calculation'!M9)^2+(Analysis!G9-'Diveristy score Calculation'!N9)^2+(Analysis!H9-'Diveristy score Calculation'!O9)^2)/(4-1))</f>
        <v>0.17909744812974074</v>
      </c>
      <c r="N14" s="47">
        <f t="shared" si="2"/>
        <v>82.090255187025917</v>
      </c>
      <c r="O14" s="47">
        <v>0.33234511366227415</v>
      </c>
      <c r="P14" s="47">
        <v>66.765488633772577</v>
      </c>
      <c r="Q14" s="47">
        <v>9.8294176743560099E-2</v>
      </c>
      <c r="R14" s="47">
        <v>90.170582325643991</v>
      </c>
      <c r="S14" s="47">
        <v>0.16261474687808325</v>
      </c>
      <c r="T14" s="45">
        <v>83.738525312191683</v>
      </c>
      <c r="U14" s="45">
        <f>VLOOKUP(A14,'Walk Score'!C:F,3,FALSE)</f>
        <v>49</v>
      </c>
      <c r="V14" s="45">
        <f>VLOOKUP(A14,'Walk Score'!C:F,4,FALSE)</f>
        <v>83</v>
      </c>
      <c r="W14" t="s">
        <v>564</v>
      </c>
      <c r="X14">
        <f>VLOOKUP(W14,'Rating Scores'!A:D,4,FALSE)</f>
        <v>100</v>
      </c>
      <c r="Y14" t="s">
        <v>566</v>
      </c>
      <c r="Z14">
        <f>VLOOKUP(Y14,'Rating Scores'!A:D,4,FALSE)</f>
        <v>48</v>
      </c>
      <c r="AA14" t="s">
        <v>567</v>
      </c>
      <c r="AB14">
        <f>VLOOKUP(AA14,'Rating Scores'!A:D,4,FALSE)</f>
        <v>63</v>
      </c>
      <c r="AC14" t="s">
        <v>571</v>
      </c>
      <c r="AD14">
        <f>VLOOKUP(AC14,'Rating Scores'!A:D,4,FALSE)</f>
        <v>69</v>
      </c>
      <c r="AE14" t="s">
        <v>569</v>
      </c>
      <c r="AF14">
        <f>VLOOKUP(AE14,'Rating Scores'!A:D,4,FALSE)</f>
        <v>52.5</v>
      </c>
      <c r="AG14" t="s">
        <v>564</v>
      </c>
      <c r="AH14">
        <f>VLOOKUP(AG14,'Rating Scores'!A:D,4,FALSE)</f>
        <v>100</v>
      </c>
      <c r="AI14" t="s">
        <v>564</v>
      </c>
      <c r="AJ14">
        <f>VLOOKUP(AI14,'Rating Scores'!A:D,4,FALSE)</f>
        <v>100</v>
      </c>
      <c r="AK14" s="16">
        <f t="shared" si="3"/>
        <v>72.083333333333329</v>
      </c>
      <c r="AL14">
        <v>84</v>
      </c>
      <c r="AM14" s="16">
        <f t="shared" si="4"/>
        <v>11.916666666666671</v>
      </c>
    </row>
    <row r="15" spans="1:39" x14ac:dyDescent="0.2">
      <c r="A15" t="s">
        <v>422</v>
      </c>
      <c r="B15">
        <f>VLOOKUP(A15,'Neighboorhood Income'!B:C,2,FALSE)</f>
        <v>41.9</v>
      </c>
      <c r="C15">
        <f>VLOOKUP(A15,'Neighboorhood Foodstamops'!B:C,2,FALSE)</f>
        <v>6.6</v>
      </c>
      <c r="D15">
        <f>VLOOKUP(A15,'Population and Housing 1'!B:Q,2,FALSE)</f>
        <v>5072</v>
      </c>
      <c r="E15" s="36">
        <f>VLOOKUP(A15,'Population and Housing 1'!B:Q,3,FALSE)</f>
        <v>0.631506309148265</v>
      </c>
      <c r="F15" s="36">
        <f>VLOOKUP(A15,'Population and Housing 1'!B:Q,4,FALSE)</f>
        <v>4.5149842271293372E-2</v>
      </c>
      <c r="G15" s="36">
        <f>VLOOKUP(A15,'Population and Housing 1'!B:Q,5,FALSE)</f>
        <v>0.26064668769716087</v>
      </c>
      <c r="H15" s="36">
        <f>VLOOKUP(A15,'Population and Housing 1'!B:Q,6,FALSE)</f>
        <v>3.7657728706624607E-2</v>
      </c>
      <c r="I15" s="47">
        <f>SQRT(((E15-'Diveristy score Calculation'!B46)^2+(Analysis!F46-'Diveristy score Calculation'!C46)^2+(Analysis!G46-'Diveristy score Calculation'!D46)^2+(Analysis!H46-'Diveristy score Calculation'!E46)^2)/(4-1))</f>
        <v>0.36527763172117889</v>
      </c>
      <c r="J15" s="47">
        <f t="shared" si="0"/>
        <v>63.472236827882114</v>
      </c>
      <c r="K15" s="47">
        <f>SQRT(((E15-'Diveristy score Calculation'!G46)^2+(Analysis!F46-'Diveristy score Calculation'!H46)^2+(Analysis!G46-'Diveristy score Calculation'!I46)^2+(Analysis!H46-'Diveristy score Calculation'!J46)^2)/(4-1))</f>
        <v>0.28974335017068897</v>
      </c>
      <c r="L15" s="47">
        <f t="shared" si="1"/>
        <v>71.025664982931104</v>
      </c>
      <c r="M15" s="47">
        <f>SQRT(((E15-'Diveristy score Calculation'!L46)^2+(Analysis!F46-'Diveristy score Calculation'!M46)^2+(Analysis!G46-'Diveristy score Calculation'!N46)^2+(Analysis!H46-'Diveristy score Calculation'!O46)^2)/(4-1))</f>
        <v>0.24202147854434983</v>
      </c>
      <c r="N15" s="47">
        <f t="shared" si="2"/>
        <v>75.797852145565017</v>
      </c>
      <c r="O15" s="47">
        <v>0.27851585423356534</v>
      </c>
      <c r="P15" s="47">
        <v>72.148414576643461</v>
      </c>
      <c r="Q15" s="47">
        <v>7.0717511574284977E-2</v>
      </c>
      <c r="R15" s="47">
        <v>92.928248842571506</v>
      </c>
      <c r="S15" s="47">
        <v>9.1436212891320423E-2</v>
      </c>
      <c r="T15" s="45">
        <v>90.856378710867958</v>
      </c>
      <c r="U15" s="45">
        <f>VLOOKUP(A15,'Walk Score'!C:F,3,FALSE)</f>
        <v>51</v>
      </c>
      <c r="V15" s="45">
        <f>VLOOKUP(A15,'Walk Score'!C:F,4,FALSE)</f>
        <v>92</v>
      </c>
      <c r="W15" t="s">
        <v>564</v>
      </c>
      <c r="X15">
        <f>VLOOKUP(W15,'Rating Scores'!A:D,4,FALSE)</f>
        <v>100</v>
      </c>
      <c r="Y15" t="s">
        <v>566</v>
      </c>
      <c r="Z15">
        <f>VLOOKUP(Y15,'Rating Scores'!A:D,4,FALSE)</f>
        <v>48</v>
      </c>
      <c r="AA15" t="s">
        <v>566</v>
      </c>
      <c r="AB15">
        <f>VLOOKUP(AA15,'Rating Scores'!A:D,4,FALSE)</f>
        <v>48</v>
      </c>
      <c r="AC15" t="s">
        <v>570</v>
      </c>
      <c r="AD15">
        <f>VLOOKUP(AC15,'Rating Scores'!A:D,4,FALSE)</f>
        <v>60</v>
      </c>
      <c r="AE15" t="s">
        <v>569</v>
      </c>
      <c r="AF15">
        <f>VLOOKUP(AE15,'Rating Scores'!A:D,4,FALSE)</f>
        <v>52.5</v>
      </c>
      <c r="AG15" t="s">
        <v>568</v>
      </c>
      <c r="AH15">
        <f>VLOOKUP(AG15,'Rating Scores'!A:D,4,FALSE)</f>
        <v>78</v>
      </c>
      <c r="AI15" t="s">
        <v>577</v>
      </c>
      <c r="AJ15" t="e">
        <f>VLOOKUP(AI15,'Rating Scores'!A:D,4,FALSE)</f>
        <v>#N/A</v>
      </c>
      <c r="AK15" s="16">
        <f t="shared" si="3"/>
        <v>64.416666666666671</v>
      </c>
      <c r="AL15">
        <v>66</v>
      </c>
      <c r="AM15" s="16">
        <f t="shared" si="4"/>
        <v>1.5833333333333286</v>
      </c>
    </row>
    <row r="16" spans="1:39" x14ac:dyDescent="0.2">
      <c r="A16" t="s">
        <v>520</v>
      </c>
      <c r="B16">
        <f>VLOOKUP(A16,'Neighboorhood Income'!B:C,2,FALSE)</f>
        <v>33.200000000000003</v>
      </c>
      <c r="C16">
        <f>VLOOKUP(A16,'Neighboorhood Foodstamops'!B:C,2,FALSE)</f>
        <v>30.2</v>
      </c>
      <c r="D16">
        <f>VLOOKUP(A16,'Population and Housing 1'!B:Q,2,FALSE)</f>
        <v>8559</v>
      </c>
      <c r="E16" s="36">
        <f>VLOOKUP(A16,'Population and Housing 1'!B:Q,3,FALSE)</f>
        <v>0.14849865638509172</v>
      </c>
      <c r="F16" s="36">
        <f>VLOOKUP(A16,'Population and Housing 1'!B:Q,4,FALSE)</f>
        <v>8.8211239630797994E-2</v>
      </c>
      <c r="G16" s="36">
        <f>VLOOKUP(A16,'Population and Housing 1'!B:Q,5,FALSE)</f>
        <v>0.71048019628461268</v>
      </c>
      <c r="H16" s="36">
        <f>VLOOKUP(A16,'Population and Housing 1'!B:Q,6,FALSE)</f>
        <v>3.7387545273980603E-2</v>
      </c>
      <c r="I16" s="47">
        <f>SQRT(((E16-'Diveristy score Calculation'!B12)^2+(Analysis!F12-'Diveristy score Calculation'!C12)^2+(Analysis!G12-'Diveristy score Calculation'!D12)^2+(Analysis!H12-'Diveristy score Calculation'!E12)^2)/(4-1))</f>
        <v>0.20565124446534824</v>
      </c>
      <c r="J16" s="47">
        <f t="shared" si="0"/>
        <v>79.434875553465176</v>
      </c>
      <c r="K16" s="47">
        <f>SQRT(((E16-'Diveristy score Calculation'!G12)^2+(Analysis!F12-'Diveristy score Calculation'!H12)^2+(Analysis!G12-'Diveristy score Calculation'!I12)^2+(Analysis!H12-'Diveristy score Calculation'!J12)^2)/(4-1))</f>
        <v>0.27562218523319443</v>
      </c>
      <c r="L16" s="47">
        <f t="shared" si="1"/>
        <v>72.437781476680556</v>
      </c>
      <c r="M16" s="47">
        <f>SQRT(((E16-'Diveristy score Calculation'!L12)^2+(Analysis!F12-'Diveristy score Calculation'!M12)^2+(Analysis!G12-'Diveristy score Calculation'!N12)^2+(Analysis!H12-'Diveristy score Calculation'!O12)^2)/(4-1))</f>
        <v>0.23377918276536441</v>
      </c>
      <c r="N16" s="47">
        <f t="shared" si="2"/>
        <v>76.622081723463566</v>
      </c>
      <c r="O16" s="47">
        <v>0.31290264343848434</v>
      </c>
      <c r="P16" s="47">
        <v>68.709735656151565</v>
      </c>
      <c r="Q16" s="47">
        <v>0.40143518008766366</v>
      </c>
      <c r="R16" s="47">
        <v>59.856481991233636</v>
      </c>
      <c r="S16" s="47">
        <v>0.30744458657132823</v>
      </c>
      <c r="T16" s="45">
        <v>69.255541342867176</v>
      </c>
      <c r="U16" s="45">
        <f>VLOOKUP(A16,'Walk Score'!C:F,3,FALSE)</f>
        <v>49</v>
      </c>
      <c r="V16" s="45">
        <f>VLOOKUP(A16,'Walk Score'!C:F,4,FALSE)</f>
        <v>56</v>
      </c>
      <c r="W16" t="s">
        <v>564</v>
      </c>
      <c r="X16">
        <f>VLOOKUP(W16,'Rating Scores'!A:D,4,FALSE)</f>
        <v>100</v>
      </c>
      <c r="Y16" t="s">
        <v>573</v>
      </c>
      <c r="Z16">
        <f>VLOOKUP(Y16,'Rating Scores'!A:D,4,FALSE)</f>
        <v>75</v>
      </c>
      <c r="AA16" t="s">
        <v>566</v>
      </c>
      <c r="AB16">
        <f>VLOOKUP(AA16,'Rating Scores'!A:D,4,FALSE)</f>
        <v>48</v>
      </c>
      <c r="AC16" t="s">
        <v>566</v>
      </c>
      <c r="AD16">
        <f>VLOOKUP(AC16,'Rating Scores'!A:D,4,FALSE)</f>
        <v>48</v>
      </c>
      <c r="AE16" t="s">
        <v>575</v>
      </c>
      <c r="AF16">
        <f>VLOOKUP(AE16,'Rating Scores'!A:D,4,FALSE)</f>
        <v>66</v>
      </c>
      <c r="AG16" t="s">
        <v>571</v>
      </c>
      <c r="AH16">
        <f>VLOOKUP(AG16,'Rating Scores'!A:D,4,FALSE)</f>
        <v>69</v>
      </c>
      <c r="AI16" t="s">
        <v>573</v>
      </c>
      <c r="AJ16">
        <f>VLOOKUP(AI16,'Rating Scores'!A:D,4,FALSE)</f>
        <v>75</v>
      </c>
      <c r="AK16" s="16">
        <f t="shared" si="3"/>
        <v>67.666666666666671</v>
      </c>
      <c r="AL16">
        <v>73</v>
      </c>
      <c r="AM16" s="16">
        <f t="shared" si="4"/>
        <v>5.3333333333333286</v>
      </c>
    </row>
    <row r="17" spans="1:39" x14ac:dyDescent="0.2">
      <c r="A17" t="s">
        <v>405</v>
      </c>
      <c r="B17">
        <f>VLOOKUP(A17,'Neighboorhood Income'!B:C,2,FALSE)</f>
        <v>46.8</v>
      </c>
      <c r="C17">
        <f>VLOOKUP(A17,'Neighboorhood Foodstamops'!B:C,2,FALSE)</f>
        <v>12.9</v>
      </c>
      <c r="D17">
        <f>VLOOKUP(A17,'Population and Housing 1'!B:Q,2,FALSE)</f>
        <v>4225</v>
      </c>
      <c r="E17" s="36">
        <f>VLOOKUP(A17,'Population and Housing 1'!B:Q,3,FALSE)</f>
        <v>0.52852071005917156</v>
      </c>
      <c r="F17" s="36">
        <f>VLOOKUP(A17,'Population and Housing 1'!B:Q,4,FALSE)</f>
        <v>3.8579881656804732E-2</v>
      </c>
      <c r="G17" s="36">
        <f>VLOOKUP(A17,'Population and Housing 1'!B:Q,5,FALSE)</f>
        <v>0.378698224852071</v>
      </c>
      <c r="H17" s="36">
        <f>VLOOKUP(A17,'Population and Housing 1'!B:Q,6,FALSE)</f>
        <v>3.5266272189349114E-2</v>
      </c>
      <c r="I17" s="47">
        <f>SQRT(((E17-'Diveristy score Calculation'!B50)^2+(Analysis!F50-'Diveristy score Calculation'!C50)^2+(Analysis!G50-'Diveristy score Calculation'!D50)^2+(Analysis!H50-'Diveristy score Calculation'!E50)^2)/(4-1))</f>
        <v>0.40831174135269738</v>
      </c>
      <c r="J17" s="47">
        <f t="shared" si="0"/>
        <v>59.168825864730259</v>
      </c>
      <c r="K17" s="47">
        <f>SQRT(((E17-'Diveristy score Calculation'!G50)^2+(Analysis!F50-'Diveristy score Calculation'!H50)^2+(Analysis!G50-'Diveristy score Calculation'!I50)^2+(Analysis!H50-'Diveristy score Calculation'!J50)^2)/(4-1))</f>
        <v>0.37604872510117865</v>
      </c>
      <c r="L17" s="47">
        <f t="shared" si="1"/>
        <v>62.395127489882135</v>
      </c>
      <c r="M17" s="47">
        <f>SQRT(((E17-'Diveristy score Calculation'!L50)^2+(Analysis!F50-'Diveristy score Calculation'!M50)^2+(Analysis!G50-'Diveristy score Calculation'!N50)^2+(Analysis!H50-'Diveristy score Calculation'!O50)^2)/(4-1))</f>
        <v>0.30709762000351809</v>
      </c>
      <c r="N17" s="47">
        <f t="shared" si="2"/>
        <v>69.290237999648184</v>
      </c>
      <c r="O17" s="47">
        <v>0.24829153517028374</v>
      </c>
      <c r="P17" s="47">
        <v>75.170846482971626</v>
      </c>
      <c r="Q17" s="47">
        <v>0.13221263000887318</v>
      </c>
      <c r="R17" s="47">
        <v>86.778736999112681</v>
      </c>
      <c r="S17" s="47">
        <v>6.0512600178900894E-2</v>
      </c>
      <c r="T17" s="45">
        <v>93.948739982109913</v>
      </c>
      <c r="U17" s="45">
        <f>VLOOKUP(A17,'Walk Score'!C:F,3,FALSE)</f>
        <v>53</v>
      </c>
      <c r="V17" s="45">
        <f>VLOOKUP(A17,'Walk Score'!C:F,4,FALSE)</f>
        <v>84</v>
      </c>
      <c r="W17" t="s">
        <v>564</v>
      </c>
      <c r="X17">
        <f>VLOOKUP(W17,'Rating Scores'!A:D,4,FALSE)</f>
        <v>100</v>
      </c>
      <c r="Y17" t="s">
        <v>574</v>
      </c>
      <c r="Z17">
        <f>VLOOKUP(Y17,'Rating Scores'!A:D,4,FALSE)</f>
        <v>57</v>
      </c>
      <c r="AA17" t="s">
        <v>566</v>
      </c>
      <c r="AB17">
        <f>VLOOKUP(AA17,'Rating Scores'!A:D,4,FALSE)</f>
        <v>48</v>
      </c>
      <c r="AC17" t="s">
        <v>576</v>
      </c>
      <c r="AD17">
        <f>VLOOKUP(AC17,'Rating Scores'!A:D,4,FALSE)</f>
        <v>53</v>
      </c>
      <c r="AE17" t="s">
        <v>567</v>
      </c>
      <c r="AF17">
        <f>VLOOKUP(AE17,'Rating Scores'!A:D,4,FALSE)</f>
        <v>63</v>
      </c>
      <c r="AG17" t="s">
        <v>573</v>
      </c>
      <c r="AH17">
        <f>VLOOKUP(AG17,'Rating Scores'!A:D,4,FALSE)</f>
        <v>75</v>
      </c>
      <c r="AI17" t="s">
        <v>577</v>
      </c>
      <c r="AJ17" t="e">
        <f>VLOOKUP(AI17,'Rating Scores'!A:D,4,FALSE)</f>
        <v>#N/A</v>
      </c>
      <c r="AK17" s="16">
        <f t="shared" si="3"/>
        <v>66</v>
      </c>
      <c r="AL17">
        <v>70</v>
      </c>
      <c r="AM17" s="16">
        <f t="shared" si="4"/>
        <v>4</v>
      </c>
    </row>
    <row r="18" spans="1:39" x14ac:dyDescent="0.2">
      <c r="A18" t="s">
        <v>423</v>
      </c>
      <c r="B18">
        <f>VLOOKUP(A18,'Neighboorhood Income'!B:C,2,FALSE)</f>
        <v>55.3</v>
      </c>
      <c r="C18">
        <f>VLOOKUP(A18,'Neighboorhood Foodstamops'!B:C,2,FALSE)</f>
        <v>4.4000000000000004</v>
      </c>
      <c r="D18">
        <f>VLOOKUP(A18,'Population and Housing 1'!B:Q,2,FALSE)</f>
        <v>3471</v>
      </c>
      <c r="E18" s="36">
        <f>VLOOKUP(A18,'Population and Housing 1'!B:Q,3,FALSE)</f>
        <v>0.71823681936041484</v>
      </c>
      <c r="F18" s="36">
        <f>VLOOKUP(A18,'Population and Housing 1'!B:Q,4,FALSE)</f>
        <v>4.5520023048112937E-2</v>
      </c>
      <c r="G18" s="36">
        <f>VLOOKUP(A18,'Population and Housing 1'!B:Q,5,FALSE)</f>
        <v>0.17948717948717949</v>
      </c>
      <c r="H18" s="36">
        <f>VLOOKUP(A18,'Population and Housing 1'!B:Q,6,FALSE)</f>
        <v>3.4860270815326992E-2</v>
      </c>
      <c r="I18" s="47">
        <f>SQRT(((E18-'Diveristy score Calculation'!B36)^2+(Analysis!F36-'Diveristy score Calculation'!C36)^2+(Analysis!G36-'Diveristy score Calculation'!D36)^2+(Analysis!H36-'Diveristy score Calculation'!E36)^2)/(4-1))</f>
        <v>0.33858565682486413</v>
      </c>
      <c r="J18" s="47">
        <f t="shared" si="0"/>
        <v>66.141434317513585</v>
      </c>
      <c r="K18" s="47">
        <f>SQRT(((E18-'Diveristy score Calculation'!G36)^2+(Analysis!F36-'Diveristy score Calculation'!H36)^2+(Analysis!G36-'Diveristy score Calculation'!I36)^2+(Analysis!H36-'Diveristy score Calculation'!J36)^2)/(4-1))</f>
        <v>0.16225567346993208</v>
      </c>
      <c r="L18" s="47">
        <f t="shared" si="1"/>
        <v>83.774432653006784</v>
      </c>
      <c r="M18" s="47">
        <f>SQRT(((E18-'Diveristy score Calculation'!L36)^2+(Analysis!F36-'Diveristy score Calculation'!M36)^2+(Analysis!G36-'Diveristy score Calculation'!N36)^2+(Analysis!H36-'Diveristy score Calculation'!O36)^2)/(4-1))</f>
        <v>0.15486948413295093</v>
      </c>
      <c r="N18" s="47">
        <f t="shared" si="2"/>
        <v>84.513051586704904</v>
      </c>
      <c r="O18" s="47">
        <v>0.3226530339282585</v>
      </c>
      <c r="P18" s="47">
        <v>67.734696607174158</v>
      </c>
      <c r="Q18" s="47">
        <v>8.5996697320825335E-2</v>
      </c>
      <c r="R18" s="47">
        <v>91.400330267917468</v>
      </c>
      <c r="S18" s="47">
        <v>0.15384772001943817</v>
      </c>
      <c r="T18" s="45">
        <v>84.615227998056184</v>
      </c>
      <c r="U18" s="45">
        <f>VLOOKUP(A18,'Walk Score'!C:F,3,FALSE)</f>
        <v>45</v>
      </c>
      <c r="V18" s="45">
        <f>VLOOKUP(A18,'Walk Score'!C:F,4,FALSE)</f>
        <v>78</v>
      </c>
      <c r="W18" t="s">
        <v>564</v>
      </c>
      <c r="X18">
        <f>VLOOKUP(W18,'Rating Scores'!A:D,4,FALSE)</f>
        <v>100</v>
      </c>
      <c r="Y18" t="s">
        <v>569</v>
      </c>
      <c r="Z18">
        <f>VLOOKUP(Y18,'Rating Scores'!A:D,4,FALSE)</f>
        <v>52.5</v>
      </c>
      <c r="AA18" t="s">
        <v>566</v>
      </c>
      <c r="AB18">
        <f>VLOOKUP(AA18,'Rating Scores'!A:D,4,FALSE)</f>
        <v>48</v>
      </c>
      <c r="AC18" t="s">
        <v>571</v>
      </c>
      <c r="AD18">
        <f>VLOOKUP(AC18,'Rating Scores'!A:D,4,FALSE)</f>
        <v>69</v>
      </c>
      <c r="AE18" t="s">
        <v>566</v>
      </c>
      <c r="AF18">
        <f>VLOOKUP(AE18,'Rating Scores'!A:D,4,FALSE)</f>
        <v>48</v>
      </c>
      <c r="AG18" t="s">
        <v>571</v>
      </c>
      <c r="AH18">
        <f>VLOOKUP(AG18,'Rating Scores'!A:D,4,FALSE)</f>
        <v>69</v>
      </c>
      <c r="AI18" t="s">
        <v>577</v>
      </c>
      <c r="AJ18" t="e">
        <f>VLOOKUP(AI18,'Rating Scores'!A:D,4,FALSE)</f>
        <v>#N/A</v>
      </c>
      <c r="AK18" s="16">
        <f t="shared" si="3"/>
        <v>64.416666666666671</v>
      </c>
      <c r="AL18">
        <v>69</v>
      </c>
      <c r="AM18" s="16">
        <f t="shared" si="4"/>
        <v>4.5833333333333286</v>
      </c>
    </row>
    <row r="19" spans="1:39" x14ac:dyDescent="0.2">
      <c r="A19" t="s">
        <v>511</v>
      </c>
      <c r="B19">
        <f>VLOOKUP(A19,'Neighboorhood Income'!B:C,2,FALSE)</f>
        <v>39.700000000000003</v>
      </c>
      <c r="C19">
        <f>VLOOKUP(A19,'Neighboorhood Foodstamops'!B:C,2,FALSE)</f>
        <v>21.7</v>
      </c>
      <c r="D19">
        <v>27911</v>
      </c>
      <c r="E19" s="36">
        <v>0.223</v>
      </c>
      <c r="F19" s="36">
        <v>0.08</v>
      </c>
      <c r="G19" s="36">
        <v>0.64</v>
      </c>
      <c r="H19" s="36">
        <v>3.2000000000000001E-2</v>
      </c>
      <c r="I19" s="47">
        <f>SQRT(((E19-'Diveristy score Calculation'!B26)^2+(Analysis!F26-'Diveristy score Calculation'!C26)^2+(Analysis!G26-'Diveristy score Calculation'!D26)^2+(Analysis!H26-'Diveristy score Calculation'!E26)^2)/(4-1))</f>
        <v>0.24116845130107947</v>
      </c>
      <c r="J19" s="47">
        <f t="shared" si="0"/>
        <v>75.883154869892053</v>
      </c>
      <c r="K19" s="47">
        <f>SQRT(((E19-'Diveristy score Calculation'!G26)^2+(Analysis!F26-'Diveristy score Calculation'!H26)^2+(Analysis!G26-'Diveristy score Calculation'!I26)^2+(Analysis!H26-'Diveristy score Calculation'!J26)^2)/(4-1))</f>
        <v>0.30277670999557882</v>
      </c>
      <c r="L19" s="47">
        <f t="shared" si="1"/>
        <v>69.722329000442116</v>
      </c>
      <c r="M19" s="47">
        <f>SQRT(((E19-'Diveristy score Calculation'!L26)^2+(Analysis!F26-'Diveristy score Calculation'!M26)^2+(Analysis!G26-'Diveristy score Calculation'!N26)^2+(Analysis!H26-'Diveristy score Calculation'!O26)^2)/(4-1))</f>
        <v>0.20725564258185841</v>
      </c>
      <c r="N19" s="47">
        <f t="shared" si="2"/>
        <v>79.274435741814159</v>
      </c>
      <c r="O19" s="47">
        <v>0.27643745525284136</v>
      </c>
      <c r="P19" s="47">
        <v>72.356254474715868</v>
      </c>
      <c r="Q19" s="47">
        <v>0.34329481984634336</v>
      </c>
      <c r="R19" s="47">
        <v>65.670518015365673</v>
      </c>
      <c r="S19" s="47">
        <v>0.24921898670312692</v>
      </c>
      <c r="T19" s="45">
        <v>75.078101329687314</v>
      </c>
      <c r="U19" s="45">
        <f>VLOOKUP(A19,'Walk Score'!C:F,3,FALSE)</f>
        <v>46</v>
      </c>
      <c r="V19" s="45">
        <f>VLOOKUP(A19,'Walk Score'!C:F,4,FALSE)</f>
        <v>62</v>
      </c>
      <c r="W19" t="s">
        <v>564</v>
      </c>
      <c r="X19">
        <f>VLOOKUP(W19,'Rating Scores'!A:D,4,FALSE)</f>
        <v>100</v>
      </c>
      <c r="Y19" t="s">
        <v>572</v>
      </c>
      <c r="Z19">
        <f>VLOOKUP(Y19,'Rating Scores'!A:D,4,FALSE)</f>
        <v>72</v>
      </c>
      <c r="AA19" t="s">
        <v>566</v>
      </c>
      <c r="AB19">
        <f>VLOOKUP(AA19,'Rating Scores'!A:D,4,FALSE)</f>
        <v>48</v>
      </c>
      <c r="AC19" t="s">
        <v>569</v>
      </c>
      <c r="AD19">
        <f>VLOOKUP(AC19,'Rating Scores'!A:D,4,FALSE)</f>
        <v>52.5</v>
      </c>
      <c r="AE19" t="s">
        <v>573</v>
      </c>
      <c r="AF19">
        <f>VLOOKUP(AE19,'Rating Scores'!A:D,4,FALSE)</f>
        <v>75</v>
      </c>
      <c r="AG19" t="s">
        <v>575</v>
      </c>
      <c r="AH19">
        <f>VLOOKUP(AG19,'Rating Scores'!A:D,4,FALSE)</f>
        <v>66</v>
      </c>
      <c r="AI19" t="s">
        <v>573</v>
      </c>
      <c r="AJ19">
        <f>VLOOKUP(AI19,'Rating Scores'!A:D,4,FALSE)</f>
        <v>75</v>
      </c>
      <c r="AK19" s="16">
        <f t="shared" si="3"/>
        <v>68.916666666666671</v>
      </c>
      <c r="AL19">
        <v>75</v>
      </c>
      <c r="AM19" s="16">
        <f t="shared" si="4"/>
        <v>6.0833333333333286</v>
      </c>
    </row>
    <row r="20" spans="1:39" x14ac:dyDescent="0.2">
      <c r="A20" t="s">
        <v>429</v>
      </c>
      <c r="B20">
        <f>VLOOKUP(A20,'Neighboorhood Income'!B:C,2,FALSE)</f>
        <v>34.4</v>
      </c>
      <c r="C20">
        <f>VLOOKUP(A20,'Neighboorhood Foodstamops'!B:C,2,FALSE)</f>
        <v>15.4</v>
      </c>
      <c r="D20">
        <f>VLOOKUP(A20,'Population and Housing 1'!B:Q,2,FALSE)</f>
        <v>9581</v>
      </c>
      <c r="E20" s="36">
        <f>VLOOKUP(A20,'Population and Housing 1'!B:Q,3,FALSE)</f>
        <v>0.29808996973176077</v>
      </c>
      <c r="F20" s="36">
        <f>VLOOKUP(A20,'Population and Housing 1'!B:Q,4,FALSE)</f>
        <v>8.5272936019204673E-2</v>
      </c>
      <c r="G20" s="36">
        <f>VLOOKUP(A20,'Population and Housing 1'!B:Q,5,FALSE)</f>
        <v>0.56330236927251853</v>
      </c>
      <c r="H20" s="36">
        <f>VLOOKUP(A20,'Population and Housing 1'!B:Q,6,FALSE)</f>
        <v>3.0998851894374284E-2</v>
      </c>
      <c r="I20" s="47">
        <f>SQRT(((E20-'Diveristy score Calculation'!B31)^2+(Analysis!F31-'Diveristy score Calculation'!C31)^2+(Analysis!G31-'Diveristy score Calculation'!D31)^2+(Analysis!H31-'Diveristy score Calculation'!E31)^2)/(4-1))</f>
        <v>0.22692862299712163</v>
      </c>
      <c r="J20" s="47">
        <f t="shared" si="0"/>
        <v>77.307137700287839</v>
      </c>
      <c r="K20" s="47">
        <f>SQRT(((E20-'Diveristy score Calculation'!G31)^2+(Analysis!F31-'Diveristy score Calculation'!H31)^2+(Analysis!G31-'Diveristy score Calculation'!I31)^2+(Analysis!H31-'Diveristy score Calculation'!J31)^2)/(4-1))</f>
        <v>0.20606805794585178</v>
      </c>
      <c r="L20" s="47">
        <f t="shared" si="1"/>
        <v>79.393194205414829</v>
      </c>
      <c r="M20" s="47">
        <f>SQRT(((E20-'Diveristy score Calculation'!L31)^2+(Analysis!F31-'Diveristy score Calculation'!M31)^2+(Analysis!G31-'Diveristy score Calculation'!N31)^2+(Analysis!H31-'Diveristy score Calculation'!O31)^2)/(4-1))</f>
        <v>0.18848865073220805</v>
      </c>
      <c r="N20" s="47">
        <f t="shared" si="2"/>
        <v>81.151134926779193</v>
      </c>
      <c r="O20" s="47">
        <v>0.24191426047251433</v>
      </c>
      <c r="P20" s="47">
        <v>75.80857395274856</v>
      </c>
      <c r="Q20" s="47">
        <v>0.28167685983157381</v>
      </c>
      <c r="R20" s="47">
        <v>71.832314016842616</v>
      </c>
      <c r="S20" s="47">
        <v>0.18825903664178312</v>
      </c>
      <c r="T20" s="45">
        <v>81.174096335821687</v>
      </c>
      <c r="U20" s="45">
        <f>VLOOKUP(A20,'Walk Score'!C:F,3,FALSE)</f>
        <v>46</v>
      </c>
      <c r="V20" s="45">
        <f>VLOOKUP(A20,'Walk Score'!C:F,4,FALSE)</f>
        <v>56</v>
      </c>
      <c r="W20" t="s">
        <v>564</v>
      </c>
      <c r="X20">
        <f>VLOOKUP(W20,'Rating Scores'!A:D,4,FALSE)</f>
        <v>100</v>
      </c>
      <c r="Y20" t="s">
        <v>575</v>
      </c>
      <c r="Z20">
        <f>VLOOKUP(Y20,'Rating Scores'!A:D,4,FALSE)</f>
        <v>66</v>
      </c>
      <c r="AA20" t="s">
        <v>566</v>
      </c>
      <c r="AB20">
        <f>VLOOKUP(AA20,'Rating Scores'!A:D,4,FALSE)</f>
        <v>48</v>
      </c>
      <c r="AC20" t="s">
        <v>566</v>
      </c>
      <c r="AD20">
        <f>VLOOKUP(AC20,'Rating Scores'!A:D,4,FALSE)</f>
        <v>48</v>
      </c>
      <c r="AE20" t="s">
        <v>570</v>
      </c>
      <c r="AF20">
        <f>VLOOKUP(AE20,'Rating Scores'!A:D,4,FALSE)</f>
        <v>60</v>
      </c>
      <c r="AG20" t="s">
        <v>572</v>
      </c>
      <c r="AH20">
        <f>VLOOKUP(AG20,'Rating Scores'!A:D,4,FALSE)</f>
        <v>72</v>
      </c>
      <c r="AI20" t="s">
        <v>577</v>
      </c>
      <c r="AJ20" t="e">
        <f>VLOOKUP(AI20,'Rating Scores'!A:D,4,FALSE)</f>
        <v>#N/A</v>
      </c>
      <c r="AK20" s="16">
        <f t="shared" si="3"/>
        <v>65.666666666666671</v>
      </c>
      <c r="AL20">
        <v>69</v>
      </c>
      <c r="AM20" s="16">
        <f t="shared" si="4"/>
        <v>3.3333333333333286</v>
      </c>
    </row>
    <row r="21" spans="1:39" x14ac:dyDescent="0.2">
      <c r="A21" t="s">
        <v>458</v>
      </c>
      <c r="B21">
        <f>VLOOKUP(A21,'Neighboorhood Income'!B:C,2,FALSE)</f>
        <v>47.4</v>
      </c>
      <c r="C21">
        <f>VLOOKUP(A21,'Neighboorhood Foodstamops'!B:C,2,FALSE)</f>
        <v>22</v>
      </c>
      <c r="D21">
        <f>VLOOKUP(A21,'Population and Housing 1'!B:Q,2,FALSE)</f>
        <v>7089</v>
      </c>
      <c r="E21" s="36">
        <f>VLOOKUP(A21,'Population and Housing 1'!B:Q,3,FALSE)</f>
        <v>0.23063901819720695</v>
      </c>
      <c r="F21" s="36">
        <f>VLOOKUP(A21,'Population and Housing 1'!B:Q,4,FALSE)</f>
        <v>0.13485682042601213</v>
      </c>
      <c r="G21" s="36">
        <f>VLOOKUP(A21,'Population and Housing 1'!B:Q,5,FALSE)</f>
        <v>0.58936380307518688</v>
      </c>
      <c r="H21" s="36">
        <f>VLOOKUP(A21,'Population and Housing 1'!B:Q,6,FALSE)</f>
        <v>3.0469741853575961E-2</v>
      </c>
      <c r="I21" s="47">
        <f>SQRT(((E21-'Diveristy score Calculation'!B29)^2+(Analysis!F29-'Diveristy score Calculation'!C29)^2+(Analysis!G29-'Diveristy score Calculation'!D29)^2+(Analysis!H29-'Diveristy score Calculation'!E29)^2)/(4-1))</f>
        <v>0.20138793046403222</v>
      </c>
      <c r="J21" s="47">
        <f t="shared" si="0"/>
        <v>79.861206953596778</v>
      </c>
      <c r="K21" s="47">
        <f>SQRT(((E21-'Diveristy score Calculation'!G29)^2+(Analysis!F29-'Diveristy score Calculation'!H29)^2+(Analysis!G29-'Diveristy score Calculation'!I29)^2+(Analysis!H29-'Diveristy score Calculation'!J29)^2)/(4-1))</f>
        <v>0.22754535891586997</v>
      </c>
      <c r="L21" s="47">
        <f t="shared" si="1"/>
        <v>77.245464108413003</v>
      </c>
      <c r="M21" s="47">
        <f>SQRT(((E21-'Diveristy score Calculation'!L29)^2+(Analysis!F29-'Diveristy score Calculation'!M29)^2+(Analysis!G29-'Diveristy score Calculation'!N29)^2+(Analysis!H29-'Diveristy score Calculation'!O29)^2)/(4-1))</f>
        <v>0.18782799723189531</v>
      </c>
      <c r="N21" s="47">
        <f t="shared" si="2"/>
        <v>81.217200276810473</v>
      </c>
      <c r="O21" s="47">
        <v>0.24289512448672543</v>
      </c>
      <c r="P21" s="47">
        <v>75.710487551327461</v>
      </c>
      <c r="Q21" s="47">
        <v>0.31701317104630494</v>
      </c>
      <c r="R21" s="47">
        <v>68.29868289536951</v>
      </c>
      <c r="S21" s="47">
        <v>0.22633854354418748</v>
      </c>
      <c r="T21" s="45">
        <v>77.366145645581256</v>
      </c>
      <c r="U21" s="45">
        <f>VLOOKUP(A21,'Walk Score'!C:F,3,FALSE)</f>
        <v>35</v>
      </c>
      <c r="V21" s="45">
        <f>VLOOKUP(A21,'Walk Score'!C:F,4,FALSE)</f>
        <v>43</v>
      </c>
      <c r="W21" t="s">
        <v>564</v>
      </c>
      <c r="X21">
        <f>VLOOKUP(W21,'Rating Scores'!A:D,4,FALSE)</f>
        <v>100</v>
      </c>
      <c r="Y21" t="s">
        <v>571</v>
      </c>
      <c r="Z21">
        <f>VLOOKUP(Y21,'Rating Scores'!A:D,4,FALSE)</f>
        <v>69</v>
      </c>
      <c r="AA21" t="s">
        <v>574</v>
      </c>
      <c r="AB21">
        <f>VLOOKUP(AA21,'Rating Scores'!A:D,4,FALSE)</f>
        <v>57</v>
      </c>
      <c r="AC21" t="s">
        <v>574</v>
      </c>
      <c r="AD21">
        <f>VLOOKUP(AC21,'Rating Scores'!A:D,4,FALSE)</f>
        <v>57</v>
      </c>
      <c r="AE21" t="s">
        <v>575</v>
      </c>
      <c r="AF21">
        <f>VLOOKUP(AE21,'Rating Scores'!A:D,4,FALSE)</f>
        <v>66</v>
      </c>
      <c r="AG21" t="s">
        <v>571</v>
      </c>
      <c r="AH21">
        <f>VLOOKUP(AG21,'Rating Scores'!A:D,4,FALSE)</f>
        <v>69</v>
      </c>
      <c r="AI21" t="s">
        <v>577</v>
      </c>
      <c r="AJ21" t="e">
        <f>VLOOKUP(AI21,'Rating Scores'!A:D,4,FALSE)</f>
        <v>#N/A</v>
      </c>
      <c r="AK21" s="16">
        <f t="shared" si="3"/>
        <v>69.666666666666671</v>
      </c>
      <c r="AL21">
        <v>79</v>
      </c>
      <c r="AM21" s="16">
        <f t="shared" si="4"/>
        <v>9.3333333333333286</v>
      </c>
    </row>
    <row r="22" spans="1:39" x14ac:dyDescent="0.2">
      <c r="A22" t="s">
        <v>450</v>
      </c>
      <c r="B22">
        <f>VLOOKUP(A22,'Neighboorhood Income'!B:C,2,FALSE)</f>
        <v>63.4</v>
      </c>
      <c r="C22">
        <f>VLOOKUP(A22,'Neighboorhood Foodstamops'!B:C,2,FALSE)</f>
        <v>9.6</v>
      </c>
      <c r="D22">
        <f>VLOOKUP(A22,'Population and Housing 1'!B:Q,2,FALSE)</f>
        <v>5302</v>
      </c>
      <c r="E22" s="36">
        <f>VLOOKUP(A22,'Population and Housing 1'!B:Q,3,FALSE)</f>
        <v>0.64277631082610331</v>
      </c>
      <c r="F22" s="36">
        <f>VLOOKUP(A22,'Population and Housing 1'!B:Q,4,FALSE)</f>
        <v>0.11995473406261788</v>
      </c>
      <c r="G22" s="36">
        <f>VLOOKUP(A22,'Population and Housing 1'!B:Q,5,FALSE)</f>
        <v>0.17653715579026782</v>
      </c>
      <c r="H22" s="36">
        <f>VLOOKUP(A22,'Population and Housing 1'!B:Q,6,FALSE)</f>
        <v>2.980007544322897E-2</v>
      </c>
      <c r="I22" s="47">
        <f>SQRT(((E22-'Diveristy score Calculation'!B7)^2+(Analysis!F7-'Diveristy score Calculation'!C7)^2+(Analysis!G7-'Diveristy score Calculation'!D7)^2+(Analysis!H7-'Diveristy score Calculation'!E7)^2)/(4-1))</f>
        <v>0.28547151088026285</v>
      </c>
      <c r="J22" s="47">
        <f t="shared" si="0"/>
        <v>71.452848911973717</v>
      </c>
      <c r="K22" s="47">
        <f>SQRT(((E22-'Diveristy score Calculation'!G7)^2+(Analysis!F7-'Diveristy score Calculation'!H7)^2+(Analysis!G7-'Diveristy score Calculation'!I7)^2+(Analysis!H7-'Diveristy score Calculation'!J7)^2)/(4-1))</f>
        <v>8.5489192307659126E-2</v>
      </c>
      <c r="L22" s="47">
        <f t="shared" si="1"/>
        <v>91.451080769234082</v>
      </c>
      <c r="M22" s="47">
        <f>SQRT(((E22-'Diveristy score Calculation'!L7)^2+(Analysis!F7-'Diveristy score Calculation'!M7)^2+(Analysis!G7-'Diveristy score Calculation'!N7)^2+(Analysis!H7-'Diveristy score Calculation'!O7)^2)/(4-1))</f>
        <v>0.1407789903278921</v>
      </c>
      <c r="N22" s="47">
        <f t="shared" si="2"/>
        <v>85.922100967210795</v>
      </c>
      <c r="O22" s="47">
        <v>0.27390375304297382</v>
      </c>
      <c r="P22" s="47">
        <v>72.609624695702621</v>
      </c>
      <c r="Q22" s="47">
        <v>3.0912699481660189E-2</v>
      </c>
      <c r="R22" s="47">
        <v>96.908730051833984</v>
      </c>
      <c r="S22" s="47">
        <v>0.12019584816535568</v>
      </c>
      <c r="T22" s="45">
        <v>87.98041518346443</v>
      </c>
      <c r="U22" s="45">
        <f>VLOOKUP(A22,'Walk Score'!C:F,3,FALSE)</f>
        <v>52</v>
      </c>
      <c r="V22" s="45">
        <f>VLOOKUP(A22,'Walk Score'!C:F,4,FALSE)</f>
        <v>84</v>
      </c>
      <c r="W22" t="s">
        <v>564</v>
      </c>
      <c r="X22">
        <f>VLOOKUP(W22,'Rating Scores'!A:D,4,FALSE)</f>
        <v>100</v>
      </c>
      <c r="Y22" t="s">
        <v>566</v>
      </c>
      <c r="Z22">
        <f>VLOOKUP(Y22,'Rating Scores'!A:D,4,FALSE)</f>
        <v>48</v>
      </c>
      <c r="AA22" t="s">
        <v>566</v>
      </c>
      <c r="AB22">
        <f>VLOOKUP(AA22,'Rating Scores'!A:D,4,FALSE)</f>
        <v>48</v>
      </c>
      <c r="AC22" t="s">
        <v>575</v>
      </c>
      <c r="AD22">
        <f>VLOOKUP(AC22,'Rating Scores'!A:D,4,FALSE)</f>
        <v>66</v>
      </c>
      <c r="AE22" t="s">
        <v>569</v>
      </c>
      <c r="AF22">
        <f>VLOOKUP(AE22,'Rating Scores'!A:D,4,FALSE)</f>
        <v>52.5</v>
      </c>
      <c r="AG22" t="s">
        <v>564</v>
      </c>
      <c r="AH22">
        <f>VLOOKUP(AG22,'Rating Scores'!A:D,4,FALSE)</f>
        <v>100</v>
      </c>
      <c r="AI22" t="s">
        <v>577</v>
      </c>
      <c r="AJ22" t="e">
        <f>VLOOKUP(AI22,'Rating Scores'!A:D,4,FALSE)</f>
        <v>#N/A</v>
      </c>
      <c r="AK22" s="16">
        <f t="shared" si="3"/>
        <v>69.083333333333329</v>
      </c>
      <c r="AL22">
        <v>74</v>
      </c>
      <c r="AM22" s="16">
        <f t="shared" si="4"/>
        <v>4.9166666666666714</v>
      </c>
    </row>
    <row r="23" spans="1:39" x14ac:dyDescent="0.2">
      <c r="A23" t="s">
        <v>435</v>
      </c>
      <c r="B23">
        <f>VLOOKUP(A23,'Neighboorhood Income'!B:C,2,FALSE)</f>
        <v>86.6</v>
      </c>
      <c r="C23">
        <f>VLOOKUP(A23,'Neighboorhood Foodstamops'!B:C,2,FALSE)</f>
        <v>3.5</v>
      </c>
      <c r="D23">
        <f>VLOOKUP(A23,'Population and Housing 1'!B:Q,2,FALSE)</f>
        <v>5819</v>
      </c>
      <c r="E23" s="36">
        <f>VLOOKUP(A23,'Population and Housing 1'!B:Q,3,FALSE)</f>
        <v>0.85822306238185253</v>
      </c>
      <c r="F23" s="36">
        <f>VLOOKUP(A23,'Population and Housing 1'!B:Q,4,FALSE)</f>
        <v>1.1857707509881422E-2</v>
      </c>
      <c r="G23" s="36">
        <f>VLOOKUP(A23,'Population and Housing 1'!B:Q,5,FALSE)</f>
        <v>8.0082488400068735E-2</v>
      </c>
      <c r="H23" s="36">
        <f>VLOOKUP(A23,'Population and Housing 1'!B:Q,6,FALSE)</f>
        <v>2.8011685856676405E-2</v>
      </c>
      <c r="I23" s="47">
        <f>SQRT(((E23-'Diveristy score Calculation'!B11)^2+(Analysis!F11-'Diveristy score Calculation'!C11)^2+(Analysis!G11-'Diveristy score Calculation'!D11)^2+(Analysis!H11-'Diveristy score Calculation'!E11)^2)/(4-1))</f>
        <v>0.38733796197063147</v>
      </c>
      <c r="J23" s="47">
        <f t="shared" si="0"/>
        <v>61.26620380293685</v>
      </c>
      <c r="K23" s="47">
        <f>SQRT(((E23-'Diveristy score Calculation'!G11)^2+(Analysis!F11-'Diveristy score Calculation'!H11)^2+(Analysis!G11-'Diveristy score Calculation'!I11)^2+(Analysis!H11-'Diveristy score Calculation'!J11)^2)/(4-1))</f>
        <v>0.15529115000199439</v>
      </c>
      <c r="L23" s="47">
        <f t="shared" si="1"/>
        <v>84.47088499980056</v>
      </c>
      <c r="M23" s="47">
        <f>SQRT(((E23-'Diveristy score Calculation'!L11)^2+(Analysis!F11-'Diveristy score Calculation'!M11)^2+(Analysis!G11-'Diveristy score Calculation'!N11)^2+(Analysis!H11-'Diveristy score Calculation'!O11)^2)/(4-1))</f>
        <v>0.23323522504627137</v>
      </c>
      <c r="N23" s="47">
        <f t="shared" si="2"/>
        <v>76.676477495372865</v>
      </c>
      <c r="O23" s="47">
        <v>0.41020231490087744</v>
      </c>
      <c r="P23" s="47">
        <v>58.979768509912255</v>
      </c>
      <c r="Q23" s="47">
        <v>0.1761158740617543</v>
      </c>
      <c r="R23" s="47">
        <v>82.388412593824569</v>
      </c>
      <c r="S23" s="47">
        <v>0.25395039804011305</v>
      </c>
      <c r="T23" s="45">
        <v>74.604960195988696</v>
      </c>
      <c r="U23" s="45">
        <f>VLOOKUP(A23,'Walk Score'!C:F,3,FALSE)</f>
        <v>44</v>
      </c>
      <c r="V23" s="45">
        <f>VLOOKUP(A23,'Walk Score'!C:F,4,FALSE)</f>
        <v>81</v>
      </c>
      <c r="W23" t="s">
        <v>564</v>
      </c>
      <c r="X23">
        <f>VLOOKUP(W23,'Rating Scores'!A:D,4,FALSE)</f>
        <v>100</v>
      </c>
      <c r="Y23" t="s">
        <v>566</v>
      </c>
      <c r="Z23">
        <f>VLOOKUP(Y23,'Rating Scores'!A:D,4,FALSE)</f>
        <v>48</v>
      </c>
      <c r="AA23" t="s">
        <v>573</v>
      </c>
      <c r="AB23">
        <f>VLOOKUP(AA23,'Rating Scores'!A:D,4,FALSE)</f>
        <v>75</v>
      </c>
      <c r="AC23" t="s">
        <v>568</v>
      </c>
      <c r="AD23">
        <f>VLOOKUP(AC23,'Rating Scores'!A:D,4,FALSE)</f>
        <v>78</v>
      </c>
      <c r="AE23" t="s">
        <v>566</v>
      </c>
      <c r="AF23">
        <f>VLOOKUP(AE23,'Rating Scores'!A:D,4,FALSE)</f>
        <v>48</v>
      </c>
      <c r="AG23" t="s">
        <v>568</v>
      </c>
      <c r="AH23">
        <f>VLOOKUP(AG23,'Rating Scores'!A:D,4,FALSE)</f>
        <v>78</v>
      </c>
      <c r="AI23" t="s">
        <v>577</v>
      </c>
      <c r="AJ23" t="e">
        <f>VLOOKUP(AI23,'Rating Scores'!A:D,4,FALSE)</f>
        <v>#N/A</v>
      </c>
      <c r="AK23" s="16">
        <f t="shared" si="3"/>
        <v>71.166666666666671</v>
      </c>
      <c r="AL23">
        <v>75</v>
      </c>
      <c r="AM23" s="16">
        <f t="shared" si="4"/>
        <v>3.8333333333333286</v>
      </c>
    </row>
    <row r="24" spans="1:39" x14ac:dyDescent="0.2">
      <c r="A24" t="s">
        <v>421</v>
      </c>
      <c r="B24">
        <f>VLOOKUP(A24,'Neighboorhood Income'!B:C,2,FALSE)</f>
        <v>37.9</v>
      </c>
      <c r="C24">
        <f>VLOOKUP(A24,'Neighboorhood Foodstamops'!B:C,2,FALSE)</f>
        <v>31.6</v>
      </c>
      <c r="D24">
        <f>VLOOKUP(A24,'Population and Housing 1'!B:Q,2,FALSE)</f>
        <v>6478</v>
      </c>
      <c r="E24" s="36">
        <f>VLOOKUP(A24,'Population and Housing 1'!B:Q,3,FALSE)</f>
        <v>0.11284347020685397</v>
      </c>
      <c r="F24" s="36">
        <f>VLOOKUP(A24,'Population and Housing 1'!B:Q,4,FALSE)</f>
        <v>0.10435319543068848</v>
      </c>
      <c r="G24" s="36">
        <f>VLOOKUP(A24,'Population and Housing 1'!B:Q,5,FALSE)</f>
        <v>0.73772769373263358</v>
      </c>
      <c r="H24" s="36">
        <f>VLOOKUP(A24,'Population and Housing 1'!B:Q,6,FALSE)</f>
        <v>2.6242667489966037E-2</v>
      </c>
      <c r="I24" s="47">
        <f>SQRT(((E24-'Diveristy score Calculation'!B16)^2+(Analysis!F16-'Diveristy score Calculation'!C16)^2+(Analysis!G16-'Diveristy score Calculation'!D16)^2+(Analysis!H16-'Diveristy score Calculation'!E16)^2)/(4-1))</f>
        <v>0.31740278497078978</v>
      </c>
      <c r="J24" s="47">
        <f t="shared" si="0"/>
        <v>68.259721502921025</v>
      </c>
      <c r="K24" s="47">
        <f>SQRT(((E24-'Diveristy score Calculation'!G16)^2+(Analysis!F16-'Diveristy score Calculation'!H16)^2+(Analysis!G16-'Diveristy score Calculation'!I16)^2+(Analysis!H16-'Diveristy score Calculation'!J16)^2)/(4-1))</f>
        <v>0.41512646388076097</v>
      </c>
      <c r="L24" s="47">
        <f t="shared" si="1"/>
        <v>58.487353611923901</v>
      </c>
      <c r="M24" s="47">
        <f>SQRT(((E24-'Diveristy score Calculation'!L16)^2+(Analysis!F16-'Diveristy score Calculation'!M16)^2+(Analysis!G16-'Diveristy score Calculation'!N16)^2+(Analysis!H16-'Diveristy score Calculation'!O16)^2)/(4-1))</f>
        <v>0.32096094308921369</v>
      </c>
      <c r="N24" s="47">
        <f t="shared" si="2"/>
        <v>67.903905691078634</v>
      </c>
      <c r="O24" s="47">
        <v>0.33064107046358132</v>
      </c>
      <c r="P24" s="47">
        <v>66.935892953641869</v>
      </c>
      <c r="Q24" s="47">
        <v>0.42651950985194348</v>
      </c>
      <c r="R24" s="47">
        <v>57.348049014805653</v>
      </c>
      <c r="S24" s="47">
        <v>0.33342225974721929</v>
      </c>
      <c r="T24" s="45">
        <v>66.657774025278073</v>
      </c>
      <c r="U24" s="45">
        <f>VLOOKUP(A24,'Walk Score'!C:F,3,FALSE)</f>
        <v>45</v>
      </c>
      <c r="V24" s="45">
        <f>VLOOKUP(A24,'Walk Score'!C:F,4,FALSE)</f>
        <v>48</v>
      </c>
      <c r="W24" t="s">
        <v>564</v>
      </c>
      <c r="X24">
        <f>VLOOKUP(W24,'Rating Scores'!A:D,4,FALSE)</f>
        <v>100</v>
      </c>
      <c r="Y24" t="s">
        <v>571</v>
      </c>
      <c r="Z24">
        <f>VLOOKUP(Y24,'Rating Scores'!A:D,4,FALSE)</f>
        <v>69</v>
      </c>
      <c r="AA24" t="s">
        <v>566</v>
      </c>
      <c r="AB24">
        <f>VLOOKUP(AA24,'Rating Scores'!A:D,4,FALSE)</f>
        <v>48</v>
      </c>
      <c r="AC24" t="s">
        <v>566</v>
      </c>
      <c r="AD24">
        <f>VLOOKUP(AC24,'Rating Scores'!A:D,4,FALSE)</f>
        <v>48</v>
      </c>
      <c r="AE24" t="s">
        <v>575</v>
      </c>
      <c r="AF24">
        <f>VLOOKUP(AE24,'Rating Scores'!A:D,4,FALSE)</f>
        <v>66</v>
      </c>
      <c r="AG24" t="s">
        <v>575</v>
      </c>
      <c r="AH24">
        <f>VLOOKUP(AG24,'Rating Scores'!A:D,4,FALSE)</f>
        <v>66</v>
      </c>
      <c r="AI24" t="s">
        <v>577</v>
      </c>
      <c r="AJ24" t="e">
        <f>VLOOKUP(AI24,'Rating Scores'!A:D,4,FALSE)</f>
        <v>#N/A</v>
      </c>
      <c r="AK24" s="16">
        <f t="shared" si="3"/>
        <v>66.166666666666671</v>
      </c>
      <c r="AL24">
        <v>69</v>
      </c>
      <c r="AM24" s="16">
        <f t="shared" si="4"/>
        <v>2.8333333333333286</v>
      </c>
    </row>
    <row r="25" spans="1:39" x14ac:dyDescent="0.2">
      <c r="A25" t="s">
        <v>383</v>
      </c>
      <c r="B25">
        <f>VLOOKUP(A25,'Neighboorhood Income'!B:C,2,FALSE)</f>
        <v>80.8</v>
      </c>
      <c r="C25">
        <f>VLOOKUP(A25,'Neighboorhood Foodstamops'!B:C,2,FALSE)</f>
        <v>2</v>
      </c>
      <c r="D25">
        <f>VLOOKUP(A25,'Population and Housing 1'!B:Q,2,FALSE)</f>
        <v>3927</v>
      </c>
      <c r="E25" s="36">
        <f>VLOOKUP(A25,'Population and Housing 1'!B:Q,3,FALSE)</f>
        <v>0.79067990832696711</v>
      </c>
      <c r="F25" s="36">
        <f>VLOOKUP(A25,'Population and Housing 1'!B:Q,4,FALSE)</f>
        <v>1.3241660300483829E-2</v>
      </c>
      <c r="G25" s="36">
        <f>VLOOKUP(A25,'Population and Housing 1'!B:Q,5,FALSE)</f>
        <v>0.14998726763432646</v>
      </c>
      <c r="H25" s="36">
        <f>VLOOKUP(A25,'Population and Housing 1'!B:Q,6,FALSE)</f>
        <v>2.4955436720142603E-2</v>
      </c>
      <c r="I25" s="47">
        <f>SQRT(((E25-'Diveristy score Calculation'!B44)^2+(Analysis!F44-'Diveristy score Calculation'!C44)^2+(Analysis!G44-'Diveristy score Calculation'!D44)^2+(Analysis!H44-'Diveristy score Calculation'!E44)^2)/(4-1))</f>
        <v>0.36629110067963999</v>
      </c>
      <c r="J25" s="47">
        <f t="shared" si="0"/>
        <v>63.370889932036</v>
      </c>
      <c r="K25" s="47">
        <f>SQRT(((E25-'Diveristy score Calculation'!G44)^2+(Analysis!F44-'Diveristy score Calculation'!H44)^2+(Analysis!G44-'Diveristy score Calculation'!I44)^2+(Analysis!H44-'Diveristy score Calculation'!J44)^2)/(4-1))</f>
        <v>0.23703661924755279</v>
      </c>
      <c r="L25" s="47">
        <f t="shared" si="1"/>
        <v>76.296338075244719</v>
      </c>
      <c r="M25" s="47">
        <f>SQRT(((E25-'Diveristy score Calculation'!L44)^2+(Analysis!F44-'Diveristy score Calculation'!M44)^2+(Analysis!G44-'Diveristy score Calculation'!N44)^2+(Analysis!H44-'Diveristy score Calculation'!O44)^2)/(4-1))</f>
        <v>0.28317354809015111</v>
      </c>
      <c r="N25" s="47">
        <f t="shared" si="2"/>
        <v>71.682645190984886</v>
      </c>
      <c r="O25" s="47">
        <v>0.36925008543569249</v>
      </c>
      <c r="P25" s="47">
        <v>63.074991456430752</v>
      </c>
      <c r="Q25" s="47">
        <v>0.13284824418176916</v>
      </c>
      <c r="R25" s="47">
        <v>86.71517558182309</v>
      </c>
      <c r="S25" s="47">
        <v>0.20164382491826388</v>
      </c>
      <c r="T25" s="45">
        <v>79.835617508173613</v>
      </c>
      <c r="U25" s="45">
        <f>VLOOKUP(A25,'Walk Score'!C:F,3,FALSE)</f>
        <v>49</v>
      </c>
      <c r="V25" s="45">
        <f>VLOOKUP(A25,'Walk Score'!C:F,4,FALSE)</f>
        <v>86</v>
      </c>
      <c r="W25" t="s">
        <v>564</v>
      </c>
      <c r="X25">
        <f>VLOOKUP(W25,'Rating Scores'!A:D,4,FALSE)</f>
        <v>100</v>
      </c>
      <c r="Y25" t="s">
        <v>566</v>
      </c>
      <c r="Z25">
        <f>VLOOKUP(Y25,'Rating Scores'!A:D,4,FALSE)</f>
        <v>48</v>
      </c>
      <c r="AA25" t="s">
        <v>573</v>
      </c>
      <c r="AB25">
        <f>VLOOKUP(AA25,'Rating Scores'!A:D,4,FALSE)</f>
        <v>75</v>
      </c>
      <c r="AC25" t="s">
        <v>568</v>
      </c>
      <c r="AD25">
        <f>VLOOKUP(AC25,'Rating Scores'!A:D,4,FALSE)</f>
        <v>78</v>
      </c>
      <c r="AE25" t="s">
        <v>566</v>
      </c>
      <c r="AF25">
        <f>VLOOKUP(AE25,'Rating Scores'!A:D,4,FALSE)</f>
        <v>48</v>
      </c>
      <c r="AG25" t="s">
        <v>564</v>
      </c>
      <c r="AH25">
        <f>VLOOKUP(AG25,'Rating Scores'!A:D,4,FALSE)</f>
        <v>100</v>
      </c>
      <c r="AI25" t="s">
        <v>577</v>
      </c>
      <c r="AJ25" t="e">
        <f>VLOOKUP(AI25,'Rating Scores'!A:D,4,FALSE)</f>
        <v>#N/A</v>
      </c>
      <c r="AK25" s="16">
        <f t="shared" si="3"/>
        <v>74.833333333333329</v>
      </c>
      <c r="AL25">
        <v>81</v>
      </c>
      <c r="AM25" s="16">
        <f t="shared" si="4"/>
        <v>6.1666666666666714</v>
      </c>
    </row>
    <row r="26" spans="1:39" x14ac:dyDescent="0.2">
      <c r="A26" t="s">
        <v>447</v>
      </c>
      <c r="B26">
        <f>VLOOKUP(A26,'Neighboorhood Income'!B:C,2,FALSE)</f>
        <v>48.4</v>
      </c>
      <c r="C26">
        <f>VLOOKUP(A26,'Neighboorhood Foodstamops'!B:C,2,FALSE)</f>
        <v>7.3</v>
      </c>
      <c r="D26">
        <f>VLOOKUP(A26,'Population and Housing 1'!B:Q,2,FALSE)</f>
        <v>5746</v>
      </c>
      <c r="E26" s="36">
        <f>VLOOKUP(A26,'Population and Housing 1'!B:Q,3,FALSE)</f>
        <v>0.37034458753915767</v>
      </c>
      <c r="F26" s="36">
        <f>VLOOKUP(A26,'Population and Housing 1'!B:Q,4,FALSE)</f>
        <v>4.7337278106508875E-2</v>
      </c>
      <c r="G26" s="36">
        <f>VLOOKUP(A26,'Population and Housing 1'!B:Q,5,FALSE)</f>
        <v>0.53637312913331014</v>
      </c>
      <c r="H26" s="36">
        <f>VLOOKUP(A26,'Population and Housing 1'!B:Q,6,FALSE)</f>
        <v>2.4886877828054297E-2</v>
      </c>
      <c r="I26" s="47">
        <f>SQRT(((E26-'Diveristy score Calculation'!B40)^2+(Analysis!F40-'Diveristy score Calculation'!C40)^2+(Analysis!G40-'Diveristy score Calculation'!D40)^2+(Analysis!H40-'Diveristy score Calculation'!E40)^2)/(4-1))</f>
        <v>0.24483733345765793</v>
      </c>
      <c r="J26" s="47">
        <f t="shared" si="0"/>
        <v>75.516266654234215</v>
      </c>
      <c r="K26" s="47">
        <f>SQRT(((E26-'Diveristy score Calculation'!G40)^2+(Analysis!F40-'Diveristy score Calculation'!H40)^2+(Analysis!G40-'Diveristy score Calculation'!I40)^2+(Analysis!H40-'Diveristy score Calculation'!J40)^2)/(4-1))</f>
        <v>0.23920958615724572</v>
      </c>
      <c r="L26" s="47">
        <f t="shared" si="1"/>
        <v>76.079041384275428</v>
      </c>
      <c r="M26" s="47">
        <f>SQRT(((E26-'Diveristy score Calculation'!L40)^2+(Analysis!F40-'Diveristy score Calculation'!M40)^2+(Analysis!G40-'Diveristy score Calculation'!N40)^2+(Analysis!H40-'Diveristy score Calculation'!O40)^2)/(4-1))</f>
        <v>0.14681781721331022</v>
      </c>
      <c r="N26" s="47">
        <f t="shared" si="2"/>
        <v>85.318218278668979</v>
      </c>
      <c r="O26" s="47">
        <v>0.25049317053820941</v>
      </c>
      <c r="P26" s="47">
        <v>74.950682946179057</v>
      </c>
      <c r="Q26" s="47">
        <v>0.24855524378879493</v>
      </c>
      <c r="R26" s="47">
        <v>75.144475621120506</v>
      </c>
      <c r="S26" s="47">
        <v>0.15543755469361112</v>
      </c>
      <c r="T26" s="45">
        <v>84.456244530638884</v>
      </c>
      <c r="U26" s="45">
        <f>VLOOKUP(A26,'Walk Score'!C:F,3,FALSE)</f>
        <v>47</v>
      </c>
      <c r="V26" s="45">
        <f>VLOOKUP(A26,'Walk Score'!C:F,4,FALSE)</f>
        <v>61</v>
      </c>
      <c r="W26" t="s">
        <v>564</v>
      </c>
      <c r="X26">
        <f>VLOOKUP(W26,'Rating Scores'!A:D,4,FALSE)</f>
        <v>100</v>
      </c>
      <c r="Y26" t="s">
        <v>571</v>
      </c>
      <c r="Z26">
        <f>VLOOKUP(Y26,'Rating Scores'!A:D,4,FALSE)</f>
        <v>69</v>
      </c>
      <c r="AA26" t="s">
        <v>566</v>
      </c>
      <c r="AB26">
        <f>VLOOKUP(AA26,'Rating Scores'!A:D,4,FALSE)</f>
        <v>48</v>
      </c>
      <c r="AC26" t="s">
        <v>570</v>
      </c>
      <c r="AD26">
        <f>VLOOKUP(AC26,'Rating Scores'!A:D,4,FALSE)</f>
        <v>60</v>
      </c>
      <c r="AE26" t="s">
        <v>566</v>
      </c>
      <c r="AF26">
        <f>VLOOKUP(AE26,'Rating Scores'!A:D,4,FALSE)</f>
        <v>48</v>
      </c>
      <c r="AG26" t="s">
        <v>565</v>
      </c>
      <c r="AH26">
        <f>VLOOKUP(AG26,'Rating Scores'!A:D,4,FALSE)</f>
        <v>81</v>
      </c>
      <c r="AI26" t="s">
        <v>577</v>
      </c>
      <c r="AJ26" t="e">
        <f>VLOOKUP(AI26,'Rating Scores'!A:D,4,FALSE)</f>
        <v>#N/A</v>
      </c>
      <c r="AK26" s="16">
        <f t="shared" si="3"/>
        <v>67.666666666666671</v>
      </c>
      <c r="AL26">
        <v>70</v>
      </c>
      <c r="AM26" s="16">
        <f t="shared" si="4"/>
        <v>2.3333333333333286</v>
      </c>
    </row>
    <row r="27" spans="1:39" x14ac:dyDescent="0.2">
      <c r="A27" t="s">
        <v>385</v>
      </c>
      <c r="B27">
        <f>VLOOKUP(A27,'Neighboorhood Income'!B:C,2,FALSE)</f>
        <v>46.6</v>
      </c>
      <c r="C27">
        <f>VLOOKUP(A27,'Neighboorhood Foodstamops'!B:C,2,FALSE)</f>
        <v>3.9</v>
      </c>
      <c r="D27">
        <f>VLOOKUP(A27,'Population and Housing 1'!B:Q,2,FALSE)</f>
        <v>2670</v>
      </c>
      <c r="E27" s="36">
        <f>VLOOKUP(A27,'Population and Housing 1'!B:Q,3,FALSE)</f>
        <v>0.49400749063670413</v>
      </c>
      <c r="F27" s="36">
        <f>VLOOKUP(A27,'Population and Housing 1'!B:Q,4,FALSE)</f>
        <v>2.5093632958801498E-2</v>
      </c>
      <c r="G27" s="36">
        <f>VLOOKUP(A27,'Population and Housing 1'!B:Q,5,FALSE)</f>
        <v>0.43408239700374535</v>
      </c>
      <c r="H27" s="36">
        <f>VLOOKUP(A27,'Population and Housing 1'!B:Q,6,FALSE)</f>
        <v>2.3970037453183522E-2</v>
      </c>
      <c r="I27" s="47">
        <f>SQRT(((E27-'Diveristy score Calculation'!B51)^2+(Analysis!F51-'Diveristy score Calculation'!C51)^2+(Analysis!G51-'Diveristy score Calculation'!D51)^2+(Analysis!H51-'Diveristy score Calculation'!E51)^2)/(4-1))</f>
        <v>0.37731554704109288</v>
      </c>
      <c r="J27" s="47">
        <f t="shared" si="0"/>
        <v>62.268445295890714</v>
      </c>
      <c r="K27" s="47">
        <f>SQRT(((E27-'Diveristy score Calculation'!G51)^2+(Analysis!F51-'Diveristy score Calculation'!H51)^2+(Analysis!G51-'Diveristy score Calculation'!I51)^2+(Analysis!H51-'Diveristy score Calculation'!J51)^2)/(4-1))</f>
        <v>0.34741973259236458</v>
      </c>
      <c r="L27" s="47">
        <f t="shared" si="1"/>
        <v>65.25802674076354</v>
      </c>
      <c r="M27" s="47">
        <f>SQRT(((E27-'Diveristy score Calculation'!L51)^2+(Analysis!F51-'Diveristy score Calculation'!M51)^2+(Analysis!G51-'Diveristy score Calculation'!N51)^2+(Analysis!H51-'Diveristy score Calculation'!O51)^2)/(4-1))</f>
        <v>0.2734382325668907</v>
      </c>
      <c r="N27" s="47">
        <f t="shared" si="2"/>
        <v>72.656176743310937</v>
      </c>
      <c r="O27" s="47">
        <v>0.25501529514786059</v>
      </c>
      <c r="P27" s="47">
        <v>74.498470485213943</v>
      </c>
      <c r="Q27" s="47">
        <v>0.16987949907226393</v>
      </c>
      <c r="R27" s="47">
        <v>83.012050092773606</v>
      </c>
      <c r="S27" s="47">
        <v>8.8150098825219764E-2</v>
      </c>
      <c r="T27" s="45">
        <v>91.184990117478023</v>
      </c>
      <c r="U27" s="45">
        <f>VLOOKUP(A27,'Walk Score'!C:F,3,FALSE)</f>
        <v>48</v>
      </c>
      <c r="V27" s="45">
        <f>VLOOKUP(A27,'Walk Score'!C:F,4,FALSE)</f>
        <v>67</v>
      </c>
      <c r="W27" t="s">
        <v>564</v>
      </c>
      <c r="X27">
        <f>VLOOKUP(W27,'Rating Scores'!A:D,4,FALSE)</f>
        <v>100</v>
      </c>
      <c r="Y27" t="s">
        <v>566</v>
      </c>
      <c r="Z27">
        <f>VLOOKUP(Y27,'Rating Scores'!A:D,4,FALSE)</f>
        <v>48</v>
      </c>
      <c r="AA27" t="s">
        <v>566</v>
      </c>
      <c r="AB27">
        <f>VLOOKUP(AA27,'Rating Scores'!A:D,4,FALSE)</f>
        <v>48</v>
      </c>
      <c r="AC27" t="s">
        <v>575</v>
      </c>
      <c r="AD27">
        <f>VLOOKUP(AC27,'Rating Scores'!A:D,4,FALSE)</f>
        <v>66</v>
      </c>
      <c r="AE27" t="s">
        <v>569</v>
      </c>
      <c r="AF27">
        <f>VLOOKUP(AE27,'Rating Scores'!A:D,4,FALSE)</f>
        <v>52.5</v>
      </c>
      <c r="AG27" t="s">
        <v>564</v>
      </c>
      <c r="AH27">
        <f>VLOOKUP(AG27,'Rating Scores'!A:D,4,FALSE)</f>
        <v>100</v>
      </c>
      <c r="AI27" t="s">
        <v>577</v>
      </c>
      <c r="AJ27" t="e">
        <f>VLOOKUP(AI27,'Rating Scores'!A:D,4,FALSE)</f>
        <v>#N/A</v>
      </c>
      <c r="AK27" s="16">
        <f t="shared" si="3"/>
        <v>69.083333333333329</v>
      </c>
      <c r="AL27">
        <v>69</v>
      </c>
      <c r="AM27" s="16">
        <f t="shared" si="4"/>
        <v>-8.3333333333328596E-2</v>
      </c>
    </row>
    <row r="28" spans="1:39" x14ac:dyDescent="0.2">
      <c r="A28" t="s">
        <v>404</v>
      </c>
      <c r="B28">
        <f>VLOOKUP(A28,'Neighboorhood Income'!B:C,2,FALSE)</f>
        <v>34.299999999999997</v>
      </c>
      <c r="C28">
        <f>VLOOKUP(A28,'Neighboorhood Foodstamops'!B:C,2,FALSE)</f>
        <v>28.6</v>
      </c>
      <c r="D28">
        <f>VLOOKUP(A28,'Population and Housing 1'!B:Q,2,FALSE)</f>
        <v>5853</v>
      </c>
      <c r="E28" s="36">
        <f>VLOOKUP(A28,'Population and Housing 1'!B:Q,3,FALSE)</f>
        <v>0.15667179224329403</v>
      </c>
      <c r="F28" s="36">
        <f>VLOOKUP(A28,'Population and Housing 1'!B:Q,4,FALSE)</f>
        <v>0.1011447121134461</v>
      </c>
      <c r="G28" s="36">
        <f>VLOOKUP(A28,'Population and Housing 1'!B:Q,5,FALSE)</f>
        <v>0.70408337604647186</v>
      </c>
      <c r="H28" s="36">
        <f>VLOOKUP(A28,'Population and Housing 1'!B:Q,6,FALSE)</f>
        <v>2.2039979497693492E-2</v>
      </c>
      <c r="I28" s="47">
        <f>SQRT(((E28-'Diveristy score Calculation'!B20)^2+(Analysis!F20-'Diveristy score Calculation'!C20)^2+(Analysis!G20-'Diveristy score Calculation'!D20)^2+(Analysis!H20-'Diveristy score Calculation'!E20)^2)/(4-1))</f>
        <v>0.24628238361290866</v>
      </c>
      <c r="J28" s="47">
        <f t="shared" si="0"/>
        <v>75.371761638709131</v>
      </c>
      <c r="K28" s="47">
        <f>SQRT(((E28-'Diveristy score Calculation'!G20)^2+(Analysis!F20-'Diveristy score Calculation'!H20)^2+(Analysis!G20-'Diveristy score Calculation'!I20)^2+(Analysis!H20-'Diveristy score Calculation'!J20)^2)/(4-1))</f>
        <v>0.33847630634206838</v>
      </c>
      <c r="L28" s="47">
        <f t="shared" si="1"/>
        <v>66.152369365793163</v>
      </c>
      <c r="M28" s="47">
        <f>SQRT(((E28-'Diveristy score Calculation'!L20)^2+(Analysis!F20-'Diveristy score Calculation'!M20)^2+(Analysis!G20-'Diveristy score Calculation'!N20)^2+(Analysis!H20-'Diveristy score Calculation'!O20)^2)/(4-1))</f>
        <v>0.24497411855858303</v>
      </c>
      <c r="N28" s="47">
        <f t="shared" si="2"/>
        <v>75.502588144141697</v>
      </c>
      <c r="O28" s="47">
        <v>0.3103898271765369</v>
      </c>
      <c r="P28" s="47">
        <v>68.961017282346305</v>
      </c>
      <c r="Q28" s="47">
        <v>0.39552522909574667</v>
      </c>
      <c r="R28" s="47">
        <v>60.44747709042533</v>
      </c>
      <c r="S28" s="47">
        <v>0.30257986839861228</v>
      </c>
      <c r="T28" s="45">
        <v>69.742013160138768</v>
      </c>
      <c r="U28" s="45">
        <f>VLOOKUP(A28,'Walk Score'!C:F,3,FALSE)</f>
        <v>40</v>
      </c>
      <c r="V28" s="45">
        <f>VLOOKUP(A28,'Walk Score'!C:F,4,FALSE)</f>
        <v>53</v>
      </c>
      <c r="W28" t="s">
        <v>564</v>
      </c>
      <c r="X28">
        <f>VLOOKUP(W28,'Rating Scores'!A:D,4,FALSE)</f>
        <v>100</v>
      </c>
      <c r="Y28" t="s">
        <v>575</v>
      </c>
      <c r="Z28">
        <f>VLOOKUP(Y28,'Rating Scores'!A:D,4,FALSE)</f>
        <v>66</v>
      </c>
      <c r="AA28" t="s">
        <v>566</v>
      </c>
      <c r="AB28">
        <f>VLOOKUP(AA28,'Rating Scores'!A:D,4,FALSE)</f>
        <v>48</v>
      </c>
      <c r="AC28" t="s">
        <v>576</v>
      </c>
      <c r="AD28">
        <f>VLOOKUP(AC28,'Rating Scores'!A:D,4,FALSE)</f>
        <v>53</v>
      </c>
      <c r="AE28" t="s">
        <v>575</v>
      </c>
      <c r="AF28">
        <f>VLOOKUP(AE28,'Rating Scores'!A:D,4,FALSE)</f>
        <v>66</v>
      </c>
      <c r="AG28" t="s">
        <v>568</v>
      </c>
      <c r="AH28">
        <f>VLOOKUP(AG28,'Rating Scores'!A:D,4,FALSE)</f>
        <v>78</v>
      </c>
      <c r="AI28" t="s">
        <v>577</v>
      </c>
      <c r="AJ28" t="e">
        <f>VLOOKUP(AI28,'Rating Scores'!A:D,4,FALSE)</f>
        <v>#N/A</v>
      </c>
      <c r="AK28" s="16">
        <f t="shared" si="3"/>
        <v>68.5</v>
      </c>
      <c r="AL28">
        <v>73</v>
      </c>
      <c r="AM28" s="16">
        <f t="shared" si="4"/>
        <v>4.5</v>
      </c>
    </row>
    <row r="29" spans="1:39" x14ac:dyDescent="0.2">
      <c r="A29" t="s">
        <v>462</v>
      </c>
      <c r="B29">
        <f>VLOOKUP(A29,'Neighboorhood Income'!B:C,2,FALSE)</f>
        <v>77.099999999999994</v>
      </c>
      <c r="C29">
        <f>VLOOKUP(A29,'Neighboorhood Foodstamops'!B:C,2,FALSE)</f>
        <v>2.4</v>
      </c>
      <c r="D29">
        <f>VLOOKUP(A29,'Population and Housing 1'!B:Q,2,FALSE)</f>
        <v>5779</v>
      </c>
      <c r="E29" s="36">
        <f>VLOOKUP(A29,'Population and Housing 1'!B:Q,3,FALSE)</f>
        <v>0.81242429486070256</v>
      </c>
      <c r="F29" s="36">
        <f>VLOOKUP(A29,'Population and Housing 1'!B:Q,4,FALSE)</f>
        <v>2.2149160754455787E-2</v>
      </c>
      <c r="G29" s="36">
        <f>VLOOKUP(A29,'Population and Housing 1'!B:Q,5,FALSE)</f>
        <v>0.12026302128395916</v>
      </c>
      <c r="H29" s="36">
        <f>VLOOKUP(A29,'Population and Housing 1'!B:Q,6,FALSE)</f>
        <v>2.0764838207302301E-2</v>
      </c>
      <c r="I29" s="47">
        <f>SQRT(((E29-'Diveristy score Calculation'!B34)^2+(Analysis!F34-'Diveristy score Calculation'!C34)^2+(Analysis!G34-'Diveristy score Calculation'!D34)^2+(Analysis!H34-'Diveristy score Calculation'!E34)^2)/(4-1))</f>
        <v>0.35280588462968104</v>
      </c>
      <c r="J29" s="47">
        <f t="shared" si="0"/>
        <v>64.719411537031903</v>
      </c>
      <c r="K29" s="47">
        <f>SQRT(((E29-'Diveristy score Calculation'!G34)^2+(Analysis!F34-'Diveristy score Calculation'!H34)^2+(Analysis!G34-'Diveristy score Calculation'!I34)^2+(Analysis!H34-'Diveristy score Calculation'!J34)^2)/(4-1))</f>
        <v>0.16042864013328478</v>
      </c>
      <c r="L29" s="47">
        <f t="shared" si="1"/>
        <v>83.957135986671517</v>
      </c>
      <c r="M29" s="47">
        <f>SQRT(((E29-'Diveristy score Calculation'!L34)^2+(Analysis!F34-'Diveristy score Calculation'!M34)^2+(Analysis!G34-'Diveristy score Calculation'!N34)^2+(Analysis!H34-'Diveristy score Calculation'!O34)^2)/(4-1))</f>
        <v>0.21675797059867324</v>
      </c>
      <c r="N29" s="47">
        <f t="shared" si="2"/>
        <v>78.324202940132679</v>
      </c>
      <c r="O29" s="47">
        <v>0.38193260114098143</v>
      </c>
      <c r="P29" s="47">
        <v>61.806739885901855</v>
      </c>
      <c r="Q29" s="47">
        <v>0.14475686133176643</v>
      </c>
      <c r="R29" s="47">
        <v>85.524313866823363</v>
      </c>
      <c r="S29" s="47">
        <v>0.21973811516879294</v>
      </c>
      <c r="T29" s="45">
        <v>78.026188483120706</v>
      </c>
      <c r="U29" s="45">
        <f>VLOOKUP(A29,'Walk Score'!C:F,3,FALSE)</f>
        <v>47</v>
      </c>
      <c r="V29" s="45">
        <f>VLOOKUP(A29,'Walk Score'!C:F,4,FALSE)</f>
        <v>81</v>
      </c>
      <c r="W29" t="s">
        <v>564</v>
      </c>
      <c r="X29">
        <f>VLOOKUP(W29,'Rating Scores'!A:D,4,FALSE)</f>
        <v>100</v>
      </c>
      <c r="Y29" t="s">
        <v>566</v>
      </c>
      <c r="Z29">
        <f>VLOOKUP(Y29,'Rating Scores'!A:D,4,FALSE)</f>
        <v>48</v>
      </c>
      <c r="AA29" t="s">
        <v>566</v>
      </c>
      <c r="AB29">
        <f>VLOOKUP(AA29,'Rating Scores'!A:D,4,FALSE)</f>
        <v>48</v>
      </c>
      <c r="AC29" t="s">
        <v>568</v>
      </c>
      <c r="AD29">
        <f>VLOOKUP(AC29,'Rating Scores'!A:D,4,FALSE)</f>
        <v>78</v>
      </c>
      <c r="AE29" t="s">
        <v>566</v>
      </c>
      <c r="AF29">
        <f>VLOOKUP(AE29,'Rating Scores'!A:D,4,FALSE)</f>
        <v>48</v>
      </c>
      <c r="AG29" t="s">
        <v>564</v>
      </c>
      <c r="AH29">
        <f>VLOOKUP(AG29,'Rating Scores'!A:D,4,FALSE)</f>
        <v>100</v>
      </c>
      <c r="AI29" t="s">
        <v>573</v>
      </c>
      <c r="AJ29">
        <f>VLOOKUP(AI29,'Rating Scores'!A:D,4,FALSE)</f>
        <v>75</v>
      </c>
      <c r="AK29" s="16">
        <f t="shared" si="3"/>
        <v>70.333333333333329</v>
      </c>
      <c r="AL29">
        <v>76</v>
      </c>
      <c r="AM29" s="16">
        <f t="shared" si="4"/>
        <v>5.6666666666666714</v>
      </c>
    </row>
    <row r="30" spans="1:39" x14ac:dyDescent="0.2">
      <c r="A30" t="s">
        <v>440</v>
      </c>
      <c r="B30">
        <f>VLOOKUP(A30,'Neighboorhood Income'!B:C,2,FALSE)</f>
        <v>52.3</v>
      </c>
      <c r="C30">
        <f>VLOOKUP(A30,'Neighboorhood Foodstamops'!B:C,2,FALSE)</f>
        <v>9.5</v>
      </c>
      <c r="D30">
        <f>VLOOKUP(A30,'Population and Housing 1'!B:Q,2,FALSE)</f>
        <v>8152</v>
      </c>
      <c r="E30" s="36">
        <f>VLOOKUP(A30,'Population and Housing 1'!B:Q,3,FALSE)</f>
        <v>0.56133464180569181</v>
      </c>
      <c r="F30" s="36">
        <f>VLOOKUP(A30,'Population and Housing 1'!B:Q,4,FALSE)</f>
        <v>3.6678115799803727E-2</v>
      </c>
      <c r="G30" s="36">
        <f>VLOOKUP(A30,'Population and Housing 1'!B:Q,5,FALSE)</f>
        <v>0.35488223748773307</v>
      </c>
      <c r="H30" s="36">
        <f>VLOOKUP(A30,'Population and Housing 1'!B:Q,6,FALSE)</f>
        <v>2.0731108930323847E-2</v>
      </c>
      <c r="I30" s="47">
        <f>SQRT(((E30-'Diveristy score Calculation'!B35)^2+(Analysis!F35-'Diveristy score Calculation'!C35)^2+(Analysis!G35-'Diveristy score Calculation'!D35)^2+(Analysis!H35-'Diveristy score Calculation'!E35)^2)/(4-1))</f>
        <v>0.26122669251293745</v>
      </c>
      <c r="J30" s="47">
        <f t="shared" si="0"/>
        <v>73.877330748706257</v>
      </c>
      <c r="K30" s="47">
        <f>SQRT(((E30-'Diveristy score Calculation'!G35)^2+(Analysis!F35-'Diveristy score Calculation'!H35)^2+(Analysis!G35-'Diveristy score Calculation'!I35)^2+(Analysis!H35-'Diveristy score Calculation'!J35)^2)/(4-1))</f>
        <v>6.9998025738824035E-2</v>
      </c>
      <c r="L30" s="47">
        <f t="shared" si="1"/>
        <v>93.000197426117595</v>
      </c>
      <c r="M30" s="47">
        <f>SQRT(((E30-'Diveristy score Calculation'!L35)^2+(Analysis!F35-'Diveristy score Calculation'!M35)^2+(Analysis!G35-'Diveristy score Calculation'!N35)^2+(Analysis!H35-'Diveristy score Calculation'!O35)^2)/(4-1))</f>
        <v>9.2033812242125021E-2</v>
      </c>
      <c r="N30" s="47">
        <f t="shared" si="2"/>
        <v>90.796618775787493</v>
      </c>
      <c r="O30" s="47">
        <v>0.26204324936910234</v>
      </c>
      <c r="P30" s="47">
        <v>73.79567506308976</v>
      </c>
      <c r="Q30" s="47">
        <v>0.11742993999615325</v>
      </c>
      <c r="R30" s="47">
        <v>88.257006000384678</v>
      </c>
      <c r="S30" s="47">
        <v>6.6329112196717208E-2</v>
      </c>
      <c r="T30" s="45">
        <v>93.367088780328274</v>
      </c>
      <c r="U30" s="45">
        <f>VLOOKUP(A30,'Walk Score'!C:F,3,FALSE)</f>
        <v>46</v>
      </c>
      <c r="V30" s="45">
        <f>VLOOKUP(A30,'Walk Score'!C:F,4,FALSE)</f>
        <v>65</v>
      </c>
      <c r="W30" t="s">
        <v>564</v>
      </c>
      <c r="X30">
        <f>VLOOKUP(W30,'Rating Scores'!A:D,4,FALSE)</f>
        <v>100</v>
      </c>
      <c r="Y30" t="s">
        <v>566</v>
      </c>
      <c r="Z30">
        <f>VLOOKUP(Y30,'Rating Scores'!A:D,4,FALSE)</f>
        <v>48</v>
      </c>
      <c r="AA30" t="s">
        <v>576</v>
      </c>
      <c r="AB30">
        <f>VLOOKUP(AA30,'Rating Scores'!A:D,4,FALSE)</f>
        <v>53</v>
      </c>
      <c r="AC30" t="s">
        <v>575</v>
      </c>
      <c r="AD30">
        <f>VLOOKUP(AC30,'Rating Scores'!A:D,4,FALSE)</f>
        <v>66</v>
      </c>
      <c r="AE30" t="s">
        <v>576</v>
      </c>
      <c r="AF30">
        <f>VLOOKUP(AE30,'Rating Scores'!A:D,4,FALSE)</f>
        <v>53</v>
      </c>
      <c r="AG30" t="s">
        <v>564</v>
      </c>
      <c r="AH30">
        <f>VLOOKUP(AG30,'Rating Scores'!A:D,4,FALSE)</f>
        <v>100</v>
      </c>
      <c r="AI30" t="s">
        <v>577</v>
      </c>
      <c r="AJ30" t="e">
        <f>VLOOKUP(AI30,'Rating Scores'!A:D,4,FALSE)</f>
        <v>#N/A</v>
      </c>
      <c r="AK30" s="16">
        <f t="shared" si="3"/>
        <v>70</v>
      </c>
      <c r="AL30">
        <v>78</v>
      </c>
      <c r="AM30" s="16">
        <f t="shared" si="4"/>
        <v>8</v>
      </c>
    </row>
    <row r="31" spans="1:39" x14ac:dyDescent="0.2">
      <c r="A31" t="s">
        <v>460</v>
      </c>
      <c r="B31">
        <f>VLOOKUP(A31,'Neighboorhood Income'!B:C,2,FALSE)</f>
        <v>123.1</v>
      </c>
      <c r="C31">
        <f>VLOOKUP(A31,'Neighboorhood Foodstamops'!B:C,2,FALSE)</f>
        <v>0.5</v>
      </c>
      <c r="D31">
        <f>VLOOKUP(A31,'Population and Housing 1'!B:Q,2,FALSE)</f>
        <v>2985</v>
      </c>
      <c r="E31" s="36">
        <f>VLOOKUP(A31,'Population and Housing 1'!B:Q,3,FALSE)</f>
        <v>0.90854271356783922</v>
      </c>
      <c r="F31" s="36">
        <f>VLOOKUP(A31,'Population and Housing 1'!B:Q,4,FALSE)</f>
        <v>3.3500837520938024E-3</v>
      </c>
      <c r="G31" s="36">
        <f>VLOOKUP(A31,'Population and Housing 1'!B:Q,5,FALSE)</f>
        <v>5.4606365159128978E-2</v>
      </c>
      <c r="H31" s="36">
        <f>VLOOKUP(A31,'Population and Housing 1'!B:Q,6,FALSE)</f>
        <v>1.9430485762144054E-2</v>
      </c>
      <c r="I31" s="47">
        <f>SQRT(((E31-'Diveristy score Calculation'!B2)^2+(Analysis!F2-'Diveristy score Calculation'!C2)^2+(Analysis!G2-'Diveristy score Calculation'!D2)^2+(Analysis!H2-'Diveristy score Calculation'!E2)^2)/(4-1))</f>
        <v>0.39553932786830459</v>
      </c>
      <c r="J31" s="47">
        <f t="shared" si="0"/>
        <v>60.446067213169542</v>
      </c>
      <c r="K31" s="47">
        <f>SQRT(((E31-'Diveristy score Calculation'!G2)^2+(Analysis!F2-'Diveristy score Calculation'!H2)^2+(Analysis!G2-'Diveristy score Calculation'!I2)^2+(Analysis!H2-'Diveristy score Calculation'!J2)^2)/(4-1))</f>
        <v>0.20682529992557494</v>
      </c>
      <c r="L31" s="47">
        <f t="shared" si="1"/>
        <v>79.317470007442509</v>
      </c>
      <c r="M31" s="47">
        <f>SQRT(((E31-'Diveristy score Calculation'!L2)^2+(Analysis!F2-'Diveristy score Calculation'!M2)^2+(Analysis!G2-'Diveristy score Calculation'!N2)^2+(Analysis!H2-'Diveristy score Calculation'!O2)^2)/(4-1))</f>
        <v>0.26041731408562202</v>
      </c>
      <c r="N31" s="47">
        <f t="shared" si="2"/>
        <v>73.9582685914378</v>
      </c>
      <c r="O31" s="47">
        <v>0.44191087344644536</v>
      </c>
      <c r="P31" s="47">
        <v>55.808912655355464</v>
      </c>
      <c r="Q31" s="47">
        <v>0.20834280065018582</v>
      </c>
      <c r="R31" s="47">
        <v>79.165719934981411</v>
      </c>
      <c r="S31" s="47">
        <v>0.28715516636078081</v>
      </c>
      <c r="T31" s="45">
        <v>71.284483363921922</v>
      </c>
      <c r="U31" s="45">
        <f>VLOOKUP(A31,'Walk Score'!C:F,3,FALSE)</f>
        <v>42</v>
      </c>
      <c r="V31" s="45">
        <f>VLOOKUP(A31,'Walk Score'!C:F,4,FALSE)</f>
        <v>78</v>
      </c>
      <c r="W31" t="s">
        <v>564</v>
      </c>
      <c r="X31">
        <f>VLOOKUP(W31,'Rating Scores'!A:D,4,FALSE)</f>
        <v>100</v>
      </c>
      <c r="Y31" t="s">
        <v>566</v>
      </c>
      <c r="Z31">
        <f>VLOOKUP(Y31,'Rating Scores'!A:D,4,FALSE)</f>
        <v>48</v>
      </c>
      <c r="AA31" t="s">
        <v>573</v>
      </c>
      <c r="AB31">
        <f>VLOOKUP(AA31,'Rating Scores'!A:D,4,FALSE)</f>
        <v>75</v>
      </c>
      <c r="AC31" t="s">
        <v>571</v>
      </c>
      <c r="AD31">
        <f>VLOOKUP(AC31,'Rating Scores'!A:D,4,FALSE)</f>
        <v>69</v>
      </c>
      <c r="AE31" t="s">
        <v>566</v>
      </c>
      <c r="AF31">
        <f>VLOOKUP(AE31,'Rating Scores'!A:D,4,FALSE)</f>
        <v>48</v>
      </c>
      <c r="AG31" t="s">
        <v>564</v>
      </c>
      <c r="AH31">
        <f>VLOOKUP(AG31,'Rating Scores'!A:D,4,FALSE)</f>
        <v>100</v>
      </c>
      <c r="AI31" t="s">
        <v>577</v>
      </c>
      <c r="AJ31" t="e">
        <f>VLOOKUP(AI31,'Rating Scores'!A:D,4,FALSE)</f>
        <v>#N/A</v>
      </c>
      <c r="AK31" s="16">
        <f t="shared" si="3"/>
        <v>73.333333333333329</v>
      </c>
      <c r="AL31">
        <v>76</v>
      </c>
      <c r="AM31" s="16">
        <f t="shared" si="4"/>
        <v>2.6666666666666714</v>
      </c>
    </row>
    <row r="32" spans="1:39" x14ac:dyDescent="0.2">
      <c r="A32" t="s">
        <v>503</v>
      </c>
      <c r="B32">
        <f>VLOOKUP(A32,'Neighboorhood Income'!B:C,2,FALSE)</f>
        <v>100.2</v>
      </c>
      <c r="C32">
        <f>VLOOKUP(A32,'Neighboorhood Foodstamops'!B:C,2,FALSE)</f>
        <v>4.9000000000000004</v>
      </c>
      <c r="D32">
        <f>VLOOKUP(A32,'Population and Housing 1'!B:Q,2,FALSE)</f>
        <v>6643</v>
      </c>
      <c r="E32" s="36">
        <f>VLOOKUP(A32,'Population and Housing 1'!B:Q,3,FALSE)</f>
        <v>0.83170254403131116</v>
      </c>
      <c r="F32" s="36">
        <f>VLOOKUP(A32,'Population and Housing 1'!B:Q,4,FALSE)</f>
        <v>1.8967334035827187E-2</v>
      </c>
      <c r="G32" s="36">
        <f>VLOOKUP(A32,'Population and Housing 1'!B:Q,5,FALSE)</f>
        <v>0.10973957549300015</v>
      </c>
      <c r="H32" s="36">
        <f>VLOOKUP(A32,'Population and Housing 1'!B:Q,6,FALSE)</f>
        <v>1.8967334035827187E-2</v>
      </c>
      <c r="I32" s="47">
        <f>SQRT(((E32-'Diveristy score Calculation'!B4)^2+(Analysis!F4-'Diveristy score Calculation'!C4)^2+(Analysis!G4-'Diveristy score Calculation'!D4)^2+(Analysis!H4-'Diveristy score Calculation'!E4)^2)/(4-1))</f>
        <v>0.36924883746524451</v>
      </c>
      <c r="J32" s="47">
        <f t="shared" si="0"/>
        <v>63.075116253475549</v>
      </c>
      <c r="K32" s="47">
        <f>SQRT(((E32-'Diveristy score Calculation'!G4)^2+(Analysis!F4-'Diveristy score Calculation'!H4)^2+(Analysis!G4-'Diveristy score Calculation'!I4)^2+(Analysis!H4-'Diveristy score Calculation'!J4)^2)/(4-1))</f>
        <v>0.17043969496126393</v>
      </c>
      <c r="L32" s="47">
        <f t="shared" si="1"/>
        <v>82.956030503873606</v>
      </c>
      <c r="M32" s="47">
        <f>SQRT(((E32-'Diveristy score Calculation'!L4)^2+(Analysis!F4-'Diveristy score Calculation'!M4)^2+(Analysis!G4-'Diveristy score Calculation'!N4)^2+(Analysis!H4-'Diveristy score Calculation'!O4)^2)/(4-1))</f>
        <v>0.23445069815348044</v>
      </c>
      <c r="N32" s="47">
        <f t="shared" si="2"/>
        <v>76.554930184651951</v>
      </c>
      <c r="O32" s="47">
        <v>0.39361699738892097</v>
      </c>
      <c r="P32" s="47">
        <v>60.638300261107901</v>
      </c>
      <c r="Q32" s="47">
        <v>0.15676194680950362</v>
      </c>
      <c r="R32" s="47">
        <v>84.32380531904964</v>
      </c>
      <c r="S32" s="47">
        <v>0.23256587696829603</v>
      </c>
      <c r="T32" s="45">
        <v>76.743412303170402</v>
      </c>
      <c r="U32" s="45">
        <f>VLOOKUP(A32,'Walk Score'!C:F,3,FALSE)</f>
        <v>42</v>
      </c>
      <c r="V32" s="45">
        <f>VLOOKUP(A32,'Walk Score'!C:F,4,FALSE)</f>
        <v>74</v>
      </c>
      <c r="W32" t="s">
        <v>564</v>
      </c>
      <c r="X32">
        <f>VLOOKUP(W32,'Rating Scores'!A:D,4,FALSE)</f>
        <v>100</v>
      </c>
      <c r="Y32" t="s">
        <v>569</v>
      </c>
      <c r="Z32">
        <f>VLOOKUP(Y32,'Rating Scores'!A:D,4,FALSE)</f>
        <v>52.5</v>
      </c>
      <c r="AA32" t="s">
        <v>571</v>
      </c>
      <c r="AB32">
        <f>VLOOKUP(AA32,'Rating Scores'!A:D,4,FALSE)</f>
        <v>69</v>
      </c>
      <c r="AC32" t="s">
        <v>572</v>
      </c>
      <c r="AD32">
        <f>VLOOKUP(AC32,'Rating Scores'!A:D,4,FALSE)</f>
        <v>72</v>
      </c>
      <c r="AE32" t="s">
        <v>569</v>
      </c>
      <c r="AF32">
        <f>VLOOKUP(AE32,'Rating Scores'!A:D,4,FALSE)</f>
        <v>52.5</v>
      </c>
      <c r="AG32" t="s">
        <v>564</v>
      </c>
      <c r="AH32">
        <f>VLOOKUP(AG32,'Rating Scores'!A:D,4,FALSE)</f>
        <v>100</v>
      </c>
      <c r="AI32" t="s">
        <v>577</v>
      </c>
      <c r="AJ32" t="e">
        <f>VLOOKUP(AI32,'Rating Scores'!A:D,4,FALSE)</f>
        <v>#N/A</v>
      </c>
      <c r="AK32" s="16">
        <f t="shared" si="3"/>
        <v>74.333333333333329</v>
      </c>
      <c r="AL32">
        <v>83</v>
      </c>
      <c r="AM32" s="16">
        <f t="shared" si="4"/>
        <v>8.6666666666666714</v>
      </c>
    </row>
    <row r="33" spans="1:39" x14ac:dyDescent="0.2">
      <c r="A33" t="s">
        <v>500</v>
      </c>
      <c r="B33">
        <f>VLOOKUP(A33,'Neighboorhood Income'!B:C,2,FALSE)</f>
        <v>50.6</v>
      </c>
      <c r="C33">
        <f>VLOOKUP(A33,'Neighboorhood Foodstamops'!B:C,2,FALSE)</f>
        <v>12.2</v>
      </c>
      <c r="D33">
        <f>VLOOKUP(A33,'Population and Housing 1'!B:Q,2,FALSE)</f>
        <v>3914</v>
      </c>
      <c r="E33" s="36">
        <f>VLOOKUP(A33,'Population and Housing 1'!B:Q,3,FALSE)</f>
        <v>0.53909044455799693</v>
      </c>
      <c r="F33" s="36">
        <f>VLOOKUP(A33,'Population and Housing 1'!B:Q,4,FALSE)</f>
        <v>2.3760858456821667E-2</v>
      </c>
      <c r="G33" s="36">
        <f>VLOOKUP(A33,'Population and Housing 1'!B:Q,5,FALSE)</f>
        <v>0.40367910066428209</v>
      </c>
      <c r="H33" s="36">
        <f>VLOOKUP(A33,'Population and Housing 1'!B:Q,6,FALSE)</f>
        <v>1.8140010219724067E-2</v>
      </c>
      <c r="I33" s="47">
        <f>SQRT(((E33-'Diveristy score Calculation'!B32)^2+(Analysis!F32-'Diveristy score Calculation'!C32)^2+(Analysis!G32-'Diveristy score Calculation'!D32)^2+(Analysis!H32-'Diveristy score Calculation'!E32)^2)/(4-1))</f>
        <v>0.26457415929668959</v>
      </c>
      <c r="J33" s="47">
        <f t="shared" si="0"/>
        <v>73.542584070331046</v>
      </c>
      <c r="K33" s="47">
        <f>SQRT(((E33-'Diveristy score Calculation'!G32)^2+(Analysis!F32-'Diveristy score Calculation'!H32)^2+(Analysis!G32-'Diveristy score Calculation'!I32)^2+(Analysis!H32-'Diveristy score Calculation'!J32)^2)/(4-1))</f>
        <v>9.0059338096287522E-2</v>
      </c>
      <c r="L33" s="47">
        <f t="shared" si="1"/>
        <v>90.994066190371242</v>
      </c>
      <c r="M33" s="47">
        <f>SQRT(((E33-'Diveristy score Calculation'!L32)^2+(Analysis!F32-'Diveristy score Calculation'!M32)^2+(Analysis!G32-'Diveristy score Calculation'!N32)^2+(Analysis!H32-'Diveristy score Calculation'!O32)^2)/(4-1))</f>
        <v>0.12481914401997284</v>
      </c>
      <c r="N33" s="47">
        <f t="shared" si="2"/>
        <v>87.518085598002713</v>
      </c>
      <c r="O33" s="47">
        <v>0.26591587337779515</v>
      </c>
      <c r="P33" s="47">
        <v>73.408412662220485</v>
      </c>
      <c r="Q33" s="47">
        <v>0.1477334866297943</v>
      </c>
      <c r="R33" s="47">
        <v>85.22665133702057</v>
      </c>
      <c r="S33" s="47">
        <v>8.0778537673158388E-2</v>
      </c>
      <c r="T33" s="45">
        <v>91.922146232684156</v>
      </c>
      <c r="U33" s="45">
        <f>VLOOKUP(A33,'Walk Score'!C:F,3,FALSE)</f>
        <v>48</v>
      </c>
      <c r="V33" s="45">
        <f>VLOOKUP(A33,'Walk Score'!C:F,4,FALSE)</f>
        <v>60</v>
      </c>
      <c r="W33" t="s">
        <v>564</v>
      </c>
      <c r="X33">
        <f>VLOOKUP(W33,'Rating Scores'!A:D,4,FALSE)</f>
        <v>100</v>
      </c>
      <c r="Y33" t="s">
        <v>566</v>
      </c>
      <c r="Z33">
        <f>VLOOKUP(Y33,'Rating Scores'!A:D,4,FALSE)</f>
        <v>48</v>
      </c>
      <c r="AA33" t="s">
        <v>566</v>
      </c>
      <c r="AB33">
        <f>VLOOKUP(AA33,'Rating Scores'!A:D,4,FALSE)</f>
        <v>48</v>
      </c>
      <c r="AC33" t="s">
        <v>570</v>
      </c>
      <c r="AD33">
        <f>VLOOKUP(AC33,'Rating Scores'!A:D,4,FALSE)</f>
        <v>60</v>
      </c>
      <c r="AE33" t="s">
        <v>566</v>
      </c>
      <c r="AF33">
        <f>VLOOKUP(AE33,'Rating Scores'!A:D,4,FALSE)</f>
        <v>48</v>
      </c>
      <c r="AG33" t="s">
        <v>565</v>
      </c>
      <c r="AH33">
        <f>VLOOKUP(AG33,'Rating Scores'!A:D,4,FALSE)</f>
        <v>81</v>
      </c>
      <c r="AI33" t="s">
        <v>577</v>
      </c>
      <c r="AJ33" t="e">
        <f>VLOOKUP(AI33,'Rating Scores'!A:D,4,FALSE)</f>
        <v>#N/A</v>
      </c>
      <c r="AK33" s="16">
        <f t="shared" si="3"/>
        <v>64.166666666666671</v>
      </c>
      <c r="AL33">
        <v>67</v>
      </c>
      <c r="AM33" s="16">
        <f t="shared" si="4"/>
        <v>2.8333333333333286</v>
      </c>
    </row>
    <row r="34" spans="1:39" x14ac:dyDescent="0.2">
      <c r="A34" t="s">
        <v>380</v>
      </c>
      <c r="B34">
        <f>VLOOKUP(A34,'Neighboorhood Income'!B:C,2,FALSE)</f>
        <v>61.9</v>
      </c>
      <c r="C34">
        <f>VLOOKUP(A34,'Neighboorhood Foodstamops'!B:C,2,FALSE)</f>
        <v>7.4</v>
      </c>
      <c r="D34">
        <f>VLOOKUP(A34,'Population and Housing 1'!B:Q,2,FALSE)</f>
        <v>1777</v>
      </c>
      <c r="E34" s="36">
        <f>VLOOKUP(A34,'Population and Housing 1'!B:Q,3,FALSE)</f>
        <v>0.38716938660664041</v>
      </c>
      <c r="F34" s="36">
        <f>VLOOKUP(A34,'Population and Housing 1'!B:Q,4,FALSE)</f>
        <v>0.261114237478897</v>
      </c>
      <c r="G34" s="36">
        <f>VLOOKUP(A34,'Population and Housing 1'!B:Q,5,FALSE)</f>
        <v>0.3061339335959482</v>
      </c>
      <c r="H34" s="36">
        <f>VLOOKUP(A34,'Population and Housing 1'!B:Q,6,FALSE)</f>
        <v>1.8007878446820485E-2</v>
      </c>
      <c r="I34" s="47">
        <f>SQRT(((E34-'Diveristy score Calculation'!B3)^2+(Analysis!F3-'Diveristy score Calculation'!C3)^2+(Analysis!G3-'Diveristy score Calculation'!D3)^2+(Analysis!H3-'Diveristy score Calculation'!E3)^2)/(4-1))</f>
        <v>0.1587115572613032</v>
      </c>
      <c r="J34" s="47">
        <f t="shared" ref="J34:J51" si="5">100-(I34*100)</f>
        <v>84.128844273869674</v>
      </c>
      <c r="K34" s="47">
        <f>SQRT(((E34-'Diveristy score Calculation'!G3)^2+(Analysis!F3-'Diveristy score Calculation'!H3)^2+(Analysis!G3-'Diveristy score Calculation'!I3)^2+(Analysis!H3-'Diveristy score Calculation'!J3)^2)/(4-1))</f>
        <v>0.1575263963099042</v>
      </c>
      <c r="L34" s="47">
        <f t="shared" ref="L34:L51" si="6">100-(K34*100)</f>
        <v>84.247360369009584</v>
      </c>
      <c r="M34" s="47">
        <f>SQRT(((E34-'Diveristy score Calculation'!L3)^2+(Analysis!F3-'Diveristy score Calculation'!M3)^2+(Analysis!G3-'Diveristy score Calculation'!N3)^2+(Analysis!H3-'Diveristy score Calculation'!O3)^2)/(4-1))</f>
        <v>0.12998151063807412</v>
      </c>
      <c r="N34" s="47">
        <f t="shared" ref="N34:N51" si="7">100-(M34*100)</f>
        <v>87.001848936192587</v>
      </c>
      <c r="O34" s="47">
        <v>0.15907056071701728</v>
      </c>
      <c r="P34" s="47">
        <v>84.092943928298268</v>
      </c>
      <c r="Q34" s="47">
        <v>0.16148822918082922</v>
      </c>
      <c r="R34" s="47">
        <v>83.851177081917086</v>
      </c>
      <c r="S34" s="47">
        <v>0.12364969733833149</v>
      </c>
      <c r="T34" s="45">
        <v>87.635030266166851</v>
      </c>
      <c r="U34" s="45">
        <f>VLOOKUP(A34,'Walk Score'!C:F,3,FALSE)</f>
        <v>52</v>
      </c>
      <c r="V34" s="45">
        <f>VLOOKUP(A34,'Walk Score'!C:F,4,FALSE)</f>
        <v>88</v>
      </c>
      <c r="W34" t="s">
        <v>564</v>
      </c>
      <c r="X34">
        <f>VLOOKUP(W34,'Rating Scores'!A:D,4,FALSE)</f>
        <v>100</v>
      </c>
      <c r="Y34" t="s">
        <v>566</v>
      </c>
      <c r="Z34">
        <f>VLOOKUP(Y34,'Rating Scores'!A:D,4,FALSE)</f>
        <v>48</v>
      </c>
      <c r="AA34" t="s">
        <v>569</v>
      </c>
      <c r="AB34">
        <f>VLOOKUP(AA34,'Rating Scores'!A:D,4,FALSE)</f>
        <v>52.5</v>
      </c>
      <c r="AC34" t="s">
        <v>567</v>
      </c>
      <c r="AD34">
        <f>VLOOKUP(AC34,'Rating Scores'!A:D,4,FALSE)</f>
        <v>63</v>
      </c>
      <c r="AE34" t="s">
        <v>566</v>
      </c>
      <c r="AF34">
        <f>VLOOKUP(AE34,'Rating Scores'!A:D,4,FALSE)</f>
        <v>48</v>
      </c>
      <c r="AG34" t="s">
        <v>575</v>
      </c>
      <c r="AH34">
        <f>VLOOKUP(AG34,'Rating Scores'!A:D,4,FALSE)</f>
        <v>66</v>
      </c>
      <c r="AI34" t="s">
        <v>564</v>
      </c>
      <c r="AJ34">
        <f>VLOOKUP(AI34,'Rating Scores'!A:D,4,FALSE)</f>
        <v>100</v>
      </c>
      <c r="AK34" s="16">
        <f t="shared" ref="AK34:AK51" si="8">(X34+Z34+AB34+AD34+AF34+AH34)/6</f>
        <v>62.916666666666664</v>
      </c>
      <c r="AL34">
        <v>72</v>
      </c>
      <c r="AM34" s="16">
        <f t="shared" ref="AM34:AM51" si="9">AL34-AK34</f>
        <v>9.0833333333333357</v>
      </c>
    </row>
    <row r="35" spans="1:39" x14ac:dyDescent="0.2">
      <c r="A35" t="s">
        <v>442</v>
      </c>
      <c r="B35">
        <f>VLOOKUP(A35,'Neighboorhood Income'!B:C,2,FALSE)</f>
        <v>85.6</v>
      </c>
      <c r="C35">
        <f>VLOOKUP(A35,'Neighboorhood Foodstamops'!B:C,2,FALSE)</f>
        <v>5.5</v>
      </c>
      <c r="D35">
        <f>VLOOKUP(A35,'Population and Housing 1'!B:Q,2,FALSE)</f>
        <v>6511</v>
      </c>
      <c r="E35" s="36">
        <f>VLOOKUP(A35,'Population and Housing 1'!B:Q,3,FALSE)</f>
        <v>0.74351098141606509</v>
      </c>
      <c r="F35" s="36">
        <f>VLOOKUP(A35,'Population and Housing 1'!B:Q,4,FALSE)</f>
        <v>2.7031178006450621E-2</v>
      </c>
      <c r="G35" s="36">
        <f>VLOOKUP(A35,'Population and Housing 1'!B:Q,5,FALSE)</f>
        <v>0.18491783136230994</v>
      </c>
      <c r="H35" s="36">
        <f>VLOOKUP(A35,'Population and Housing 1'!B:Q,6,FALSE)</f>
        <v>1.7969589924742742E-2</v>
      </c>
      <c r="I35" s="47">
        <f>SQRT(((E35-'Diveristy score Calculation'!B22)^2+(Analysis!F22-'Diveristy score Calculation'!C22)^2+(Analysis!G22-'Diveristy score Calculation'!D22)^2+(Analysis!H22-'Diveristy score Calculation'!E22)^2)/(4-1))</f>
        <v>0.3237023613471503</v>
      </c>
      <c r="J35" s="47">
        <f t="shared" si="5"/>
        <v>67.629763865284971</v>
      </c>
      <c r="K35" s="47">
        <f>SQRT(((E35-'Diveristy score Calculation'!G22)^2+(Analysis!F22-'Diveristy score Calculation'!H22)^2+(Analysis!G22-'Diveristy score Calculation'!I22)^2+(Analysis!H22-'Diveristy score Calculation'!J22)^2)/(4-1))</f>
        <v>8.4520026513762128E-2</v>
      </c>
      <c r="L35" s="47">
        <f t="shared" si="6"/>
        <v>91.547997348623781</v>
      </c>
      <c r="M35" s="47">
        <f>SQRT(((E35-'Diveristy score Calculation'!L22)^2+(Analysis!F22-'Diveristy score Calculation'!M22)^2+(Analysis!G22-'Diveristy score Calculation'!N22)^2+(Analysis!H22-'Diveristy score Calculation'!O22)^2)/(4-1))</f>
        <v>0.16799928668482486</v>
      </c>
      <c r="N35" s="47">
        <f t="shared" si="7"/>
        <v>83.200071331517506</v>
      </c>
      <c r="O35" s="47">
        <v>0.3422192203026766</v>
      </c>
      <c r="P35" s="47">
        <v>65.778077969732337</v>
      </c>
      <c r="Q35" s="47">
        <v>0.10557021361079474</v>
      </c>
      <c r="R35" s="47">
        <v>89.442978638920522</v>
      </c>
      <c r="S35" s="47">
        <v>0.16864020845465436</v>
      </c>
      <c r="T35" s="45">
        <v>83.135979154534567</v>
      </c>
      <c r="U35" s="45">
        <f>VLOOKUP(A35,'Walk Score'!C:F,3,FALSE)</f>
        <v>51</v>
      </c>
      <c r="V35" s="45">
        <f>VLOOKUP(A35,'Walk Score'!C:F,4,FALSE)</f>
        <v>73</v>
      </c>
      <c r="W35" t="s">
        <v>564</v>
      </c>
      <c r="X35">
        <f>VLOOKUP(W35,'Rating Scores'!A:D,4,FALSE)</f>
        <v>100</v>
      </c>
      <c r="Y35" t="s">
        <v>566</v>
      </c>
      <c r="Z35">
        <f>VLOOKUP(Y35,'Rating Scores'!A:D,4,FALSE)</f>
        <v>48</v>
      </c>
      <c r="AA35" t="s">
        <v>576</v>
      </c>
      <c r="AB35">
        <f>VLOOKUP(AA35,'Rating Scores'!A:D,4,FALSE)</f>
        <v>53</v>
      </c>
      <c r="AC35" t="s">
        <v>571</v>
      </c>
      <c r="AD35">
        <f>VLOOKUP(AC35,'Rating Scores'!A:D,4,FALSE)</f>
        <v>69</v>
      </c>
      <c r="AE35" t="s">
        <v>566</v>
      </c>
      <c r="AF35">
        <f>VLOOKUP(AE35,'Rating Scores'!A:D,4,FALSE)</f>
        <v>48</v>
      </c>
      <c r="AG35" t="s">
        <v>564</v>
      </c>
      <c r="AH35">
        <f>VLOOKUP(AG35,'Rating Scores'!A:D,4,FALSE)</f>
        <v>100</v>
      </c>
      <c r="AI35" t="s">
        <v>577</v>
      </c>
      <c r="AJ35" t="e">
        <f>VLOOKUP(AI35,'Rating Scores'!A:D,4,FALSE)</f>
        <v>#N/A</v>
      </c>
      <c r="AK35" s="16">
        <f t="shared" si="8"/>
        <v>69.666666666666671</v>
      </c>
      <c r="AL35">
        <v>68</v>
      </c>
      <c r="AM35" s="16">
        <f t="shared" si="9"/>
        <v>-1.6666666666666714</v>
      </c>
    </row>
    <row r="36" spans="1:39" x14ac:dyDescent="0.2">
      <c r="A36" t="s">
        <v>397</v>
      </c>
      <c r="B36">
        <f>VLOOKUP(A36,'Neighboorhood Income'!B:C,2,FALSE)</f>
        <v>60</v>
      </c>
      <c r="C36">
        <f>VLOOKUP(A36,'Neighboorhood Foodstamops'!B:C,2,FALSE)</f>
        <v>12.6</v>
      </c>
      <c r="D36">
        <f>VLOOKUP(A36,'Population and Housing 1'!B:Q,2,FALSE)</f>
        <v>11748</v>
      </c>
      <c r="E36" s="36">
        <f>VLOOKUP(A36,'Population and Housing 1'!B:Q,3,FALSE)</f>
        <v>0.48935989104528432</v>
      </c>
      <c r="F36" s="36">
        <f>VLOOKUP(A36,'Population and Housing 1'!B:Q,4,FALSE)</f>
        <v>4.8348655090228121E-2</v>
      </c>
      <c r="G36" s="36">
        <f>VLOOKUP(A36,'Population and Housing 1'!B:Q,5,FALSE)</f>
        <v>0.42185903983656792</v>
      </c>
      <c r="H36" s="36">
        <f>VLOOKUP(A36,'Population and Housing 1'!B:Q,6,FALSE)</f>
        <v>1.6598569969356484E-2</v>
      </c>
      <c r="I36" s="47">
        <f>SQRT(((E36-'Diveristy score Calculation'!B43)^2+(Analysis!F43-'Diveristy score Calculation'!C43)^2+(Analysis!G43-'Diveristy score Calculation'!D43)^2+(Analysis!H43-'Diveristy score Calculation'!E43)^2)/(4-1))</f>
        <v>0.21173085756891058</v>
      </c>
      <c r="J36" s="47">
        <f t="shared" si="5"/>
        <v>78.826914243108945</v>
      </c>
      <c r="K36" s="47">
        <f>SQRT(((E36-'Diveristy score Calculation'!G43)^2+(Analysis!F43-'Diveristy score Calculation'!H43)^2+(Analysis!G43-'Diveristy score Calculation'!I43)^2+(Analysis!H43-'Diveristy score Calculation'!J43)^2)/(4-1))</f>
        <v>0.17266353353169767</v>
      </c>
      <c r="L36" s="47">
        <f t="shared" si="6"/>
        <v>82.733646646830238</v>
      </c>
      <c r="M36" s="47">
        <f>SQRT(((E36-'Diveristy score Calculation'!L43)^2+(Analysis!F43-'Diveristy score Calculation'!M43)^2+(Analysis!G43-'Diveristy score Calculation'!N43)^2+(Analysis!H43-'Diveristy score Calculation'!O43)^2)/(4-1))</f>
        <v>0.16763999552712863</v>
      </c>
      <c r="N36" s="47">
        <f t="shared" si="7"/>
        <v>83.23600044728714</v>
      </c>
      <c r="O36" s="47">
        <v>0.24628450990607495</v>
      </c>
      <c r="P36" s="47">
        <v>75.37154900939251</v>
      </c>
      <c r="Q36" s="47">
        <v>0.16093451342416465</v>
      </c>
      <c r="R36" s="47">
        <v>83.906548657583528</v>
      </c>
      <c r="S36" s="47">
        <v>7.9470178182917073E-2</v>
      </c>
      <c r="T36" s="45">
        <v>92.052982181708288</v>
      </c>
      <c r="U36" s="45">
        <f>VLOOKUP(A36,'Walk Score'!C:F,3,FALSE)</f>
        <v>37</v>
      </c>
      <c r="V36" s="45">
        <f>VLOOKUP(A36,'Walk Score'!C:F,4,FALSE)</f>
        <v>65</v>
      </c>
      <c r="W36" t="s">
        <v>564</v>
      </c>
      <c r="X36">
        <f>VLOOKUP(W36,'Rating Scores'!A:D,4,FALSE)</f>
        <v>100</v>
      </c>
      <c r="Y36" t="s">
        <v>570</v>
      </c>
      <c r="Z36">
        <f>VLOOKUP(Y36,'Rating Scores'!A:D,4,FALSE)</f>
        <v>60</v>
      </c>
      <c r="AA36" t="s">
        <v>570</v>
      </c>
      <c r="AB36">
        <f>VLOOKUP(AA36,'Rating Scores'!A:D,4,FALSE)</f>
        <v>60</v>
      </c>
      <c r="AC36" t="s">
        <v>570</v>
      </c>
      <c r="AD36">
        <f>VLOOKUP(AC36,'Rating Scores'!A:D,4,FALSE)</f>
        <v>60</v>
      </c>
      <c r="AE36" t="s">
        <v>570</v>
      </c>
      <c r="AF36">
        <f>VLOOKUP(AE36,'Rating Scores'!A:D,4,FALSE)</f>
        <v>60</v>
      </c>
      <c r="AG36" t="s">
        <v>565</v>
      </c>
      <c r="AH36">
        <f>VLOOKUP(AG36,'Rating Scores'!A:D,4,FALSE)</f>
        <v>81</v>
      </c>
      <c r="AI36" t="s">
        <v>577</v>
      </c>
      <c r="AJ36" t="e">
        <f>VLOOKUP(AI36,'Rating Scores'!A:D,4,FALSE)</f>
        <v>#N/A</v>
      </c>
      <c r="AK36" s="16">
        <f t="shared" si="8"/>
        <v>70.166666666666671</v>
      </c>
      <c r="AL36">
        <v>79</v>
      </c>
      <c r="AM36" s="16">
        <f t="shared" si="9"/>
        <v>8.8333333333333286</v>
      </c>
    </row>
    <row r="37" spans="1:39" x14ac:dyDescent="0.2">
      <c r="A37" t="s">
        <v>459</v>
      </c>
      <c r="B37">
        <f>VLOOKUP(A37,'Neighboorhood Income'!B:C,2,FALSE)</f>
        <v>47.4</v>
      </c>
      <c r="C37">
        <f>VLOOKUP(A37,'Neighboorhood Foodstamops'!B:C,2,FALSE)</f>
        <v>20.8</v>
      </c>
      <c r="D37">
        <f>VLOOKUP(A37,'Population and Housing 1'!B:Q,2,FALSE)</f>
        <v>15086</v>
      </c>
      <c r="E37" s="36">
        <f>VLOOKUP(A37,'Population and Housing 1'!B:Q,3,FALSE)</f>
        <v>0.2990189579742808</v>
      </c>
      <c r="F37" s="36">
        <f>VLOOKUP(A37,'Population and Housing 1'!B:Q,4,FALSE)</f>
        <v>0.15212780060983694</v>
      </c>
      <c r="G37" s="36">
        <f>VLOOKUP(A37,'Population and Housing 1'!B:Q,5,FALSE)</f>
        <v>0.5135887577886783</v>
      </c>
      <c r="H37" s="36">
        <f>VLOOKUP(A37,'Population and Housing 1'!B:Q,6,FALSE)</f>
        <v>1.5378496619382209E-2</v>
      </c>
      <c r="I37" s="47">
        <f>SQRT(((E37-'Diveristy score Calculation'!B25)^2+(Analysis!F25-'Diveristy score Calculation'!C25)^2+(Analysis!G25-'Diveristy score Calculation'!D25)^2+(Analysis!H25-'Diveristy score Calculation'!E25)^2)/(4-1))</f>
        <v>0.19925274716234603</v>
      </c>
      <c r="J37" s="47">
        <f t="shared" si="5"/>
        <v>80.074725283765389</v>
      </c>
      <c r="K37" s="47">
        <f>SQRT(((E37-'Diveristy score Calculation'!G25)^2+(Analysis!F25-'Diveristy score Calculation'!H25)^2+(Analysis!G25-'Diveristy score Calculation'!I25)^2+(Analysis!H25-'Diveristy score Calculation'!J25)^2)/(4-1))</f>
        <v>0.18987719721489238</v>
      </c>
      <c r="L37" s="47">
        <f t="shared" si="6"/>
        <v>81.012280278510758</v>
      </c>
      <c r="M37" s="47">
        <f>SQRT(((E37-'Diveristy score Calculation'!L25)^2+(Analysis!F25-'Diveristy score Calculation'!M25)^2+(Analysis!G25-'Diveristy score Calculation'!N25)^2+(Analysis!H25-'Diveristy score Calculation'!O25)^2)/(4-1))</f>
        <v>0.14841316622109124</v>
      </c>
      <c r="N37" s="47">
        <f t="shared" si="7"/>
        <v>85.158683377890881</v>
      </c>
      <c r="O37" s="47">
        <v>0.21331362570599494</v>
      </c>
      <c r="P37" s="47">
        <v>78.668637429400505</v>
      </c>
      <c r="Q37" s="47">
        <v>0.25909751973609035</v>
      </c>
      <c r="R37" s="47">
        <v>74.090248026390967</v>
      </c>
      <c r="S37" s="47">
        <v>0.17235695385526886</v>
      </c>
      <c r="T37" s="45">
        <v>82.764304614473119</v>
      </c>
      <c r="U37" s="45">
        <f>VLOOKUP(A37,'Walk Score'!C:F,3,FALSE)</f>
        <v>42</v>
      </c>
      <c r="V37" s="45">
        <f>VLOOKUP(A37,'Walk Score'!C:F,4,FALSE)</f>
        <v>67</v>
      </c>
      <c r="W37" t="s">
        <v>564</v>
      </c>
      <c r="X37">
        <f>VLOOKUP(W37,'Rating Scores'!A:D,4,FALSE)</f>
        <v>100</v>
      </c>
      <c r="Y37" t="s">
        <v>570</v>
      </c>
      <c r="Z37">
        <f>VLOOKUP(Y37,'Rating Scores'!A:D,4,FALSE)</f>
        <v>60</v>
      </c>
      <c r="AA37" t="s">
        <v>566</v>
      </c>
      <c r="AB37">
        <f>VLOOKUP(AA37,'Rating Scores'!A:D,4,FALSE)</f>
        <v>48</v>
      </c>
      <c r="AC37" t="s">
        <v>576</v>
      </c>
      <c r="AD37">
        <f>VLOOKUP(AC37,'Rating Scores'!A:D,4,FALSE)</f>
        <v>53</v>
      </c>
      <c r="AE37" t="s">
        <v>574</v>
      </c>
      <c r="AF37">
        <f>VLOOKUP(AE37,'Rating Scores'!A:D,4,FALSE)</f>
        <v>57</v>
      </c>
      <c r="AG37" t="s">
        <v>571</v>
      </c>
      <c r="AH37">
        <f>VLOOKUP(AG37,'Rating Scores'!A:D,4,FALSE)</f>
        <v>69</v>
      </c>
      <c r="AI37" t="s">
        <v>576</v>
      </c>
      <c r="AJ37">
        <f>VLOOKUP(AI37,'Rating Scores'!A:D,4,FALSE)</f>
        <v>53</v>
      </c>
      <c r="AK37" s="16">
        <f t="shared" si="8"/>
        <v>64.5</v>
      </c>
      <c r="AL37">
        <v>66</v>
      </c>
      <c r="AM37" s="16">
        <f t="shared" si="9"/>
        <v>1.5</v>
      </c>
    </row>
    <row r="38" spans="1:39" x14ac:dyDescent="0.2">
      <c r="A38" t="s">
        <v>392</v>
      </c>
      <c r="B38">
        <f>VLOOKUP(A38,'Neighboorhood Income'!B:C,2,FALSE)</f>
        <v>57.5</v>
      </c>
      <c r="C38">
        <f>VLOOKUP(A38,'Neighboorhood Foodstamops'!B:C,2,FALSE)</f>
        <v>9.5</v>
      </c>
      <c r="D38">
        <f>VLOOKUP(A38,'Population and Housing 1'!B:Q,2,FALSE)</f>
        <v>3104</v>
      </c>
      <c r="E38" s="36">
        <f>VLOOKUP(A38,'Population and Housing 1'!B:Q,3,FALSE)</f>
        <v>0.4262242268041237</v>
      </c>
      <c r="F38" s="36">
        <f>VLOOKUP(A38,'Population and Housing 1'!B:Q,4,FALSE)</f>
        <v>2.8994845360824743E-2</v>
      </c>
      <c r="G38" s="36">
        <f>VLOOKUP(A38,'Population and Housing 1'!B:Q,5,FALSE)</f>
        <v>0.51063144329896903</v>
      </c>
      <c r="H38" s="36">
        <f>VLOOKUP(A38,'Population and Housing 1'!B:Q,6,FALSE)</f>
        <v>1.5141752577319588E-2</v>
      </c>
      <c r="I38" s="47">
        <f>SQRT(((E38-'Diveristy score Calculation'!B37)^2+(Analysis!F37-'Diveristy score Calculation'!C37)^2+(Analysis!G37-'Diveristy score Calculation'!D37)^2+(Analysis!H37-'Diveristy score Calculation'!E37)^2)/(4-1))</f>
        <v>0.23463462987329814</v>
      </c>
      <c r="J38" s="47">
        <f t="shared" si="5"/>
        <v>76.536537012670181</v>
      </c>
      <c r="K38" s="47">
        <f>SQRT(((E38-'Diveristy score Calculation'!G37)^2+(Analysis!F37-'Diveristy score Calculation'!H37)^2+(Analysis!G37-'Diveristy score Calculation'!I37)^2+(Analysis!H37-'Diveristy score Calculation'!J37)^2)/(4-1))</f>
        <v>0.2166014737972777</v>
      </c>
      <c r="L38" s="47">
        <f t="shared" si="6"/>
        <v>78.339852620272225</v>
      </c>
      <c r="M38" s="47">
        <f>SQRT(((E38-'Diveristy score Calculation'!L37)^2+(Analysis!F37-'Diveristy score Calculation'!M37)^2+(Analysis!G37-'Diveristy score Calculation'!N37)^2+(Analysis!H37-'Diveristy score Calculation'!O37)^2)/(4-1))</f>
        <v>0.13811006544977517</v>
      </c>
      <c r="N38" s="47">
        <f t="shared" si="7"/>
        <v>86.188993455022484</v>
      </c>
      <c r="O38" s="47">
        <v>0.26011882035482276</v>
      </c>
      <c r="P38" s="47">
        <v>73.988117964517727</v>
      </c>
      <c r="Q38" s="47">
        <v>0.22325772560650783</v>
      </c>
      <c r="R38" s="47">
        <v>77.67422743934921</v>
      </c>
      <c r="S38" s="47">
        <v>0.13382700628050029</v>
      </c>
      <c r="T38" s="45">
        <v>86.617299371949969</v>
      </c>
      <c r="U38" s="45">
        <f>VLOOKUP(A38,'Walk Score'!C:F,3,FALSE)</f>
        <v>41</v>
      </c>
      <c r="V38" s="45">
        <f>VLOOKUP(A38,'Walk Score'!C:F,4,FALSE)</f>
        <v>47</v>
      </c>
      <c r="W38" t="s">
        <v>564</v>
      </c>
      <c r="X38">
        <f>VLOOKUP(W38,'Rating Scores'!A:D,4,FALSE)</f>
        <v>100</v>
      </c>
      <c r="Y38" t="s">
        <v>575</v>
      </c>
      <c r="Z38">
        <f>VLOOKUP(Y38,'Rating Scores'!A:D,4,FALSE)</f>
        <v>66</v>
      </c>
      <c r="AA38" t="s">
        <v>566</v>
      </c>
      <c r="AB38">
        <f>VLOOKUP(AA38,'Rating Scores'!A:D,4,FALSE)</f>
        <v>48</v>
      </c>
      <c r="AC38" t="s">
        <v>574</v>
      </c>
      <c r="AD38">
        <f>VLOOKUP(AC38,'Rating Scores'!A:D,4,FALSE)</f>
        <v>57</v>
      </c>
      <c r="AE38" t="s">
        <v>574</v>
      </c>
      <c r="AF38">
        <f>VLOOKUP(AE38,'Rating Scores'!A:D,4,FALSE)</f>
        <v>57</v>
      </c>
      <c r="AG38" t="s">
        <v>574</v>
      </c>
      <c r="AH38">
        <f>VLOOKUP(AG38,'Rating Scores'!A:D,4,FALSE)</f>
        <v>57</v>
      </c>
      <c r="AI38" t="s">
        <v>577</v>
      </c>
      <c r="AJ38" t="e">
        <f>VLOOKUP(AI38,'Rating Scores'!A:D,4,FALSE)</f>
        <v>#N/A</v>
      </c>
      <c r="AK38" s="16">
        <f t="shared" si="8"/>
        <v>64.166666666666671</v>
      </c>
      <c r="AL38">
        <v>67</v>
      </c>
      <c r="AM38" s="16">
        <f t="shared" si="9"/>
        <v>2.8333333333333286</v>
      </c>
    </row>
    <row r="39" spans="1:39" x14ac:dyDescent="0.2">
      <c r="A39" t="s">
        <v>377</v>
      </c>
      <c r="B39">
        <f>VLOOKUP(A39,'Neighboorhood Income'!B:C,2,FALSE)</f>
        <v>55.8</v>
      </c>
      <c r="C39">
        <f>VLOOKUP(A39,'Neighboorhood Foodstamops'!B:C,2,FALSE)</f>
        <v>21.1</v>
      </c>
      <c r="D39">
        <f>VLOOKUP(A39,'Population and Housing 1'!B:Q,2,FALSE)</f>
        <v>4677</v>
      </c>
      <c r="E39" s="36">
        <f>VLOOKUP(A39,'Population and Housing 1'!B:Q,3,FALSE)</f>
        <v>0.30703442377592471</v>
      </c>
      <c r="F39" s="36">
        <f>VLOOKUP(A39,'Population and Housing 1'!B:Q,4,FALSE)</f>
        <v>0.24224930511011333</v>
      </c>
      <c r="G39" s="36">
        <f>VLOOKUP(A39,'Population and Housing 1'!B:Q,5,FALSE)</f>
        <v>0.41843061791746844</v>
      </c>
      <c r="H39" s="36">
        <f>VLOOKUP(A39,'Population and Housing 1'!B:Q,6,FALSE)</f>
        <v>1.4325422279238829E-2</v>
      </c>
      <c r="I39" s="47">
        <f>SQRT(((E39-'Diveristy score Calculation'!B23)^2+(Analysis!F23-'Diveristy score Calculation'!C23)^2+(Analysis!G23-'Diveristy score Calculation'!D23)^2+(Analysis!H23-'Diveristy score Calculation'!E23)^2)/(4-1))</f>
        <v>0.21456580135427661</v>
      </c>
      <c r="J39" s="47">
        <f t="shared" si="5"/>
        <v>78.543419864572343</v>
      </c>
      <c r="K39" s="47">
        <f>SQRT(((E39-'Diveristy score Calculation'!G23)^2+(Analysis!F23-'Diveristy score Calculation'!H23)^2+(Analysis!G23-'Diveristy score Calculation'!I23)^2+(Analysis!H23-'Diveristy score Calculation'!J23)^2)/(4-1))</f>
        <v>0.19433858724166722</v>
      </c>
      <c r="L39" s="47">
        <f t="shared" si="6"/>
        <v>80.566141275833274</v>
      </c>
      <c r="M39" s="47">
        <f>SQRT(((E39-'Diveristy score Calculation'!L23)^2+(Analysis!F23-'Diveristy score Calculation'!M23)^2+(Analysis!G23-'Diveristy score Calculation'!N23)^2+(Analysis!H23-'Diveristy score Calculation'!O23)^2)/(4-1))</f>
        <v>0.17239087161922662</v>
      </c>
      <c r="N39" s="47">
        <f t="shared" si="7"/>
        <v>82.760912838077331</v>
      </c>
      <c r="O39" s="47">
        <v>0.17051332147630696</v>
      </c>
      <c r="P39" s="47">
        <v>82.948667852369312</v>
      </c>
      <c r="Q39" s="47">
        <v>0.22702374570180572</v>
      </c>
      <c r="R39" s="47">
        <v>77.297625429819419</v>
      </c>
      <c r="S39" s="47">
        <v>0.15914088085727693</v>
      </c>
      <c r="T39" s="45">
        <v>84.085911914272302</v>
      </c>
      <c r="U39" s="45">
        <f>VLOOKUP(A39,'Walk Score'!C:F,3,FALSE)</f>
        <v>54</v>
      </c>
      <c r="V39" s="45">
        <f>VLOOKUP(A39,'Walk Score'!C:F,4,FALSE)</f>
        <v>84</v>
      </c>
      <c r="W39" t="s">
        <v>564</v>
      </c>
      <c r="X39">
        <f>VLOOKUP(W39,'Rating Scores'!A:D,4,FALSE)</f>
        <v>100</v>
      </c>
      <c r="Y39" t="s">
        <v>566</v>
      </c>
      <c r="Z39">
        <f>VLOOKUP(Y39,'Rating Scores'!A:D,4,FALSE)</f>
        <v>48</v>
      </c>
      <c r="AA39" t="s">
        <v>566</v>
      </c>
      <c r="AB39">
        <f>VLOOKUP(AA39,'Rating Scores'!A:D,4,FALSE)</f>
        <v>48</v>
      </c>
      <c r="AC39" t="s">
        <v>574</v>
      </c>
      <c r="AD39">
        <f>VLOOKUP(AC39,'Rating Scores'!A:D,4,FALSE)</f>
        <v>57</v>
      </c>
      <c r="AE39" t="s">
        <v>574</v>
      </c>
      <c r="AF39">
        <f>VLOOKUP(AE39,'Rating Scores'!A:D,4,FALSE)</f>
        <v>57</v>
      </c>
      <c r="AG39" t="s">
        <v>565</v>
      </c>
      <c r="AH39">
        <f>VLOOKUP(AG39,'Rating Scores'!A:D,4,FALSE)</f>
        <v>81</v>
      </c>
      <c r="AI39" t="s">
        <v>577</v>
      </c>
      <c r="AJ39" t="e">
        <f>VLOOKUP(AI39,'Rating Scores'!A:D,4,FALSE)</f>
        <v>#N/A</v>
      </c>
      <c r="AK39" s="16">
        <f t="shared" si="8"/>
        <v>65.166666666666671</v>
      </c>
      <c r="AL39">
        <v>68</v>
      </c>
      <c r="AM39" s="16">
        <f t="shared" si="9"/>
        <v>2.8333333333333286</v>
      </c>
    </row>
    <row r="40" spans="1:39" x14ac:dyDescent="0.2">
      <c r="A40" t="s">
        <v>461</v>
      </c>
      <c r="B40">
        <f>VLOOKUP(A40,'Neighboorhood Income'!B:C,2,FALSE)</f>
        <v>57.2</v>
      </c>
      <c r="C40">
        <f>VLOOKUP(A40,'Neighboorhood Foodstamops'!B:C,2,FALSE)</f>
        <v>23.3</v>
      </c>
      <c r="D40">
        <f>VLOOKUP(A40,'Population and Housing 1'!B:Q,2,FALSE)</f>
        <v>5339</v>
      </c>
      <c r="E40" s="36">
        <f>VLOOKUP(A40,'Population and Housing 1'!B:Q,3,FALSE)</f>
        <v>0.40119872635324966</v>
      </c>
      <c r="F40" s="36">
        <f>VLOOKUP(A40,'Population and Housing 1'!B:Q,4,FALSE)</f>
        <v>5.5815695823187864E-2</v>
      </c>
      <c r="G40" s="36">
        <f>VLOOKUP(A40,'Population and Housing 1'!B:Q,5,FALSE)</f>
        <v>0.51695073983892115</v>
      </c>
      <c r="H40" s="36">
        <f>VLOOKUP(A40,'Population and Housing 1'!B:Q,6,FALSE)</f>
        <v>1.2549166510582506E-2</v>
      </c>
      <c r="I40" s="47">
        <f>SQRT(((E40-'Diveristy score Calculation'!B42)^2+(Analysis!F42-'Diveristy score Calculation'!C42)^2+(Analysis!G42-'Diveristy score Calculation'!D42)^2+(Analysis!H42-'Diveristy score Calculation'!E42)^2)/(4-1))</f>
        <v>0.22425707646534332</v>
      </c>
      <c r="J40" s="47">
        <f t="shared" si="5"/>
        <v>77.574292353465665</v>
      </c>
      <c r="K40" s="47">
        <f>SQRT(((E40-'Diveristy score Calculation'!G42)^2+(Analysis!F42-'Diveristy score Calculation'!H42)^2+(Analysis!G42-'Diveristy score Calculation'!I42)^2+(Analysis!H42-'Diveristy score Calculation'!J42)^2)/(4-1))</f>
        <v>0.1799550462754449</v>
      </c>
      <c r="L40" s="47">
        <f t="shared" si="6"/>
        <v>82.004495372455509</v>
      </c>
      <c r="M40" s="47">
        <f>SQRT(((E40-'Diveristy score Calculation'!L42)^2+(Analysis!F42-'Diveristy score Calculation'!M42)^2+(Analysis!G42-'Diveristy score Calculation'!N42)^2+(Analysis!H42-'Diveristy score Calculation'!O42)^2)/(4-1))</f>
        <v>8.7714967081211029E-2</v>
      </c>
      <c r="N40" s="47">
        <f t="shared" si="7"/>
        <v>91.228503291878894</v>
      </c>
      <c r="O40" s="47">
        <v>0.25047567723889147</v>
      </c>
      <c r="P40" s="47">
        <v>74.952432276110855</v>
      </c>
      <c r="Q40" s="47">
        <v>0.22976967306554663</v>
      </c>
      <c r="R40" s="47">
        <v>77.023032693445344</v>
      </c>
      <c r="S40" s="47">
        <v>0.13947291180155141</v>
      </c>
      <c r="T40" s="45">
        <v>86.052708819844867</v>
      </c>
      <c r="U40" s="45">
        <f>VLOOKUP(A40,'Walk Score'!C:F,3,FALSE)</f>
        <v>50</v>
      </c>
      <c r="V40" s="45">
        <f>VLOOKUP(A40,'Walk Score'!C:F,4,FALSE)</f>
        <v>74</v>
      </c>
      <c r="W40" t="s">
        <v>564</v>
      </c>
      <c r="X40">
        <f>VLOOKUP(W40,'Rating Scores'!A:D,4,FALSE)</f>
        <v>100</v>
      </c>
      <c r="Y40" t="s">
        <v>576</v>
      </c>
      <c r="Z40">
        <f>VLOOKUP(Y40,'Rating Scores'!A:D,4,FALSE)</f>
        <v>53</v>
      </c>
      <c r="AA40" t="s">
        <v>566</v>
      </c>
      <c r="AB40">
        <f>VLOOKUP(AA40,'Rating Scores'!A:D,4,FALSE)</f>
        <v>48</v>
      </c>
      <c r="AC40" t="s">
        <v>574</v>
      </c>
      <c r="AD40">
        <f>VLOOKUP(AC40,'Rating Scores'!A:D,4,FALSE)</f>
        <v>57</v>
      </c>
      <c r="AE40" t="s">
        <v>566</v>
      </c>
      <c r="AF40">
        <f>VLOOKUP(AE40,'Rating Scores'!A:D,4,FALSE)</f>
        <v>48</v>
      </c>
      <c r="AG40" t="s">
        <v>571</v>
      </c>
      <c r="AH40">
        <f>VLOOKUP(AG40,'Rating Scores'!A:D,4,FALSE)</f>
        <v>69</v>
      </c>
      <c r="AI40" t="s">
        <v>577</v>
      </c>
      <c r="AJ40" t="e">
        <f>VLOOKUP(AI40,'Rating Scores'!A:D,4,FALSE)</f>
        <v>#N/A</v>
      </c>
      <c r="AK40" s="16">
        <f t="shared" si="8"/>
        <v>62.5</v>
      </c>
      <c r="AL40">
        <v>68</v>
      </c>
      <c r="AM40" s="16">
        <f t="shared" si="9"/>
        <v>5.5</v>
      </c>
    </row>
    <row r="41" spans="1:39" x14ac:dyDescent="0.2">
      <c r="A41" t="s">
        <v>396</v>
      </c>
      <c r="B41">
        <f>VLOOKUP(A41,'Neighboorhood Income'!B:C,2,FALSE)</f>
        <v>51.8</v>
      </c>
      <c r="C41">
        <f>VLOOKUP(A41,'Neighboorhood Foodstamops'!B:C,2,FALSE)</f>
        <v>11.4</v>
      </c>
      <c r="D41">
        <f>VLOOKUP(A41,'Population and Housing 1'!B:Q,2,FALSE)</f>
        <v>3512</v>
      </c>
      <c r="E41" s="36">
        <f>VLOOKUP(A41,'Population and Housing 1'!B:Q,3,FALSE)</f>
        <v>0.52050113895216399</v>
      </c>
      <c r="F41" s="36">
        <f>VLOOKUP(A41,'Population and Housing 1'!B:Q,4,FALSE)</f>
        <v>4.6412300683371301E-2</v>
      </c>
      <c r="G41" s="36">
        <f>VLOOKUP(A41,'Population and Housing 1'!B:Q,5,FALSE)</f>
        <v>0.40062642369020501</v>
      </c>
      <c r="H41" s="36">
        <f>VLOOKUP(A41,'Population and Housing 1'!B:Q,6,FALSE)</f>
        <v>1.2528473804100227E-2</v>
      </c>
      <c r="I41" s="47">
        <f>SQRT(((E41-'Diveristy score Calculation'!B49)^2+(Analysis!F49-'Diveristy score Calculation'!C49)^2+(Analysis!G49-'Diveristy score Calculation'!D49)^2+(Analysis!H49-'Diveristy score Calculation'!E49)^2)/(4-1))</f>
        <v>0.38782414489724459</v>
      </c>
      <c r="J41" s="47">
        <f t="shared" si="5"/>
        <v>61.217585510275541</v>
      </c>
      <c r="K41" s="47">
        <f>SQRT(((E41-'Diveristy score Calculation'!G49)^2+(Analysis!F49-'Diveristy score Calculation'!H49)^2+(Analysis!G49-'Diveristy score Calculation'!I49)^2+(Analysis!H49-'Diveristy score Calculation'!J49)^2)/(4-1))</f>
        <v>0.35630304848475292</v>
      </c>
      <c r="L41" s="47">
        <f t="shared" si="6"/>
        <v>64.369695151524709</v>
      </c>
      <c r="M41" s="47">
        <f>SQRT(((E41-'Diveristy score Calculation'!L49)^2+(Analysis!F49-'Diveristy score Calculation'!M49)^2+(Analysis!G49-'Diveristy score Calculation'!N49)^2+(Analysis!H49-'Diveristy score Calculation'!O49)^2)/(4-1))</f>
        <v>0.28718983739034298</v>
      </c>
      <c r="N41" s="47">
        <f t="shared" si="7"/>
        <v>71.2810162609657</v>
      </c>
      <c r="O41" s="47">
        <v>0.25409962793818164</v>
      </c>
      <c r="P41" s="47">
        <v>74.590037206181833</v>
      </c>
      <c r="Q41" s="47">
        <v>0.14469050768448607</v>
      </c>
      <c r="R41" s="47">
        <v>85.530949231551389</v>
      </c>
      <c r="S41" s="47">
        <v>7.3022558373822113E-2</v>
      </c>
      <c r="T41" s="45">
        <v>92.697744162617795</v>
      </c>
      <c r="U41" s="45">
        <f>VLOOKUP(A41,'Walk Score'!C:F,3,FALSE)</f>
        <v>46</v>
      </c>
      <c r="V41" s="45">
        <f>VLOOKUP(A41,'Walk Score'!C:F,4,FALSE)</f>
        <v>58</v>
      </c>
      <c r="W41" t="s">
        <v>564</v>
      </c>
      <c r="X41">
        <f>VLOOKUP(W41,'Rating Scores'!A:D,4,FALSE)</f>
        <v>100</v>
      </c>
      <c r="Y41" t="s">
        <v>566</v>
      </c>
      <c r="Z41">
        <f>VLOOKUP(Y41,'Rating Scores'!A:D,4,FALSE)</f>
        <v>48</v>
      </c>
      <c r="AA41" t="s">
        <v>576</v>
      </c>
      <c r="AB41">
        <f>VLOOKUP(AA41,'Rating Scores'!A:D,4,FALSE)</f>
        <v>53</v>
      </c>
      <c r="AC41" t="s">
        <v>575</v>
      </c>
      <c r="AD41">
        <f>VLOOKUP(AC41,'Rating Scores'!A:D,4,FALSE)</f>
        <v>66</v>
      </c>
      <c r="AE41" t="s">
        <v>570</v>
      </c>
      <c r="AF41">
        <f>VLOOKUP(AE41,'Rating Scores'!A:D,4,FALSE)</f>
        <v>60</v>
      </c>
      <c r="AG41" t="s">
        <v>568</v>
      </c>
      <c r="AH41">
        <f>VLOOKUP(AG41,'Rating Scores'!A:D,4,FALSE)</f>
        <v>78</v>
      </c>
      <c r="AI41" t="s">
        <v>577</v>
      </c>
      <c r="AJ41" t="e">
        <f>VLOOKUP(AI41,'Rating Scores'!A:D,4,FALSE)</f>
        <v>#N/A</v>
      </c>
      <c r="AK41" s="16">
        <f t="shared" si="8"/>
        <v>67.5</v>
      </c>
      <c r="AL41">
        <v>75</v>
      </c>
      <c r="AM41" s="16">
        <f t="shared" si="9"/>
        <v>7.5</v>
      </c>
    </row>
    <row r="42" spans="1:39" x14ac:dyDescent="0.2">
      <c r="A42" t="s">
        <v>441</v>
      </c>
      <c r="B42">
        <f>VLOOKUP(A42,'Neighboorhood Income'!B:C,2,FALSE)</f>
        <v>58.6</v>
      </c>
      <c r="C42">
        <f>VLOOKUP(A42,'Neighboorhood Foodstamops'!B:C,2,FALSE)</f>
        <v>11.8</v>
      </c>
      <c r="D42">
        <f>VLOOKUP(A42,'Population and Housing 1'!B:Q,2,FALSE)</f>
        <v>6453</v>
      </c>
      <c r="E42" s="36">
        <f>VLOOKUP(A42,'Population and Housing 1'!B:Q,3,FALSE)</f>
        <v>0.55013172167983881</v>
      </c>
      <c r="F42" s="36">
        <f>VLOOKUP(A42,'Population and Housing 1'!B:Q,4,FALSE)</f>
        <v>2.5104602510460251E-2</v>
      </c>
      <c r="G42" s="36">
        <f>VLOOKUP(A42,'Population and Housing 1'!B:Q,5,FALSE)</f>
        <v>0.39253060591972727</v>
      </c>
      <c r="H42" s="36">
        <f>VLOOKUP(A42,'Population and Housing 1'!B:Q,6,FALSE)</f>
        <v>1.1002634433596777E-2</v>
      </c>
      <c r="I42" s="47">
        <f>SQRT(((E42-'Diveristy score Calculation'!B41)^2+(Analysis!F41-'Diveristy score Calculation'!C41)^2+(Analysis!G41-'Diveristy score Calculation'!D41)^2+(Analysis!H41-'Diveristy score Calculation'!E41)^2)/(4-1))</f>
        <v>0.2649578878105307</v>
      </c>
      <c r="J42" s="47">
        <f t="shared" si="5"/>
        <v>73.504211218946935</v>
      </c>
      <c r="K42" s="47">
        <f>SQRT(((E42-'Diveristy score Calculation'!G41)^2+(Analysis!F41-'Diveristy score Calculation'!H41)^2+(Analysis!G41-'Diveristy score Calculation'!I41)^2+(Analysis!H41-'Diveristy score Calculation'!J41)^2)/(4-1))</f>
        <v>0.14013510641667865</v>
      </c>
      <c r="L42" s="47">
        <f t="shared" si="6"/>
        <v>85.986489358332136</v>
      </c>
      <c r="M42" s="47">
        <f>SQRT(((E42-'Diveristy score Calculation'!L41)^2+(Analysis!F41-'Diveristy score Calculation'!M41)^2+(Analysis!G41-'Diveristy score Calculation'!N41)^2+(Analysis!H41-'Diveristy score Calculation'!O41)^2)/(4-1))</f>
        <v>7.9164194137012589E-2</v>
      </c>
      <c r="N42" s="47">
        <f t="shared" si="7"/>
        <v>92.083580586298737</v>
      </c>
      <c r="O42" s="47">
        <v>0.269624247513713</v>
      </c>
      <c r="P42" s="47">
        <v>73.037575248628698</v>
      </c>
      <c r="Q42" s="47">
        <v>0.14120728124331541</v>
      </c>
      <c r="R42" s="47">
        <v>85.879271875668451</v>
      </c>
      <c r="S42" s="47">
        <v>8.0431411944954109E-2</v>
      </c>
      <c r="T42" s="45">
        <v>91.956858805504595</v>
      </c>
      <c r="U42" s="45">
        <f>VLOOKUP(A42,'Walk Score'!C:F,3,FALSE)</f>
        <v>41</v>
      </c>
      <c r="V42" s="45">
        <f>VLOOKUP(A42,'Walk Score'!C:F,4,FALSE)</f>
        <v>60</v>
      </c>
      <c r="W42" t="s">
        <v>564</v>
      </c>
      <c r="X42">
        <f>VLOOKUP(W42,'Rating Scores'!A:D,4,FALSE)</f>
        <v>100</v>
      </c>
      <c r="Y42" t="s">
        <v>570</v>
      </c>
      <c r="Z42">
        <f>VLOOKUP(Y42,'Rating Scores'!A:D,4,FALSE)</f>
        <v>60</v>
      </c>
      <c r="AA42" t="s">
        <v>566</v>
      </c>
      <c r="AB42">
        <f>VLOOKUP(AA42,'Rating Scores'!A:D,4,FALSE)</f>
        <v>48</v>
      </c>
      <c r="AC42" t="s">
        <v>574</v>
      </c>
      <c r="AD42">
        <f>VLOOKUP(AC42,'Rating Scores'!A:D,4,FALSE)</f>
        <v>57</v>
      </c>
      <c r="AE42" t="s">
        <v>566</v>
      </c>
      <c r="AF42">
        <f>VLOOKUP(AE42,'Rating Scores'!A:D,4,FALSE)</f>
        <v>48</v>
      </c>
      <c r="AG42" t="s">
        <v>564</v>
      </c>
      <c r="AH42">
        <f>VLOOKUP(AG42,'Rating Scores'!A:D,4,FALSE)</f>
        <v>100</v>
      </c>
      <c r="AI42" t="s">
        <v>577</v>
      </c>
      <c r="AJ42" t="e">
        <f>VLOOKUP(AI42,'Rating Scores'!A:D,4,FALSE)</f>
        <v>#N/A</v>
      </c>
      <c r="AK42" s="16">
        <f t="shared" si="8"/>
        <v>68.833333333333329</v>
      </c>
      <c r="AL42">
        <v>74</v>
      </c>
      <c r="AM42" s="16">
        <f t="shared" si="9"/>
        <v>5.1666666666666714</v>
      </c>
    </row>
    <row r="43" spans="1:39" x14ac:dyDescent="0.2">
      <c r="A43" t="s">
        <v>449</v>
      </c>
      <c r="B43">
        <f>VLOOKUP(A43,'Neighboorhood Income'!B:C,2,FALSE)</f>
        <v>59.3</v>
      </c>
      <c r="C43">
        <f>VLOOKUP(A43,'Neighboorhood Foodstamops'!B:C,2,FALSE)</f>
        <v>17.2</v>
      </c>
      <c r="D43">
        <f>VLOOKUP(A43,'Population and Housing 1'!B:Q,2,FALSE)</f>
        <v>4665</v>
      </c>
      <c r="E43" s="36">
        <f>VLOOKUP(A43,'Population and Housing 1'!B:Q,3,FALSE)</f>
        <v>0.27717041800643089</v>
      </c>
      <c r="F43" s="36">
        <f>VLOOKUP(A43,'Population and Housing 1'!B:Q,4,FALSE)</f>
        <v>0.36227224008574493</v>
      </c>
      <c r="G43" s="36">
        <f>VLOOKUP(A43,'Population and Housing 1'!B:Q,5,FALSE)</f>
        <v>0.33504823151125401</v>
      </c>
      <c r="H43" s="36">
        <f>VLOOKUP(A43,'Population and Housing 1'!B:Q,6,FALSE)</f>
        <v>1.0503751339764202E-2</v>
      </c>
      <c r="I43" s="47">
        <f>SQRT(((E43-'Diveristy score Calculation'!B18)^2+(Analysis!F18-'Diveristy score Calculation'!C18)^2+(Analysis!G18-'Diveristy score Calculation'!D18)^2+(Analysis!H18-'Diveristy score Calculation'!E18)^2)/(4-1))</f>
        <v>0.17683085469756699</v>
      </c>
      <c r="J43" s="47">
        <f t="shared" si="5"/>
        <v>82.316914530243309</v>
      </c>
      <c r="K43" s="47">
        <f>SQRT(((E43-'Diveristy score Calculation'!G18)^2+(Analysis!F18-'Diveristy score Calculation'!H18)^2+(Analysis!G18-'Diveristy score Calculation'!I18)^2+(Analysis!H18-'Diveristy score Calculation'!J18)^2)/(4-1))</f>
        <v>0.19434284328702209</v>
      </c>
      <c r="L43" s="47">
        <f t="shared" si="6"/>
        <v>80.565715671297795</v>
      </c>
      <c r="M43" s="47">
        <f>SQRT(((E43-'Diveristy score Calculation'!L18)^2+(Analysis!F18-'Diveristy score Calculation'!M18)^2+(Analysis!G18-'Diveristy score Calculation'!N18)^2+(Analysis!H18-'Diveristy score Calculation'!O18)^2)/(4-1))</f>
        <v>0.14427691259047776</v>
      </c>
      <c r="N43" s="47">
        <f t="shared" si="7"/>
        <v>85.572308740952224</v>
      </c>
      <c r="O43" s="47">
        <v>0.16117789583152389</v>
      </c>
      <c r="P43" s="47">
        <v>83.882210416847613</v>
      </c>
      <c r="Q43" s="47">
        <v>0.24619786871651558</v>
      </c>
      <c r="R43" s="47">
        <v>75.380213128348444</v>
      </c>
      <c r="S43" s="47">
        <v>0.20716882619491375</v>
      </c>
      <c r="T43" s="45">
        <v>79.283117380508628</v>
      </c>
      <c r="U43" s="45">
        <f>VLOOKUP(A43,'Walk Score'!C:F,3,FALSE)</f>
        <v>40</v>
      </c>
      <c r="V43" s="45">
        <f>VLOOKUP(A43,'Walk Score'!C:F,4,FALSE)</f>
        <v>37</v>
      </c>
      <c r="W43" t="s">
        <v>564</v>
      </c>
      <c r="X43">
        <f>VLOOKUP(W43,'Rating Scores'!A:D,4,FALSE)</f>
        <v>100</v>
      </c>
      <c r="Y43" t="s">
        <v>574</v>
      </c>
      <c r="Z43">
        <f>VLOOKUP(Y43,'Rating Scores'!A:D,4,FALSE)</f>
        <v>57</v>
      </c>
      <c r="AA43" t="s">
        <v>566</v>
      </c>
      <c r="AB43">
        <f>VLOOKUP(AA43,'Rating Scores'!A:D,4,FALSE)</f>
        <v>48</v>
      </c>
      <c r="AC43" t="s">
        <v>570</v>
      </c>
      <c r="AD43">
        <f>VLOOKUP(AC43,'Rating Scores'!A:D,4,FALSE)</f>
        <v>60</v>
      </c>
      <c r="AE43" t="s">
        <v>575</v>
      </c>
      <c r="AF43">
        <f>VLOOKUP(AE43,'Rating Scores'!A:D,4,FALSE)</f>
        <v>66</v>
      </c>
      <c r="AG43" t="s">
        <v>565</v>
      </c>
      <c r="AH43">
        <f>VLOOKUP(AG43,'Rating Scores'!A:D,4,FALSE)</f>
        <v>81</v>
      </c>
      <c r="AI43" t="s">
        <v>577</v>
      </c>
      <c r="AJ43" t="e">
        <f>VLOOKUP(AI43,'Rating Scores'!A:D,4,FALSE)</f>
        <v>#N/A</v>
      </c>
      <c r="AK43" s="16">
        <f t="shared" si="8"/>
        <v>68.666666666666671</v>
      </c>
      <c r="AL43">
        <v>72</v>
      </c>
      <c r="AM43" s="16">
        <f t="shared" si="9"/>
        <v>3.3333333333333286</v>
      </c>
    </row>
    <row r="44" spans="1:39" x14ac:dyDescent="0.2">
      <c r="A44" t="s">
        <v>522</v>
      </c>
      <c r="B44">
        <f>VLOOKUP(A44,'Neighboorhood Income'!B:C,2,FALSE)</f>
        <v>42.2</v>
      </c>
      <c r="C44">
        <f>VLOOKUP(A44,'Neighboorhood Foodstamops'!B:C,2,FALSE)</f>
        <v>26.8</v>
      </c>
      <c r="D44">
        <f>VLOOKUP(A44,'Population and Housing 1'!B:Q,2,FALSE)</f>
        <v>4832</v>
      </c>
      <c r="E44" s="36">
        <f>VLOOKUP(A44,'Population and Housing 1'!B:Q,3,FALSE)</f>
        <v>0.16908112582781457</v>
      </c>
      <c r="F44" s="36">
        <f>VLOOKUP(A44,'Population and Housing 1'!B:Q,4,FALSE)</f>
        <v>0.45943708609271522</v>
      </c>
      <c r="G44" s="36">
        <f>VLOOKUP(A44,'Population and Housing 1'!B:Q,5,FALSE)</f>
        <v>0.34043874172185429</v>
      </c>
      <c r="H44" s="36">
        <f>VLOOKUP(A44,'Population and Housing 1'!B:Q,6,FALSE)</f>
        <v>8.8990066225165566E-3</v>
      </c>
      <c r="I44" s="47">
        <f>SQRT(((E44-'Diveristy score Calculation'!B6)^2+(Analysis!F6-'Diveristy score Calculation'!C6)^2+(Analysis!G6-'Diveristy score Calculation'!D6)^2+(Analysis!H6-'Diveristy score Calculation'!E6)^2)/(4-1))</f>
        <v>0.17444867083920979</v>
      </c>
      <c r="J44" s="47">
        <f t="shared" si="5"/>
        <v>82.555132916079017</v>
      </c>
      <c r="K44" s="47">
        <f>SQRT(((E44-'Diveristy score Calculation'!G6)^2+(Analysis!F6-'Diveristy score Calculation'!H6)^2+(Analysis!G6-'Diveristy score Calculation'!I6)^2+(Analysis!H6-'Diveristy score Calculation'!J6)^2)/(4-1))</f>
        <v>0.26301937001805026</v>
      </c>
      <c r="L44" s="47">
        <f t="shared" si="6"/>
        <v>73.69806299819497</v>
      </c>
      <c r="M44" s="47">
        <f>SQRT(((E44-'Diveristy score Calculation'!L6)^2+(Analysis!F6-'Diveristy score Calculation'!M6)^2+(Analysis!G6-'Diveristy score Calculation'!N6)^2+(Analysis!H6-'Diveristy score Calculation'!O6)^2)/(4-1))</f>
        <v>0.21580451061096259</v>
      </c>
      <c r="N44" s="47">
        <f t="shared" si="7"/>
        <v>78.419548938903745</v>
      </c>
      <c r="O44" s="47">
        <v>0.1972482464984526</v>
      </c>
      <c r="P44" s="47">
        <v>80.27517535015474</v>
      </c>
      <c r="Q44" s="47">
        <v>0.32615667136933313</v>
      </c>
      <c r="R44" s="47">
        <v>67.384332863066689</v>
      </c>
      <c r="S44" s="47">
        <v>0.2890535685141703</v>
      </c>
      <c r="T44" s="45">
        <v>71.094643148582975</v>
      </c>
      <c r="U44" s="45">
        <f>VLOOKUP(A44,'Walk Score'!C:F,3,FALSE)</f>
        <v>40</v>
      </c>
      <c r="V44" s="45">
        <f>VLOOKUP(A44,'Walk Score'!C:F,4,FALSE)</f>
        <v>43</v>
      </c>
      <c r="W44" t="s">
        <v>564</v>
      </c>
      <c r="X44">
        <f>VLOOKUP(W44,'Rating Scores'!A:D,4,FALSE)</f>
        <v>100</v>
      </c>
      <c r="Y44" t="s">
        <v>570</v>
      </c>
      <c r="Z44">
        <f>VLOOKUP(Y44,'Rating Scores'!A:D,4,FALSE)</f>
        <v>60</v>
      </c>
      <c r="AA44" t="s">
        <v>566</v>
      </c>
      <c r="AB44">
        <f>VLOOKUP(AA44,'Rating Scores'!A:D,4,FALSE)</f>
        <v>48</v>
      </c>
      <c r="AC44" t="s">
        <v>574</v>
      </c>
      <c r="AD44">
        <f>VLOOKUP(AC44,'Rating Scores'!A:D,4,FALSE)</f>
        <v>57</v>
      </c>
      <c r="AE44" t="s">
        <v>566</v>
      </c>
      <c r="AF44">
        <f>VLOOKUP(AE44,'Rating Scores'!A:D,4,FALSE)</f>
        <v>48</v>
      </c>
      <c r="AG44" t="s">
        <v>572</v>
      </c>
      <c r="AH44">
        <f>VLOOKUP(AG44,'Rating Scores'!A:D,4,FALSE)</f>
        <v>72</v>
      </c>
      <c r="AI44" t="s">
        <v>577</v>
      </c>
      <c r="AJ44" t="e">
        <f>VLOOKUP(AI44,'Rating Scores'!A:D,4,FALSE)</f>
        <v>#N/A</v>
      </c>
      <c r="AK44" s="16">
        <f t="shared" si="8"/>
        <v>64.166666666666671</v>
      </c>
      <c r="AL44">
        <v>65</v>
      </c>
      <c r="AM44" s="16">
        <f t="shared" si="9"/>
        <v>0.8333333333333286</v>
      </c>
    </row>
    <row r="45" spans="1:39" x14ac:dyDescent="0.2">
      <c r="A45" t="s">
        <v>414</v>
      </c>
      <c r="B45">
        <f>VLOOKUP(A45,'Neighboorhood Income'!B:C,2,FALSE)</f>
        <v>62.6</v>
      </c>
      <c r="C45">
        <f>VLOOKUP(A45,'Neighboorhood Foodstamops'!B:C,2,FALSE)</f>
        <v>20</v>
      </c>
      <c r="D45">
        <f>VLOOKUP(A45,'Population and Housing 1'!B:Q,2,FALSE)</f>
        <v>4369</v>
      </c>
      <c r="E45" s="36">
        <f>VLOOKUP(A45,'Population and Housing 1'!B:Q,3,FALSE)</f>
        <v>0.14190890363927672</v>
      </c>
      <c r="F45" s="36">
        <f>VLOOKUP(A45,'Population and Housing 1'!B:Q,4,FALSE)</f>
        <v>0.10643167772945754</v>
      </c>
      <c r="G45" s="36">
        <f>VLOOKUP(A45,'Population and Housing 1'!B:Q,5,FALSE)</f>
        <v>0.72602426184481572</v>
      </c>
      <c r="H45" s="36">
        <f>VLOOKUP(A45,'Population and Housing 1'!B:Q,6,FALSE)</f>
        <v>8.4687571526665135E-3</v>
      </c>
      <c r="I45" s="47">
        <f>SQRT(((E45-'Diveristy score Calculation'!B14)^2+(Analysis!F14-'Diveristy score Calculation'!C14)^2+(Analysis!G14-'Diveristy score Calculation'!D14)^2+(Analysis!H14-'Diveristy score Calculation'!E14)^2)/(4-1))</f>
        <v>0.1922792998807146</v>
      </c>
      <c r="J45" s="47">
        <f t="shared" si="5"/>
        <v>80.772070011928548</v>
      </c>
      <c r="K45" s="47">
        <f>SQRT(((E45-'Diveristy score Calculation'!G14)^2+(Analysis!F14-'Diveristy score Calculation'!H14)^2+(Analysis!G14-'Diveristy score Calculation'!I14)^2+(Analysis!H14-'Diveristy score Calculation'!J14)^2)/(4-1))</f>
        <v>0.27242228058833473</v>
      </c>
      <c r="L45" s="47">
        <f t="shared" si="6"/>
        <v>72.757771941166524</v>
      </c>
      <c r="M45" s="47">
        <f>SQRT(((E45-'Diveristy score Calculation'!L14)^2+(Analysis!F14-'Diveristy score Calculation'!M14)^2+(Analysis!G14-'Diveristy score Calculation'!N14)^2+(Analysis!H14-'Diveristy score Calculation'!O14)^2)/(4-1))</f>
        <v>0.21577159556260112</v>
      </c>
      <c r="N45" s="47">
        <f t="shared" si="7"/>
        <v>78.422840443739886</v>
      </c>
      <c r="O45" s="47">
        <v>0.32518301893360546</v>
      </c>
      <c r="P45" s="47">
        <v>67.481698106639456</v>
      </c>
      <c r="Q45" s="47">
        <v>0.41100904513928777</v>
      </c>
      <c r="R45" s="47">
        <v>58.899095486071225</v>
      </c>
      <c r="S45" s="47">
        <v>0.31867925384743445</v>
      </c>
      <c r="T45" s="45">
        <v>68.132074615256556</v>
      </c>
      <c r="U45" s="45">
        <f>VLOOKUP(A45,'Walk Score'!C:F,3,FALSE)</f>
        <v>31</v>
      </c>
      <c r="V45" s="45">
        <f>VLOOKUP(A45,'Walk Score'!C:F,4,FALSE)</f>
        <v>34</v>
      </c>
      <c r="W45" t="s">
        <v>564</v>
      </c>
      <c r="X45">
        <f>VLOOKUP(W45,'Rating Scores'!A:D,4,FALSE)</f>
        <v>100</v>
      </c>
      <c r="Y45" t="s">
        <v>571</v>
      </c>
      <c r="Z45">
        <f>VLOOKUP(Y45,'Rating Scores'!A:D,4,FALSE)</f>
        <v>69</v>
      </c>
      <c r="AA45" t="s">
        <v>566</v>
      </c>
      <c r="AB45">
        <f>VLOOKUP(AA45,'Rating Scores'!A:D,4,FALSE)</f>
        <v>48</v>
      </c>
      <c r="AC45" t="s">
        <v>576</v>
      </c>
      <c r="AD45">
        <f>VLOOKUP(AC45,'Rating Scores'!A:D,4,FALSE)</f>
        <v>53</v>
      </c>
      <c r="AE45" t="s">
        <v>571</v>
      </c>
      <c r="AF45">
        <f>VLOOKUP(AE45,'Rating Scores'!A:D,4,FALSE)</f>
        <v>69</v>
      </c>
      <c r="AG45" t="s">
        <v>567</v>
      </c>
      <c r="AH45">
        <f>VLOOKUP(AG45,'Rating Scores'!A:D,4,FALSE)</f>
        <v>63</v>
      </c>
      <c r="AI45" t="s">
        <v>569</v>
      </c>
      <c r="AJ45">
        <f>VLOOKUP(AI45,'Rating Scores'!A:D,4,FALSE)</f>
        <v>52.5</v>
      </c>
      <c r="AK45" s="16">
        <f t="shared" si="8"/>
        <v>67</v>
      </c>
      <c r="AL45">
        <v>65</v>
      </c>
      <c r="AM45" s="16">
        <f t="shared" si="9"/>
        <v>-2</v>
      </c>
    </row>
    <row r="46" spans="1:39" x14ac:dyDescent="0.2">
      <c r="A46" t="s">
        <v>410</v>
      </c>
      <c r="B46">
        <f>VLOOKUP(A46,'Neighboorhood Income'!B:C,2,FALSE)</f>
        <v>54</v>
      </c>
      <c r="C46">
        <f>VLOOKUP(A46,'Neighboorhood Foodstamops'!B:C,2,FALSE)</f>
        <v>24.2</v>
      </c>
      <c r="D46">
        <f>VLOOKUP(A46,'Population and Housing 1'!B:Q,2,FALSE)</f>
        <v>1854</v>
      </c>
      <c r="E46" s="36">
        <f>VLOOKUP(A46,'Population and Housing 1'!B:Q,3,FALSE)</f>
        <v>0.13915857605177995</v>
      </c>
      <c r="F46" s="36">
        <f>VLOOKUP(A46,'Population and Housing 1'!B:Q,4,FALSE)</f>
        <v>0.15587918015102481</v>
      </c>
      <c r="G46" s="36">
        <f>VLOOKUP(A46,'Population and Housing 1'!B:Q,5,FALSE)</f>
        <v>0.68284789644012944</v>
      </c>
      <c r="H46" s="36">
        <f>VLOOKUP(A46,'Population and Housing 1'!B:Q,6,FALSE)</f>
        <v>8.0906148867313909E-3</v>
      </c>
      <c r="I46" s="47">
        <f>SQRT(((E46-'Diveristy score Calculation'!B17)^2+(Analysis!F17-'Diveristy score Calculation'!C17)^2+(Analysis!G17-'Diveristy score Calculation'!D17)^2+(Analysis!H17-'Diveristy score Calculation'!E17)^2)/(4-1))</f>
        <v>0.19971487562911003</v>
      </c>
      <c r="J46" s="47">
        <f t="shared" si="5"/>
        <v>80.028512437089006</v>
      </c>
      <c r="K46" s="47">
        <f>SQRT(((E46-'Diveristy score Calculation'!G17)^2+(Analysis!F17-'Diveristy score Calculation'!H17)^2+(Analysis!G17-'Diveristy score Calculation'!I17)^2+(Analysis!H17-'Diveristy score Calculation'!J17)^2)/(4-1))</f>
        <v>0.29466636048576611</v>
      </c>
      <c r="L46" s="47">
        <f t="shared" si="6"/>
        <v>70.533363951423382</v>
      </c>
      <c r="M46" s="47">
        <f>SQRT(((E46-'Diveristy score Calculation'!L17)^2+(Analysis!F17-'Diveristy score Calculation'!M17)^2+(Analysis!G17-'Diveristy score Calculation'!N17)^2+(Analysis!H17-'Diveristy score Calculation'!O17)^2)/(4-1))</f>
        <v>0.20899261187879098</v>
      </c>
      <c r="N46" s="47">
        <f t="shared" si="7"/>
        <v>79.100738812120909</v>
      </c>
      <c r="O46" s="47">
        <v>0.29834096939041466</v>
      </c>
      <c r="P46" s="47">
        <v>70.165903060958527</v>
      </c>
      <c r="Q46" s="47">
        <v>0.39337026361138583</v>
      </c>
      <c r="R46" s="47">
        <v>60.662973638861416</v>
      </c>
      <c r="S46" s="47">
        <v>0.30376496754741367</v>
      </c>
      <c r="T46" s="45">
        <v>69.623503245258632</v>
      </c>
      <c r="U46" s="45">
        <f>VLOOKUP(A46,'Walk Score'!C:F,3,FALSE)</f>
        <v>38</v>
      </c>
      <c r="V46" s="45">
        <f>VLOOKUP(A46,'Walk Score'!C:F,4,FALSE)</f>
        <v>63</v>
      </c>
      <c r="W46" t="s">
        <v>564</v>
      </c>
      <c r="X46">
        <f>VLOOKUP(W46,'Rating Scores'!A:D,4,FALSE)</f>
        <v>100</v>
      </c>
      <c r="Y46" t="s">
        <v>567</v>
      </c>
      <c r="Z46">
        <f>VLOOKUP(Y46,'Rating Scores'!A:D,4,FALSE)</f>
        <v>63</v>
      </c>
      <c r="AA46" t="s">
        <v>566</v>
      </c>
      <c r="AB46">
        <f>VLOOKUP(AA46,'Rating Scores'!A:D,4,FALSE)</f>
        <v>48</v>
      </c>
      <c r="AC46" t="s">
        <v>576</v>
      </c>
      <c r="AD46">
        <f>VLOOKUP(AC46,'Rating Scores'!A:D,4,FALSE)</f>
        <v>53</v>
      </c>
      <c r="AE46" t="s">
        <v>570</v>
      </c>
      <c r="AF46">
        <f>VLOOKUP(AE46,'Rating Scores'!A:D,4,FALSE)</f>
        <v>60</v>
      </c>
      <c r="AG46" t="s">
        <v>566</v>
      </c>
      <c r="AH46">
        <f>VLOOKUP(AG46,'Rating Scores'!A:D,4,FALSE)</f>
        <v>48</v>
      </c>
      <c r="AI46" t="s">
        <v>564</v>
      </c>
      <c r="AJ46">
        <f>VLOOKUP(AI46,'Rating Scores'!A:D,4,FALSE)</f>
        <v>100</v>
      </c>
      <c r="AK46" s="16">
        <f t="shared" si="8"/>
        <v>62</v>
      </c>
      <c r="AL46">
        <v>72</v>
      </c>
      <c r="AM46" s="16">
        <f t="shared" si="9"/>
        <v>10</v>
      </c>
    </row>
    <row r="47" spans="1:39" x14ac:dyDescent="0.2">
      <c r="A47" t="s">
        <v>436</v>
      </c>
      <c r="B47">
        <f>VLOOKUP(A47,'Neighboorhood Income'!B:C,2,FALSE)</f>
        <v>36.9</v>
      </c>
      <c r="C47">
        <f>VLOOKUP(A47,'Neighboorhood Foodstamops'!B:C,2,FALSE)</f>
        <v>40.200000000000003</v>
      </c>
      <c r="D47">
        <f>VLOOKUP(A47,'Population and Housing 1'!B:Q,2,FALSE)</f>
        <v>4076</v>
      </c>
      <c r="E47" s="36">
        <f>VLOOKUP(A47,'Population and Housing 1'!B:Q,3,FALSE)</f>
        <v>0.23135426889106966</v>
      </c>
      <c r="F47" s="36">
        <f>VLOOKUP(A47,'Population and Housing 1'!B:Q,4,FALSE)</f>
        <v>0.35377821393523062</v>
      </c>
      <c r="G47" s="36">
        <f>VLOOKUP(A47,'Population and Housing 1'!B:Q,5,FALSE)</f>
        <v>0.38321884200196271</v>
      </c>
      <c r="H47" s="36">
        <f>VLOOKUP(A47,'Population and Housing 1'!B:Q,6,FALSE)</f>
        <v>7.6054955839057903E-3</v>
      </c>
      <c r="I47" s="47">
        <f>SQRT(((E47-'Diveristy score Calculation'!B28)^2+(Analysis!F28-'Diveristy score Calculation'!C28)^2+(Analysis!G28-'Diveristy score Calculation'!D28)^2+(Analysis!H28-'Diveristy score Calculation'!E28)^2)/(4-1))</f>
        <v>0.30586655225743409</v>
      </c>
      <c r="J47" s="47">
        <f t="shared" si="5"/>
        <v>69.413344774256586</v>
      </c>
      <c r="K47" s="47">
        <f>SQRT(((E47-'Diveristy score Calculation'!G28)^2+(Analysis!F28-'Diveristy score Calculation'!H28)^2+(Analysis!G28-'Diveristy score Calculation'!I28)^2+(Analysis!H28-'Diveristy score Calculation'!J28)^2)/(4-1))</f>
        <v>0.36902169352333825</v>
      </c>
      <c r="L47" s="47">
        <f t="shared" si="6"/>
        <v>63.097830647666179</v>
      </c>
      <c r="M47" s="47">
        <f>SQRT(((E47-'Diveristy score Calculation'!L28)^2+(Analysis!F28-'Diveristy score Calculation'!M28)^2+(Analysis!G28-'Diveristy score Calculation'!N28)^2+(Analysis!H28-'Diveristy score Calculation'!O28)^2)/(4-1))</f>
        <v>0.27733997206889777</v>
      </c>
      <c r="N47" s="47">
        <f t="shared" si="7"/>
        <v>72.266002793110232</v>
      </c>
      <c r="O47" s="47">
        <v>0.17089951883259827</v>
      </c>
      <c r="P47" s="47">
        <v>82.910048116740171</v>
      </c>
      <c r="Q47" s="47">
        <v>0.2749985056058733</v>
      </c>
      <c r="R47" s="47">
        <v>72.500149439412667</v>
      </c>
      <c r="S47" s="47">
        <v>0.22461508870877306</v>
      </c>
      <c r="T47" s="45">
        <v>77.53849112912269</v>
      </c>
      <c r="U47" s="45">
        <f>VLOOKUP(A47,'Walk Score'!C:F,3,FALSE)</f>
        <v>49</v>
      </c>
      <c r="V47" s="45">
        <f>VLOOKUP(A47,'Walk Score'!C:F,4,FALSE)</f>
        <v>85</v>
      </c>
      <c r="W47" t="s">
        <v>564</v>
      </c>
      <c r="X47">
        <f>VLOOKUP(W47,'Rating Scores'!A:D,4,FALSE)</f>
        <v>100</v>
      </c>
      <c r="Y47" t="s">
        <v>574</v>
      </c>
      <c r="Z47">
        <f>VLOOKUP(Y47,'Rating Scores'!A:D,4,FALSE)</f>
        <v>57</v>
      </c>
      <c r="AA47" t="s">
        <v>566</v>
      </c>
      <c r="AB47">
        <f>VLOOKUP(AA47,'Rating Scores'!A:D,4,FALSE)</f>
        <v>48</v>
      </c>
      <c r="AC47" t="s">
        <v>569</v>
      </c>
      <c r="AD47">
        <f>VLOOKUP(AC47,'Rating Scores'!A:D,4,FALSE)</f>
        <v>52.5</v>
      </c>
      <c r="AE47" t="s">
        <v>573</v>
      </c>
      <c r="AF47">
        <f>VLOOKUP(AE47,'Rating Scores'!A:D,4,FALSE)</f>
        <v>75</v>
      </c>
      <c r="AG47" t="s">
        <v>570</v>
      </c>
      <c r="AH47">
        <f>VLOOKUP(AG47,'Rating Scores'!A:D,4,FALSE)</f>
        <v>60</v>
      </c>
      <c r="AI47" t="s">
        <v>577</v>
      </c>
      <c r="AJ47" t="e">
        <f>VLOOKUP(AI47,'Rating Scores'!A:D,4,FALSE)</f>
        <v>#N/A</v>
      </c>
      <c r="AK47" s="16">
        <f t="shared" si="8"/>
        <v>65.416666666666671</v>
      </c>
      <c r="AL47">
        <v>68</v>
      </c>
      <c r="AM47" s="16">
        <f t="shared" si="9"/>
        <v>2.5833333333333286</v>
      </c>
    </row>
    <row r="48" spans="1:39" x14ac:dyDescent="0.2">
      <c r="A48" t="s">
        <v>382</v>
      </c>
      <c r="B48">
        <f>VLOOKUP(A48,'Neighboorhood Income'!B:C,2,FALSE)</f>
        <v>32.700000000000003</v>
      </c>
      <c r="C48">
        <f>VLOOKUP(A48,'Neighboorhood Foodstamops'!B:C,2,FALSE)</f>
        <v>22</v>
      </c>
      <c r="D48">
        <f>VLOOKUP(A48,'Population and Housing 1'!B:Q,2,FALSE)</f>
        <v>3546</v>
      </c>
      <c r="E48" s="36">
        <f>VLOOKUP(A48,'Population and Housing 1'!B:Q,3,FALSE)</f>
        <v>0.15059221658206429</v>
      </c>
      <c r="F48" s="36">
        <f>VLOOKUP(A48,'Population and Housing 1'!B:Q,4,FALSE)</f>
        <v>0.14495205865764241</v>
      </c>
      <c r="G48" s="36">
        <f>VLOOKUP(A48,'Population and Housing 1'!B:Q,5,FALSE)</f>
        <v>0.68668922729836435</v>
      </c>
      <c r="H48" s="36">
        <f>VLOOKUP(A48,'Population and Housing 1'!B:Q,6,FALSE)</f>
        <v>7.3322053017484488E-3</v>
      </c>
      <c r="I48" s="47">
        <f>SQRT(((E48-'Diveristy score Calculation'!B21)^2+(Analysis!F21-'Diveristy score Calculation'!C21)^2+(Analysis!G21-'Diveristy score Calculation'!D21)^2+(Analysis!H21-'Diveristy score Calculation'!E21)^2)/(4-1))</f>
        <v>0.24933323370271937</v>
      </c>
      <c r="J48" s="47">
        <f t="shared" si="5"/>
        <v>75.066676629728065</v>
      </c>
      <c r="K48" s="47">
        <f>SQRT(((E48-'Diveristy score Calculation'!G21)^2+(Analysis!F21-'Diveristy score Calculation'!H21)^2+(Analysis!G21-'Diveristy score Calculation'!I21)^2+(Analysis!H21-'Diveristy score Calculation'!J21)^2)/(4-1))</f>
        <v>0.34985328657025677</v>
      </c>
      <c r="L48" s="47">
        <f t="shared" si="6"/>
        <v>65.014671342974324</v>
      </c>
      <c r="M48" s="47">
        <f>SQRT(((E48-'Diveristy score Calculation'!L21)^2+(Analysis!F21-'Diveristy score Calculation'!M21)^2+(Analysis!G21-'Diveristy score Calculation'!N21)^2+(Analysis!H21-'Diveristy score Calculation'!O21)^2)/(4-1))</f>
        <v>0.25903458342958713</v>
      </c>
      <c r="N48" s="47">
        <f t="shared" si="7"/>
        <v>74.096541657041286</v>
      </c>
      <c r="O48" s="47">
        <v>0.30027882443183257</v>
      </c>
      <c r="P48" s="47">
        <v>69.972117556816741</v>
      </c>
      <c r="Q48" s="47">
        <v>0.39044793112036041</v>
      </c>
      <c r="R48" s="47">
        <v>60.955206887963961</v>
      </c>
      <c r="S48" s="47">
        <v>0.30028098680296927</v>
      </c>
      <c r="T48" s="45">
        <v>69.971901319703079</v>
      </c>
      <c r="U48" s="45">
        <f>VLOOKUP(A48,'Walk Score'!C:F,3,FALSE)</f>
        <v>43</v>
      </c>
      <c r="V48" s="45">
        <f>VLOOKUP(A48,'Walk Score'!C:F,4,FALSE)</f>
        <v>48</v>
      </c>
      <c r="W48" t="s">
        <v>565</v>
      </c>
      <c r="X48">
        <f>VLOOKUP(W48,'Rating Scores'!A:D,4,FALSE)</f>
        <v>81</v>
      </c>
      <c r="Y48" t="s">
        <v>575</v>
      </c>
      <c r="Z48">
        <f>VLOOKUP(Y48,'Rating Scores'!A:D,4,FALSE)</f>
        <v>66</v>
      </c>
      <c r="AA48" t="s">
        <v>566</v>
      </c>
      <c r="AB48">
        <f>VLOOKUP(AA48,'Rating Scores'!A:D,4,FALSE)</f>
        <v>48</v>
      </c>
      <c r="AC48" t="s">
        <v>576</v>
      </c>
      <c r="AD48">
        <f>VLOOKUP(AC48,'Rating Scores'!A:D,4,FALSE)</f>
        <v>53</v>
      </c>
      <c r="AE48" t="s">
        <v>572</v>
      </c>
      <c r="AF48">
        <f>VLOOKUP(AE48,'Rating Scores'!A:D,4,FALSE)</f>
        <v>72</v>
      </c>
      <c r="AG48" t="s">
        <v>574</v>
      </c>
      <c r="AH48">
        <f>VLOOKUP(AG48,'Rating Scores'!A:D,4,FALSE)</f>
        <v>57</v>
      </c>
      <c r="AI48" t="s">
        <v>577</v>
      </c>
      <c r="AJ48" t="e">
        <f>VLOOKUP(AI48,'Rating Scores'!A:D,4,FALSE)</f>
        <v>#N/A</v>
      </c>
      <c r="AK48" s="16">
        <f t="shared" si="8"/>
        <v>62.833333333333336</v>
      </c>
      <c r="AL48">
        <v>66</v>
      </c>
      <c r="AM48" s="16">
        <f t="shared" si="9"/>
        <v>3.1666666666666643</v>
      </c>
    </row>
    <row r="49" spans="1:39" x14ac:dyDescent="0.2">
      <c r="A49" t="s">
        <v>418</v>
      </c>
      <c r="B49">
        <f>VLOOKUP(A49,'Neighboorhood Income'!B:C,2,FALSE)</f>
        <v>29</v>
      </c>
      <c r="C49">
        <f>VLOOKUP(A49,'Neighboorhood Foodstamops'!B:C,2,FALSE)</f>
        <v>24.4</v>
      </c>
      <c r="D49">
        <f>VLOOKUP(A49,'Population and Housing 1'!B:Q,2,FALSE)</f>
        <v>10638</v>
      </c>
      <c r="E49" s="36">
        <f>VLOOKUP(A49,'Population and Housing 1'!B:Q,3,FALSE)</f>
        <v>9.3062605752961089E-2</v>
      </c>
      <c r="F49" s="36">
        <f>VLOOKUP(A49,'Population and Housing 1'!B:Q,4,FALSE)</f>
        <v>9.5882684715172029E-2</v>
      </c>
      <c r="G49" s="36">
        <f>VLOOKUP(A49,'Population and Housing 1'!B:Q,5,FALSE)</f>
        <v>0.79347621733408535</v>
      </c>
      <c r="H49" s="36">
        <f>VLOOKUP(A49,'Population and Housing 1'!B:Q,6,FALSE)</f>
        <v>7.2382026696747506E-3</v>
      </c>
      <c r="I49" s="47">
        <f>SQRT(((E49-'Diveristy score Calculation'!B10)^2+(Analysis!F10-'Diveristy score Calculation'!C10)^2+(Analysis!G10-'Diveristy score Calculation'!D10)^2+(Analysis!H10-'Diveristy score Calculation'!E10)^2)/(4-1))</f>
        <v>0.20893942836476498</v>
      </c>
      <c r="J49" s="47">
        <f t="shared" si="5"/>
        <v>79.106057163523502</v>
      </c>
      <c r="K49" s="47">
        <f>SQRT(((E49-'Diveristy score Calculation'!G10)^2+(Analysis!F10-'Diveristy score Calculation'!H10)^2+(Analysis!G10-'Diveristy score Calculation'!I10)^2+(Analysis!H10-'Diveristy score Calculation'!J10)^2)/(4-1))</f>
        <v>0.30365376874242228</v>
      </c>
      <c r="L49" s="47">
        <f t="shared" si="6"/>
        <v>69.63462312575777</v>
      </c>
      <c r="M49" s="47">
        <f>SQRT(((E49-'Diveristy score Calculation'!L10)^2+(Analysis!F10-'Diveristy score Calculation'!M10)^2+(Analysis!G10-'Diveristy score Calculation'!N10)^2+(Analysis!H10-'Diveristy score Calculation'!O10)^2)/(4-1))</f>
        <v>0.25406431342644581</v>
      </c>
      <c r="N49" s="47">
        <f t="shared" si="7"/>
        <v>74.593568657355419</v>
      </c>
      <c r="O49" s="47">
        <v>0.36637011415346526</v>
      </c>
      <c r="P49" s="47">
        <v>63.362988584653472</v>
      </c>
      <c r="Q49" s="47">
        <v>0.45912086895248599</v>
      </c>
      <c r="R49" s="47">
        <v>54.087913104751401</v>
      </c>
      <c r="S49" s="47">
        <v>0.36622089392529572</v>
      </c>
      <c r="T49" s="45">
        <v>63.377910607470426</v>
      </c>
      <c r="U49" s="45">
        <f>VLOOKUP(A49,'Walk Score'!C:F,3,FALSE)</f>
        <v>44</v>
      </c>
      <c r="V49" s="45">
        <f>VLOOKUP(A49,'Walk Score'!C:F,4,FALSE)</f>
        <v>50</v>
      </c>
      <c r="W49" t="s">
        <v>564</v>
      </c>
      <c r="X49">
        <f>VLOOKUP(W49,'Rating Scores'!A:D,4,FALSE)</f>
        <v>100</v>
      </c>
      <c r="Y49" t="s">
        <v>573</v>
      </c>
      <c r="Z49">
        <f>VLOOKUP(Y49,'Rating Scores'!A:D,4,FALSE)</f>
        <v>75</v>
      </c>
      <c r="AA49" t="s">
        <v>566</v>
      </c>
      <c r="AB49">
        <f>VLOOKUP(AA49,'Rating Scores'!A:D,4,FALSE)</f>
        <v>48</v>
      </c>
      <c r="AC49" t="s">
        <v>566</v>
      </c>
      <c r="AD49">
        <f>VLOOKUP(AC49,'Rating Scores'!A:D,4,FALSE)</f>
        <v>48</v>
      </c>
      <c r="AE49" t="s">
        <v>570</v>
      </c>
      <c r="AF49">
        <f>VLOOKUP(AE49,'Rating Scores'!A:D,4,FALSE)</f>
        <v>60</v>
      </c>
      <c r="AG49" t="s">
        <v>571</v>
      </c>
      <c r="AH49">
        <f>VLOOKUP(AG49,'Rating Scores'!A:D,4,FALSE)</f>
        <v>69</v>
      </c>
      <c r="AI49" t="s">
        <v>577</v>
      </c>
      <c r="AJ49" t="e">
        <f>VLOOKUP(AI49,'Rating Scores'!A:D,4,FALSE)</f>
        <v>#N/A</v>
      </c>
      <c r="AK49" s="16">
        <f t="shared" si="8"/>
        <v>66.666666666666671</v>
      </c>
      <c r="AL49">
        <v>70</v>
      </c>
      <c r="AM49" s="16">
        <f t="shared" si="9"/>
        <v>3.3333333333333286</v>
      </c>
    </row>
    <row r="50" spans="1:39" x14ac:dyDescent="0.2">
      <c r="A50" t="s">
        <v>395</v>
      </c>
      <c r="B50">
        <f>VLOOKUP(A50,'Neighboorhood Income'!B:C,2,FALSE)</f>
        <v>41.8</v>
      </c>
      <c r="C50">
        <f>VLOOKUP(A50,'Neighboorhood Foodstamops'!B:C,2,FALSE)</f>
        <v>28.6</v>
      </c>
      <c r="D50">
        <f>VLOOKUP(A50,'Population and Housing 1'!B:Q,2,FALSE)</f>
        <v>16927</v>
      </c>
      <c r="E50" s="36">
        <f>VLOOKUP(A50,'Population and Housing 1'!B:Q,3,FALSE)</f>
        <v>7.9104389436994146E-2</v>
      </c>
      <c r="F50" s="36">
        <f>VLOOKUP(A50,'Population and Housing 1'!B:Q,4,FALSE)</f>
        <v>7.9577007148342885E-2</v>
      </c>
      <c r="G50" s="36">
        <f>VLOOKUP(A50,'Population and Housing 1'!B:Q,5,FALSE)</f>
        <v>0.82778992142730545</v>
      </c>
      <c r="H50" s="36">
        <f>VLOOKUP(A50,'Population and Housing 1'!B:Q,6,FALSE)</f>
        <v>5.6714125361847934E-3</v>
      </c>
      <c r="I50" s="47">
        <f>SQRT(((E50-'Diveristy score Calculation'!B8)^2+(Analysis!F8-'Diveristy score Calculation'!C8)^2+(Analysis!G8-'Diveristy score Calculation'!D8)^2+(Analysis!H8-'Diveristy score Calculation'!E8)^2)/(4-1))</f>
        <v>0.19199111066642791</v>
      </c>
      <c r="J50" s="47">
        <f t="shared" si="5"/>
        <v>80.800888933357214</v>
      </c>
      <c r="K50" s="47">
        <f>SQRT(((E50-'Diveristy score Calculation'!G8)^2+(Analysis!F8-'Diveristy score Calculation'!H8)^2+(Analysis!G8-'Diveristy score Calculation'!I8)^2+(Analysis!H8-'Diveristy score Calculation'!J8)^2)/(4-1))</f>
        <v>0.30760087561203553</v>
      </c>
      <c r="L50" s="47">
        <f t="shared" si="6"/>
        <v>69.239912438796452</v>
      </c>
      <c r="M50" s="47">
        <f>SQRT(((E50-'Diveristy score Calculation'!L8)^2+(Analysis!F8-'Diveristy score Calculation'!M8)^2+(Analysis!G8-'Diveristy score Calculation'!N8)^2+(Analysis!H8-'Diveristy score Calculation'!O8)^2)/(4-1))</f>
        <v>0.25780426215043645</v>
      </c>
      <c r="N50" s="47">
        <f t="shared" si="7"/>
        <v>74.219573784956353</v>
      </c>
      <c r="O50" s="47">
        <v>0.38806655707376347</v>
      </c>
      <c r="P50" s="47">
        <v>61.193344292623649</v>
      </c>
      <c r="Q50" s="47">
        <v>0.48005545228486241</v>
      </c>
      <c r="R50" s="47">
        <v>51.994454771513759</v>
      </c>
      <c r="S50" s="47">
        <v>0.3866439089694243</v>
      </c>
      <c r="T50" s="45">
        <v>61.335609103057571</v>
      </c>
      <c r="U50" s="45">
        <f>VLOOKUP(A50,'Walk Score'!C:F,3,FALSE)</f>
        <v>38</v>
      </c>
      <c r="V50" s="45">
        <f>VLOOKUP(A50,'Walk Score'!C:F,4,FALSE)</f>
        <v>44</v>
      </c>
      <c r="W50" t="s">
        <v>564</v>
      </c>
      <c r="X50">
        <f>VLOOKUP(W50,'Rating Scores'!A:D,4,FALSE)</f>
        <v>100</v>
      </c>
      <c r="Y50" t="s">
        <v>572</v>
      </c>
      <c r="Z50">
        <f>VLOOKUP(Y50,'Rating Scores'!A:D,4,FALSE)</f>
        <v>72</v>
      </c>
      <c r="AA50" t="s">
        <v>566</v>
      </c>
      <c r="AB50">
        <f>VLOOKUP(AA50,'Rating Scores'!A:D,4,FALSE)</f>
        <v>48</v>
      </c>
      <c r="AC50" t="s">
        <v>566</v>
      </c>
      <c r="AD50">
        <f>VLOOKUP(AC50,'Rating Scores'!A:D,4,FALSE)</f>
        <v>48</v>
      </c>
      <c r="AE50" t="s">
        <v>569</v>
      </c>
      <c r="AF50">
        <f>VLOOKUP(AE50,'Rating Scores'!A:D,4,FALSE)</f>
        <v>52.5</v>
      </c>
      <c r="AG50" t="s">
        <v>567</v>
      </c>
      <c r="AH50">
        <f>VLOOKUP(AG50,'Rating Scores'!A:D,4,FALSE)</f>
        <v>63</v>
      </c>
      <c r="AI50" t="s">
        <v>577</v>
      </c>
      <c r="AJ50" t="e">
        <f>VLOOKUP(AI50,'Rating Scores'!A:D,4,FALSE)</f>
        <v>#N/A</v>
      </c>
      <c r="AK50" s="16">
        <f t="shared" si="8"/>
        <v>63.916666666666664</v>
      </c>
      <c r="AL50">
        <v>69</v>
      </c>
      <c r="AM50" s="16">
        <f t="shared" si="9"/>
        <v>5.0833333333333357</v>
      </c>
    </row>
    <row r="51" spans="1:39" x14ac:dyDescent="0.2">
      <c r="A51" t="s">
        <v>399</v>
      </c>
      <c r="B51">
        <f>VLOOKUP(A51,'Neighboorhood Income'!B:C,2,FALSE)</f>
        <v>43.7</v>
      </c>
      <c r="C51">
        <f>VLOOKUP(A51,'Neighboorhood Foodstamops'!B:C,2,FALSE)</f>
        <v>26</v>
      </c>
      <c r="D51">
        <f>VLOOKUP(A51,'Population and Housing 1'!B:Q,2,FALSE)</f>
        <v>4006</v>
      </c>
      <c r="E51" s="36">
        <f>VLOOKUP(A51,'Population and Housing 1'!B:Q,3,FALSE)</f>
        <v>0.15951073389915127</v>
      </c>
      <c r="F51" s="36">
        <f>VLOOKUP(A51,'Population and Housing 1'!B:Q,4,FALSE)</f>
        <v>5.7164253619570643E-2</v>
      </c>
      <c r="G51" s="36">
        <f>VLOOKUP(A51,'Population and Housing 1'!B:Q,5,FALSE)</f>
        <v>0.76959560659011483</v>
      </c>
      <c r="H51" s="36">
        <f>VLOOKUP(A51,'Population and Housing 1'!B:Q,6,FALSE)</f>
        <v>4.2436345481777337E-3</v>
      </c>
      <c r="I51" s="47">
        <f>SQRT(((E51-'Diveristy score Calculation'!B19)^2+(Analysis!F19-'Diveristy score Calculation'!C19)^2+(Analysis!G19-'Diveristy score Calculation'!D19)^2+(Analysis!H19-'Diveristy score Calculation'!E19)^2)/(4-1))</f>
        <v>0.28089874052136665</v>
      </c>
      <c r="J51" s="47">
        <f t="shared" si="5"/>
        <v>71.910125947863335</v>
      </c>
      <c r="K51" s="47">
        <f>SQRT(((E51-'Diveristy score Calculation'!G19)^2+(Analysis!F19-'Diveristy score Calculation'!H19)^2+(Analysis!G19-'Diveristy score Calculation'!I19)^2+(Analysis!H19-'Diveristy score Calculation'!J19)^2)/(4-1))</f>
        <v>0.36768771717417392</v>
      </c>
      <c r="L51" s="47">
        <f t="shared" si="6"/>
        <v>63.231228282582606</v>
      </c>
      <c r="M51" s="47">
        <f>SQRT(((E51-'Diveristy score Calculation'!L19)^2+(Analysis!F19-'Diveristy score Calculation'!M19)^2+(Analysis!G19-'Diveristy score Calculation'!N19)^2+(Analysis!H19-'Diveristy score Calculation'!O19)^2)/(4-1))</f>
        <v>0.27325842953967844</v>
      </c>
      <c r="N51" s="47">
        <f t="shared" si="7"/>
        <v>72.67415704603215</v>
      </c>
      <c r="O51" s="47">
        <v>0.35390663453770144</v>
      </c>
      <c r="P51" s="47">
        <v>64.609336546229855</v>
      </c>
      <c r="Q51" s="47">
        <v>0.42644530200486497</v>
      </c>
      <c r="R51" s="47">
        <v>57.3554697995135</v>
      </c>
      <c r="S51" s="47">
        <v>0.33275341675563058</v>
      </c>
      <c r="T51" s="45">
        <v>66.724658324436945</v>
      </c>
      <c r="U51" s="45">
        <f>VLOOKUP(A51,'Walk Score'!C:F,3,FALSE)</f>
        <v>46</v>
      </c>
      <c r="V51" s="45">
        <f>VLOOKUP(A51,'Walk Score'!C:F,4,FALSE)</f>
        <v>88</v>
      </c>
      <c r="W51" t="s">
        <v>564</v>
      </c>
      <c r="X51">
        <f>VLOOKUP(W51,'Rating Scores'!A:D,4,FALSE)</f>
        <v>100</v>
      </c>
      <c r="Y51" t="s">
        <v>576</v>
      </c>
      <c r="Z51">
        <f>VLOOKUP(Y51,'Rating Scores'!A:D,4,FALSE)</f>
        <v>53</v>
      </c>
      <c r="AA51" t="s">
        <v>566</v>
      </c>
      <c r="AB51">
        <f>VLOOKUP(AA51,'Rating Scores'!A:D,4,FALSE)</f>
        <v>48</v>
      </c>
      <c r="AC51" t="s">
        <v>574</v>
      </c>
      <c r="AD51">
        <f>VLOOKUP(AC51,'Rating Scores'!A:D,4,FALSE)</f>
        <v>57</v>
      </c>
      <c r="AE51" t="s">
        <v>570</v>
      </c>
      <c r="AF51">
        <f>VLOOKUP(AE51,'Rating Scores'!A:D,4,FALSE)</f>
        <v>60</v>
      </c>
      <c r="AG51" t="s">
        <v>567</v>
      </c>
      <c r="AH51">
        <f>VLOOKUP(AG51,'Rating Scores'!A:D,4,FALSE)</f>
        <v>63</v>
      </c>
      <c r="AI51" t="s">
        <v>577</v>
      </c>
      <c r="AJ51" t="e">
        <f>VLOOKUP(AI51,'Rating Scores'!A:D,4,FALSE)</f>
        <v>#N/A</v>
      </c>
      <c r="AK51" s="16">
        <f t="shared" si="8"/>
        <v>63.5</v>
      </c>
      <c r="AL51">
        <v>66</v>
      </c>
      <c r="AM51" s="16">
        <f t="shared" si="9"/>
        <v>2.5</v>
      </c>
    </row>
    <row r="52" spans="1:39" x14ac:dyDescent="0.2">
      <c r="T52" s="46"/>
      <c r="U52" s="46"/>
      <c r="V52" s="46"/>
      <c r="X52" s="46"/>
      <c r="Z52" s="46"/>
      <c r="AB52" s="46"/>
      <c r="AD52" s="46"/>
      <c r="AF52" s="46"/>
      <c r="AH52" s="46"/>
      <c r="AK52" s="46"/>
      <c r="AL52" s="46"/>
      <c r="AM52" s="16"/>
    </row>
  </sheetData>
  <sortState xmlns:xlrd2="http://schemas.microsoft.com/office/spreadsheetml/2017/richdata2" ref="A2:AM51">
    <sortCondition descending="1" ref="H1:H51"/>
  </sortState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5083-60A1-9D4E-B21A-A78DA6A1D29C}">
  <dimension ref="A1"/>
  <sheetViews>
    <sheetView workbookViewId="0">
      <selection sqref="A1:A3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1"/>
  <sheetViews>
    <sheetView workbookViewId="0">
      <selection activeCell="B1" sqref="B1"/>
    </sheetView>
  </sheetViews>
  <sheetFormatPr baseColWidth="10" defaultColWidth="11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">
      <c r="A2" t="s">
        <v>18</v>
      </c>
      <c r="B2" t="s">
        <v>19</v>
      </c>
      <c r="G2" t="s">
        <v>20</v>
      </c>
      <c r="H2" t="s">
        <v>21</v>
      </c>
      <c r="I2" t="s">
        <v>22</v>
      </c>
      <c r="J2" t="s">
        <v>495</v>
      </c>
      <c r="K2" t="s">
        <v>450</v>
      </c>
      <c r="L2">
        <v>5302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>
        <v>74</v>
      </c>
    </row>
    <row r="3" spans="1:21" x14ac:dyDescent="0.2">
      <c r="A3" t="s">
        <v>31</v>
      </c>
      <c r="B3" t="s">
        <v>19</v>
      </c>
      <c r="G3" t="s">
        <v>32</v>
      </c>
      <c r="H3" t="s">
        <v>33</v>
      </c>
      <c r="I3" t="s">
        <v>34</v>
      </c>
      <c r="J3" t="s">
        <v>496</v>
      </c>
      <c r="K3" t="s">
        <v>390</v>
      </c>
      <c r="L3">
        <v>7635</v>
      </c>
      <c r="M3" t="s">
        <v>23</v>
      </c>
      <c r="N3" t="s">
        <v>24</v>
      </c>
      <c r="O3" t="s">
        <v>35</v>
      </c>
      <c r="P3" t="s">
        <v>36</v>
      </c>
      <c r="Q3" t="s">
        <v>37</v>
      </c>
      <c r="R3" t="s">
        <v>28</v>
      </c>
      <c r="S3" t="s">
        <v>38</v>
      </c>
      <c r="T3" t="s">
        <v>39</v>
      </c>
      <c r="U3">
        <v>86</v>
      </c>
    </row>
    <row r="4" spans="1:21" x14ac:dyDescent="0.2">
      <c r="A4" t="s">
        <v>40</v>
      </c>
      <c r="B4" t="s">
        <v>19</v>
      </c>
      <c r="G4" t="s">
        <v>41</v>
      </c>
      <c r="H4" t="s">
        <v>42</v>
      </c>
      <c r="I4" t="s">
        <v>43</v>
      </c>
      <c r="J4" t="s">
        <v>497</v>
      </c>
      <c r="K4" t="s">
        <v>410</v>
      </c>
      <c r="L4">
        <v>1854</v>
      </c>
      <c r="M4" t="s">
        <v>23</v>
      </c>
      <c r="N4" t="s">
        <v>44</v>
      </c>
      <c r="O4" t="s">
        <v>25</v>
      </c>
      <c r="P4" t="s">
        <v>45</v>
      </c>
      <c r="Q4" t="s">
        <v>46</v>
      </c>
      <c r="R4" t="s">
        <v>47</v>
      </c>
      <c r="S4" t="s">
        <v>38</v>
      </c>
      <c r="T4" t="s">
        <v>48</v>
      </c>
      <c r="U4">
        <v>72</v>
      </c>
    </row>
    <row r="5" spans="1:21" x14ac:dyDescent="0.2">
      <c r="A5" t="s">
        <v>49</v>
      </c>
      <c r="B5" t="s">
        <v>19</v>
      </c>
      <c r="G5" t="s">
        <v>50</v>
      </c>
      <c r="H5" t="s">
        <v>51</v>
      </c>
      <c r="I5" t="s">
        <v>52</v>
      </c>
      <c r="J5" t="s">
        <v>498</v>
      </c>
      <c r="K5" t="s">
        <v>462</v>
      </c>
      <c r="L5">
        <v>5779</v>
      </c>
      <c r="M5" t="s">
        <v>23</v>
      </c>
      <c r="N5" t="s">
        <v>24</v>
      </c>
      <c r="O5" t="s">
        <v>25</v>
      </c>
      <c r="P5" t="s">
        <v>53</v>
      </c>
      <c r="Q5" t="s">
        <v>37</v>
      </c>
      <c r="R5" t="s">
        <v>28</v>
      </c>
      <c r="S5" t="s">
        <v>54</v>
      </c>
      <c r="T5" t="s">
        <v>55</v>
      </c>
      <c r="U5">
        <v>76</v>
      </c>
    </row>
    <row r="6" spans="1:21" x14ac:dyDescent="0.2">
      <c r="A6" t="s">
        <v>56</v>
      </c>
      <c r="B6" t="s">
        <v>19</v>
      </c>
      <c r="G6" t="s">
        <v>57</v>
      </c>
      <c r="H6" t="s">
        <v>58</v>
      </c>
      <c r="I6" t="s">
        <v>59</v>
      </c>
      <c r="J6" t="s">
        <v>499</v>
      </c>
      <c r="K6" t="s">
        <v>500</v>
      </c>
      <c r="L6" t="e">
        <v>#N/A</v>
      </c>
      <c r="M6" t="s">
        <v>23</v>
      </c>
      <c r="N6" t="s">
        <v>24</v>
      </c>
      <c r="O6" t="s">
        <v>25</v>
      </c>
      <c r="P6" t="s">
        <v>60</v>
      </c>
      <c r="Q6" t="s">
        <v>37</v>
      </c>
      <c r="R6" t="s">
        <v>61</v>
      </c>
      <c r="S6" t="s">
        <v>29</v>
      </c>
      <c r="T6" t="s">
        <v>62</v>
      </c>
      <c r="U6">
        <v>67</v>
      </c>
    </row>
    <row r="7" spans="1:21" x14ac:dyDescent="0.2">
      <c r="A7" t="s">
        <v>63</v>
      </c>
      <c r="B7" t="s">
        <v>19</v>
      </c>
      <c r="G7" t="s">
        <v>64</v>
      </c>
      <c r="H7" t="s">
        <v>65</v>
      </c>
      <c r="I7" t="s">
        <v>66</v>
      </c>
      <c r="J7" t="s">
        <v>501</v>
      </c>
      <c r="K7" t="s">
        <v>455</v>
      </c>
      <c r="L7">
        <v>16408</v>
      </c>
      <c r="M7" t="s">
        <v>23</v>
      </c>
      <c r="N7" t="s">
        <v>67</v>
      </c>
      <c r="O7" t="s">
        <v>68</v>
      </c>
      <c r="P7" t="s">
        <v>69</v>
      </c>
      <c r="Q7" t="s">
        <v>37</v>
      </c>
      <c r="R7" t="s">
        <v>61</v>
      </c>
      <c r="S7" t="s">
        <v>29</v>
      </c>
      <c r="T7" t="s">
        <v>70</v>
      </c>
      <c r="U7">
        <v>76</v>
      </c>
    </row>
    <row r="8" spans="1:21" x14ac:dyDescent="0.2">
      <c r="A8" t="s">
        <v>71</v>
      </c>
      <c r="B8" t="s">
        <v>19</v>
      </c>
      <c r="G8" t="s">
        <v>72</v>
      </c>
      <c r="H8" t="s">
        <v>73</v>
      </c>
      <c r="I8" t="s">
        <v>74</v>
      </c>
      <c r="J8" t="s">
        <v>502</v>
      </c>
      <c r="K8" t="s">
        <v>503</v>
      </c>
      <c r="L8" t="e">
        <v>#N/A</v>
      </c>
      <c r="M8" t="s">
        <v>23</v>
      </c>
      <c r="N8" t="s">
        <v>75</v>
      </c>
      <c r="O8" t="s">
        <v>76</v>
      </c>
      <c r="P8" t="s">
        <v>77</v>
      </c>
      <c r="Q8" t="s">
        <v>27</v>
      </c>
      <c r="R8" t="s">
        <v>28</v>
      </c>
      <c r="S8" t="s">
        <v>29</v>
      </c>
      <c r="T8" t="s">
        <v>78</v>
      </c>
      <c r="U8">
        <v>83</v>
      </c>
    </row>
    <row r="9" spans="1:21" x14ac:dyDescent="0.2">
      <c r="A9" t="s">
        <v>79</v>
      </c>
      <c r="B9" t="s">
        <v>19</v>
      </c>
      <c r="G9" t="s">
        <v>80</v>
      </c>
      <c r="H9" t="s">
        <v>81</v>
      </c>
      <c r="I9" t="s">
        <v>82</v>
      </c>
      <c r="J9" t="s">
        <v>504</v>
      </c>
      <c r="K9" t="s">
        <v>401</v>
      </c>
      <c r="L9">
        <v>4662</v>
      </c>
      <c r="M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54</v>
      </c>
      <c r="T9" t="s">
        <v>83</v>
      </c>
      <c r="U9">
        <v>72</v>
      </c>
    </row>
    <row r="10" spans="1:21" x14ac:dyDescent="0.2">
      <c r="A10" t="s">
        <v>84</v>
      </c>
      <c r="B10" t="s">
        <v>19</v>
      </c>
      <c r="G10" t="s">
        <v>85</v>
      </c>
      <c r="H10" t="s">
        <v>86</v>
      </c>
      <c r="I10" t="s">
        <v>87</v>
      </c>
      <c r="J10" t="s">
        <v>505</v>
      </c>
      <c r="K10" t="s">
        <v>459</v>
      </c>
      <c r="L10">
        <v>15086</v>
      </c>
      <c r="M10" t="s">
        <v>23</v>
      </c>
      <c r="N10" t="s">
        <v>88</v>
      </c>
      <c r="O10" t="s">
        <v>25</v>
      </c>
      <c r="P10" t="s">
        <v>45</v>
      </c>
      <c r="Q10" t="s">
        <v>89</v>
      </c>
      <c r="R10" t="s">
        <v>90</v>
      </c>
      <c r="S10" t="s">
        <v>91</v>
      </c>
      <c r="T10" t="s">
        <v>92</v>
      </c>
      <c r="U10">
        <v>66</v>
      </c>
    </row>
    <row r="11" spans="1:21" x14ac:dyDescent="0.2">
      <c r="A11" t="s">
        <v>93</v>
      </c>
      <c r="B11" t="s">
        <v>19</v>
      </c>
      <c r="G11" t="s">
        <v>94</v>
      </c>
      <c r="H11" t="s">
        <v>95</v>
      </c>
      <c r="I11" t="s">
        <v>96</v>
      </c>
      <c r="J11" t="s">
        <v>506</v>
      </c>
      <c r="K11" t="s">
        <v>430</v>
      </c>
      <c r="L11">
        <v>12618</v>
      </c>
      <c r="M11" t="s">
        <v>23</v>
      </c>
      <c r="N11" t="s">
        <v>67</v>
      </c>
      <c r="O11" t="s">
        <v>25</v>
      </c>
      <c r="P11" t="s">
        <v>69</v>
      </c>
      <c r="Q11" t="s">
        <v>97</v>
      </c>
      <c r="R11" t="s">
        <v>98</v>
      </c>
      <c r="S11" t="s">
        <v>54</v>
      </c>
      <c r="T11" t="s">
        <v>99</v>
      </c>
      <c r="U11">
        <v>76</v>
      </c>
    </row>
    <row r="12" spans="1:21" x14ac:dyDescent="0.2">
      <c r="A12" t="s">
        <v>100</v>
      </c>
      <c r="B12" t="s">
        <v>19</v>
      </c>
      <c r="G12" t="s">
        <v>101</v>
      </c>
      <c r="H12" t="s">
        <v>102</v>
      </c>
      <c r="I12" t="s">
        <v>103</v>
      </c>
      <c r="J12" t="s">
        <v>507</v>
      </c>
      <c r="K12" t="s">
        <v>397</v>
      </c>
      <c r="L12">
        <v>11748</v>
      </c>
      <c r="M12" t="s">
        <v>23</v>
      </c>
      <c r="N12" t="s">
        <v>88</v>
      </c>
      <c r="O12" t="s">
        <v>104</v>
      </c>
      <c r="P12" t="s">
        <v>60</v>
      </c>
      <c r="Q12" t="s">
        <v>46</v>
      </c>
      <c r="R12" t="s">
        <v>61</v>
      </c>
      <c r="S12" t="s">
        <v>29</v>
      </c>
      <c r="T12" t="s">
        <v>105</v>
      </c>
      <c r="U12">
        <v>79</v>
      </c>
    </row>
    <row r="13" spans="1:21" x14ac:dyDescent="0.2">
      <c r="A13" t="s">
        <v>106</v>
      </c>
      <c r="B13" t="s">
        <v>19</v>
      </c>
      <c r="G13" t="s">
        <v>107</v>
      </c>
      <c r="H13" t="s">
        <v>108</v>
      </c>
      <c r="I13" t="s">
        <v>109</v>
      </c>
      <c r="J13" t="s">
        <v>508</v>
      </c>
      <c r="K13" t="s">
        <v>423</v>
      </c>
      <c r="L13">
        <v>3471</v>
      </c>
      <c r="M13" t="s">
        <v>23</v>
      </c>
      <c r="N13" t="s">
        <v>75</v>
      </c>
      <c r="O13" t="s">
        <v>25</v>
      </c>
      <c r="P13" t="s">
        <v>110</v>
      </c>
      <c r="Q13" t="s">
        <v>37</v>
      </c>
      <c r="R13" t="s">
        <v>90</v>
      </c>
      <c r="S13" t="s">
        <v>29</v>
      </c>
      <c r="T13" t="s">
        <v>111</v>
      </c>
      <c r="U13">
        <v>69</v>
      </c>
    </row>
    <row r="14" spans="1:21" x14ac:dyDescent="0.2">
      <c r="A14" t="s">
        <v>112</v>
      </c>
      <c r="B14" t="s">
        <v>19</v>
      </c>
      <c r="G14" t="s">
        <v>113</v>
      </c>
      <c r="H14" t="s">
        <v>114</v>
      </c>
      <c r="I14" t="s">
        <v>115</v>
      </c>
      <c r="J14" t="s">
        <v>509</v>
      </c>
      <c r="K14" t="s">
        <v>421</v>
      </c>
      <c r="L14">
        <v>6478</v>
      </c>
      <c r="M14" t="s">
        <v>23</v>
      </c>
      <c r="N14" t="s">
        <v>116</v>
      </c>
      <c r="O14" t="s">
        <v>25</v>
      </c>
      <c r="P14" t="s">
        <v>69</v>
      </c>
      <c r="Q14" t="s">
        <v>117</v>
      </c>
      <c r="R14" t="s">
        <v>118</v>
      </c>
      <c r="S14" t="s">
        <v>29</v>
      </c>
      <c r="T14" t="s">
        <v>119</v>
      </c>
      <c r="U14">
        <v>69</v>
      </c>
    </row>
    <row r="15" spans="1:21" x14ac:dyDescent="0.2">
      <c r="A15" t="s">
        <v>120</v>
      </c>
      <c r="B15" t="s">
        <v>19</v>
      </c>
      <c r="G15" t="s">
        <v>121</v>
      </c>
      <c r="H15" t="s">
        <v>122</v>
      </c>
      <c r="I15" t="s">
        <v>123</v>
      </c>
      <c r="J15" t="s">
        <v>510</v>
      </c>
      <c r="K15" t="s">
        <v>511</v>
      </c>
      <c r="L15" t="e">
        <v>#N/A</v>
      </c>
      <c r="M15" t="s">
        <v>23</v>
      </c>
      <c r="N15" t="s">
        <v>124</v>
      </c>
      <c r="O15" t="s">
        <v>25</v>
      </c>
      <c r="P15" t="s">
        <v>125</v>
      </c>
      <c r="Q15" t="s">
        <v>126</v>
      </c>
      <c r="R15" t="s">
        <v>118</v>
      </c>
      <c r="S15" t="s">
        <v>54</v>
      </c>
      <c r="T15" t="s">
        <v>127</v>
      </c>
      <c r="U15">
        <v>75</v>
      </c>
    </row>
    <row r="16" spans="1:21" x14ac:dyDescent="0.2">
      <c r="A16" t="s">
        <v>128</v>
      </c>
      <c r="B16" t="s">
        <v>19</v>
      </c>
      <c r="G16" t="s">
        <v>129</v>
      </c>
      <c r="H16" t="s">
        <v>130</v>
      </c>
      <c r="I16" t="s">
        <v>131</v>
      </c>
      <c r="J16" t="s">
        <v>512</v>
      </c>
      <c r="K16" t="s">
        <v>513</v>
      </c>
      <c r="L16" t="e">
        <v>#N/A</v>
      </c>
      <c r="M16" t="s">
        <v>23</v>
      </c>
      <c r="N16" t="s">
        <v>24</v>
      </c>
      <c r="O16" t="s">
        <v>132</v>
      </c>
      <c r="P16" t="s">
        <v>133</v>
      </c>
      <c r="Q16" t="s">
        <v>37</v>
      </c>
      <c r="R16" t="s">
        <v>28</v>
      </c>
      <c r="S16" t="s">
        <v>29</v>
      </c>
      <c r="T16" t="s">
        <v>134</v>
      </c>
      <c r="U16">
        <v>74</v>
      </c>
    </row>
    <row r="17" spans="1:21" x14ac:dyDescent="0.2">
      <c r="A17" t="s">
        <v>135</v>
      </c>
      <c r="B17" t="s">
        <v>19</v>
      </c>
      <c r="G17" t="s">
        <v>136</v>
      </c>
      <c r="H17" t="s">
        <v>137</v>
      </c>
      <c r="I17" t="s">
        <v>138</v>
      </c>
      <c r="J17" t="s">
        <v>514</v>
      </c>
      <c r="K17" t="s">
        <v>440</v>
      </c>
      <c r="L17">
        <v>8152</v>
      </c>
      <c r="M17" t="s">
        <v>23</v>
      </c>
      <c r="N17" t="s">
        <v>24</v>
      </c>
      <c r="O17" t="s">
        <v>139</v>
      </c>
      <c r="P17" t="s">
        <v>26</v>
      </c>
      <c r="Q17" t="s">
        <v>140</v>
      </c>
      <c r="R17" t="s">
        <v>28</v>
      </c>
      <c r="S17" t="s">
        <v>29</v>
      </c>
      <c r="T17" t="s">
        <v>141</v>
      </c>
      <c r="U17">
        <v>78</v>
      </c>
    </row>
    <row r="18" spans="1:21" x14ac:dyDescent="0.2">
      <c r="A18" t="s">
        <v>142</v>
      </c>
      <c r="B18" t="s">
        <v>19</v>
      </c>
      <c r="G18" t="s">
        <v>143</v>
      </c>
      <c r="H18" t="s">
        <v>144</v>
      </c>
      <c r="I18" t="s">
        <v>145</v>
      </c>
      <c r="J18" t="s">
        <v>515</v>
      </c>
      <c r="K18" t="s">
        <v>380</v>
      </c>
      <c r="L18">
        <v>1777</v>
      </c>
      <c r="M18" t="s">
        <v>23</v>
      </c>
      <c r="N18" t="s">
        <v>24</v>
      </c>
      <c r="O18" t="s">
        <v>146</v>
      </c>
      <c r="P18" t="s">
        <v>147</v>
      </c>
      <c r="Q18" t="s">
        <v>37</v>
      </c>
      <c r="R18" t="s">
        <v>118</v>
      </c>
      <c r="S18" t="s">
        <v>38</v>
      </c>
      <c r="T18" t="s">
        <v>148</v>
      </c>
      <c r="U18">
        <v>72</v>
      </c>
    </row>
    <row r="19" spans="1:21" x14ac:dyDescent="0.2">
      <c r="A19" t="s">
        <v>149</v>
      </c>
      <c r="B19" t="s">
        <v>19</v>
      </c>
      <c r="G19" t="s">
        <v>150</v>
      </c>
      <c r="H19" t="s">
        <v>151</v>
      </c>
      <c r="I19" t="s">
        <v>152</v>
      </c>
      <c r="J19" t="s">
        <v>516</v>
      </c>
      <c r="K19" t="s">
        <v>418</v>
      </c>
      <c r="L19">
        <v>10638</v>
      </c>
      <c r="M19" t="s">
        <v>23</v>
      </c>
      <c r="N19" t="s">
        <v>153</v>
      </c>
      <c r="O19" t="s">
        <v>25</v>
      </c>
      <c r="P19" t="s">
        <v>69</v>
      </c>
      <c r="Q19" t="s">
        <v>46</v>
      </c>
      <c r="R19" t="s">
        <v>90</v>
      </c>
      <c r="S19" t="s">
        <v>29</v>
      </c>
      <c r="T19" t="s">
        <v>154</v>
      </c>
      <c r="U19">
        <v>70</v>
      </c>
    </row>
    <row r="20" spans="1:21" x14ac:dyDescent="0.2">
      <c r="A20" t="s">
        <v>155</v>
      </c>
      <c r="B20" t="s">
        <v>19</v>
      </c>
      <c r="G20" t="s">
        <v>156</v>
      </c>
      <c r="H20" t="s">
        <v>157</v>
      </c>
      <c r="I20" t="s">
        <v>158</v>
      </c>
      <c r="J20" t="s">
        <v>517</v>
      </c>
      <c r="K20" t="s">
        <v>442</v>
      </c>
      <c r="L20">
        <v>6511</v>
      </c>
      <c r="M20" t="s">
        <v>23</v>
      </c>
      <c r="N20" t="s">
        <v>24</v>
      </c>
      <c r="O20" t="s">
        <v>139</v>
      </c>
      <c r="P20" t="s">
        <v>110</v>
      </c>
      <c r="Q20" t="s">
        <v>37</v>
      </c>
      <c r="R20" t="s">
        <v>28</v>
      </c>
      <c r="S20" t="s">
        <v>29</v>
      </c>
      <c r="T20" t="s">
        <v>159</v>
      </c>
      <c r="U20">
        <v>68</v>
      </c>
    </row>
    <row r="21" spans="1:21" x14ac:dyDescent="0.2">
      <c r="A21" t="s">
        <v>160</v>
      </c>
      <c r="B21" t="s">
        <v>19</v>
      </c>
      <c r="G21" t="s">
        <v>161</v>
      </c>
      <c r="H21" t="s">
        <v>162</v>
      </c>
      <c r="I21" t="s">
        <v>163</v>
      </c>
      <c r="J21" t="s">
        <v>518</v>
      </c>
      <c r="K21" t="s">
        <v>435</v>
      </c>
      <c r="L21">
        <v>5819</v>
      </c>
      <c r="M21" t="s">
        <v>23</v>
      </c>
      <c r="N21" t="s">
        <v>24</v>
      </c>
      <c r="O21" t="s">
        <v>164</v>
      </c>
      <c r="P21" t="s">
        <v>53</v>
      </c>
      <c r="Q21" t="s">
        <v>37</v>
      </c>
      <c r="R21" t="s">
        <v>165</v>
      </c>
      <c r="S21" t="s">
        <v>29</v>
      </c>
      <c r="T21" t="s">
        <v>166</v>
      </c>
      <c r="U21">
        <v>75</v>
      </c>
    </row>
    <row r="22" spans="1:21" x14ac:dyDescent="0.2">
      <c r="A22" t="s">
        <v>167</v>
      </c>
      <c r="B22" t="s">
        <v>19</v>
      </c>
      <c r="G22" t="s">
        <v>168</v>
      </c>
      <c r="H22" t="s">
        <v>169</v>
      </c>
      <c r="I22" t="s">
        <v>170</v>
      </c>
      <c r="J22" t="s">
        <v>519</v>
      </c>
      <c r="K22" t="s">
        <v>520</v>
      </c>
      <c r="L22" t="e">
        <v>#N/A</v>
      </c>
      <c r="M22" t="s">
        <v>23</v>
      </c>
      <c r="N22" t="s">
        <v>153</v>
      </c>
      <c r="O22" t="s">
        <v>25</v>
      </c>
      <c r="P22" t="s">
        <v>69</v>
      </c>
      <c r="Q22" t="s">
        <v>117</v>
      </c>
      <c r="R22" t="s">
        <v>90</v>
      </c>
      <c r="S22" t="s">
        <v>54</v>
      </c>
      <c r="T22" t="s">
        <v>171</v>
      </c>
      <c r="U22">
        <v>73</v>
      </c>
    </row>
    <row r="23" spans="1:21" x14ac:dyDescent="0.2">
      <c r="A23" t="s">
        <v>172</v>
      </c>
      <c r="B23" t="s">
        <v>19</v>
      </c>
      <c r="G23" t="s">
        <v>173</v>
      </c>
      <c r="H23" t="s">
        <v>174</v>
      </c>
      <c r="I23" t="s">
        <v>175</v>
      </c>
      <c r="J23" t="s">
        <v>521</v>
      </c>
      <c r="K23" t="s">
        <v>522</v>
      </c>
      <c r="L23" t="e">
        <v>#N/A</v>
      </c>
      <c r="M23" t="s">
        <v>23</v>
      </c>
      <c r="N23" t="s">
        <v>88</v>
      </c>
      <c r="O23" t="s">
        <v>25</v>
      </c>
      <c r="P23" t="s">
        <v>133</v>
      </c>
      <c r="Q23" t="s">
        <v>37</v>
      </c>
      <c r="R23" t="s">
        <v>176</v>
      </c>
      <c r="S23" t="s">
        <v>29</v>
      </c>
      <c r="T23" t="s">
        <v>177</v>
      </c>
      <c r="U23">
        <v>65</v>
      </c>
    </row>
    <row r="24" spans="1:21" x14ac:dyDescent="0.2">
      <c r="A24" t="s">
        <v>178</v>
      </c>
      <c r="B24" t="s">
        <v>19</v>
      </c>
      <c r="G24" t="s">
        <v>179</v>
      </c>
      <c r="H24" t="s">
        <v>180</v>
      </c>
      <c r="I24" t="s">
        <v>181</v>
      </c>
      <c r="J24" t="s">
        <v>523</v>
      </c>
      <c r="K24" t="s">
        <v>414</v>
      </c>
      <c r="L24">
        <v>4369</v>
      </c>
      <c r="M24" t="s">
        <v>23</v>
      </c>
      <c r="N24" t="s">
        <v>116</v>
      </c>
      <c r="O24" t="s">
        <v>25</v>
      </c>
      <c r="P24" t="s">
        <v>45</v>
      </c>
      <c r="Q24" t="s">
        <v>97</v>
      </c>
      <c r="R24" t="s">
        <v>182</v>
      </c>
      <c r="S24" t="s">
        <v>183</v>
      </c>
      <c r="T24" t="s">
        <v>184</v>
      </c>
      <c r="U24">
        <v>65</v>
      </c>
    </row>
    <row r="25" spans="1:21" x14ac:dyDescent="0.2">
      <c r="A25" t="s">
        <v>185</v>
      </c>
      <c r="B25" t="s">
        <v>19</v>
      </c>
      <c r="G25" t="s">
        <v>186</v>
      </c>
      <c r="H25" t="s">
        <v>187</v>
      </c>
      <c r="I25" t="s">
        <v>188</v>
      </c>
      <c r="J25" t="s">
        <v>524</v>
      </c>
      <c r="K25" t="s">
        <v>436</v>
      </c>
      <c r="L25">
        <v>4076</v>
      </c>
      <c r="M25" t="s">
        <v>23</v>
      </c>
      <c r="N25" t="s">
        <v>189</v>
      </c>
      <c r="O25" t="s">
        <v>25</v>
      </c>
      <c r="P25" t="s">
        <v>125</v>
      </c>
      <c r="Q25" t="s">
        <v>126</v>
      </c>
      <c r="R25" t="s">
        <v>98</v>
      </c>
      <c r="S25" t="s">
        <v>29</v>
      </c>
      <c r="T25" t="s">
        <v>190</v>
      </c>
      <c r="U25">
        <v>68</v>
      </c>
    </row>
    <row r="26" spans="1:21" x14ac:dyDescent="0.2">
      <c r="A26" t="s">
        <v>191</v>
      </c>
      <c r="B26" t="s">
        <v>19</v>
      </c>
      <c r="G26" t="s">
        <v>192</v>
      </c>
      <c r="H26" t="s">
        <v>193</v>
      </c>
      <c r="I26" t="s">
        <v>194</v>
      </c>
      <c r="J26" t="s">
        <v>525</v>
      </c>
      <c r="K26" t="s">
        <v>458</v>
      </c>
      <c r="L26">
        <v>7089</v>
      </c>
      <c r="M26" t="s">
        <v>23</v>
      </c>
      <c r="N26" t="s">
        <v>116</v>
      </c>
      <c r="O26" t="s">
        <v>68</v>
      </c>
      <c r="P26" t="s">
        <v>133</v>
      </c>
      <c r="Q26" t="s">
        <v>117</v>
      </c>
      <c r="R26" t="s">
        <v>90</v>
      </c>
      <c r="S26" t="s">
        <v>29</v>
      </c>
      <c r="T26" t="s">
        <v>195</v>
      </c>
      <c r="U26">
        <v>79</v>
      </c>
    </row>
    <row r="27" spans="1:21" x14ac:dyDescent="0.2">
      <c r="A27" t="s">
        <v>196</v>
      </c>
      <c r="B27" t="s">
        <v>19</v>
      </c>
      <c r="G27" t="s">
        <v>197</v>
      </c>
      <c r="H27" t="s">
        <v>198</v>
      </c>
      <c r="I27" t="s">
        <v>199</v>
      </c>
      <c r="J27" t="s">
        <v>526</v>
      </c>
      <c r="K27" t="s">
        <v>383</v>
      </c>
      <c r="L27">
        <v>3927</v>
      </c>
      <c r="M27" t="s">
        <v>23</v>
      </c>
      <c r="N27" t="s">
        <v>24</v>
      </c>
      <c r="O27" t="s">
        <v>164</v>
      </c>
      <c r="P27" t="s">
        <v>53</v>
      </c>
      <c r="Q27" t="s">
        <v>37</v>
      </c>
      <c r="R27" t="s">
        <v>28</v>
      </c>
      <c r="S27" t="s">
        <v>29</v>
      </c>
      <c r="T27" t="s">
        <v>200</v>
      </c>
      <c r="U27">
        <v>81</v>
      </c>
    </row>
    <row r="28" spans="1:21" x14ac:dyDescent="0.2">
      <c r="A28" t="s">
        <v>201</v>
      </c>
      <c r="B28" t="s">
        <v>19</v>
      </c>
      <c r="G28" t="s">
        <v>202</v>
      </c>
      <c r="H28" t="s">
        <v>203</v>
      </c>
      <c r="I28" t="s">
        <v>204</v>
      </c>
      <c r="J28" t="s">
        <v>527</v>
      </c>
      <c r="K28" t="s">
        <v>396</v>
      </c>
      <c r="L28">
        <v>3512</v>
      </c>
      <c r="M28" t="s">
        <v>23</v>
      </c>
      <c r="N28" t="s">
        <v>24</v>
      </c>
      <c r="O28" t="s">
        <v>139</v>
      </c>
      <c r="P28" t="s">
        <v>26</v>
      </c>
      <c r="Q28" t="s">
        <v>46</v>
      </c>
      <c r="R28" t="s">
        <v>165</v>
      </c>
      <c r="S28" t="s">
        <v>29</v>
      </c>
      <c r="T28" t="s">
        <v>205</v>
      </c>
      <c r="U28">
        <v>75</v>
      </c>
    </row>
    <row r="29" spans="1:21" x14ac:dyDescent="0.2">
      <c r="A29" t="s">
        <v>206</v>
      </c>
      <c r="B29" t="s">
        <v>19</v>
      </c>
      <c r="G29" t="s">
        <v>207</v>
      </c>
      <c r="H29" t="s">
        <v>208</v>
      </c>
      <c r="I29" t="s">
        <v>209</v>
      </c>
      <c r="J29" t="s">
        <v>528</v>
      </c>
      <c r="K29" t="s">
        <v>369</v>
      </c>
      <c r="L29">
        <v>8022</v>
      </c>
      <c r="M29" t="s">
        <v>23</v>
      </c>
      <c r="N29" t="s">
        <v>24</v>
      </c>
      <c r="O29" t="s">
        <v>210</v>
      </c>
      <c r="P29" t="s">
        <v>211</v>
      </c>
      <c r="Q29" t="s">
        <v>37</v>
      </c>
      <c r="R29" t="s">
        <v>28</v>
      </c>
      <c r="S29" t="s">
        <v>29</v>
      </c>
      <c r="T29" t="s">
        <v>212</v>
      </c>
      <c r="U29">
        <v>74</v>
      </c>
    </row>
    <row r="30" spans="1:21" x14ac:dyDescent="0.2">
      <c r="A30" t="s">
        <v>213</v>
      </c>
      <c r="B30" t="s">
        <v>19</v>
      </c>
      <c r="G30" t="s">
        <v>214</v>
      </c>
      <c r="H30" t="s">
        <v>215</v>
      </c>
      <c r="I30" t="s">
        <v>216</v>
      </c>
      <c r="J30" t="s">
        <v>529</v>
      </c>
      <c r="K30" t="s">
        <v>395</v>
      </c>
      <c r="L30">
        <v>16927</v>
      </c>
      <c r="M30" t="s">
        <v>23</v>
      </c>
      <c r="N30" t="s">
        <v>124</v>
      </c>
      <c r="O30" t="s">
        <v>25</v>
      </c>
      <c r="P30" t="s">
        <v>69</v>
      </c>
      <c r="Q30" t="s">
        <v>27</v>
      </c>
      <c r="R30" t="s">
        <v>182</v>
      </c>
      <c r="S30" t="s">
        <v>29</v>
      </c>
      <c r="T30" t="s">
        <v>217</v>
      </c>
      <c r="U30">
        <v>69</v>
      </c>
    </row>
    <row r="31" spans="1:21" x14ac:dyDescent="0.2">
      <c r="A31" t="s">
        <v>218</v>
      </c>
      <c r="B31" t="s">
        <v>19</v>
      </c>
      <c r="G31" t="s">
        <v>219</v>
      </c>
      <c r="H31" t="s">
        <v>220</v>
      </c>
      <c r="I31" t="s">
        <v>221</v>
      </c>
      <c r="J31" t="s">
        <v>530</v>
      </c>
      <c r="K31" t="s">
        <v>447</v>
      </c>
      <c r="L31">
        <v>5746</v>
      </c>
      <c r="M31" t="s">
        <v>23</v>
      </c>
      <c r="N31" t="s">
        <v>116</v>
      </c>
      <c r="O31" t="s">
        <v>25</v>
      </c>
      <c r="P31" t="s">
        <v>60</v>
      </c>
      <c r="Q31" t="s">
        <v>37</v>
      </c>
      <c r="R31" t="s">
        <v>61</v>
      </c>
      <c r="S31" t="s">
        <v>29</v>
      </c>
      <c r="T31" t="s">
        <v>222</v>
      </c>
      <c r="U31">
        <v>70</v>
      </c>
    </row>
    <row r="32" spans="1:21" x14ac:dyDescent="0.2">
      <c r="A32" t="s">
        <v>223</v>
      </c>
      <c r="B32" t="s">
        <v>19</v>
      </c>
      <c r="G32" t="s">
        <v>224</v>
      </c>
      <c r="H32" t="s">
        <v>225</v>
      </c>
      <c r="I32" t="s">
        <v>226</v>
      </c>
      <c r="J32" t="s">
        <v>531</v>
      </c>
      <c r="K32" t="s">
        <v>382</v>
      </c>
      <c r="L32">
        <v>3546</v>
      </c>
      <c r="M32" t="s">
        <v>227</v>
      </c>
      <c r="N32" t="s">
        <v>228</v>
      </c>
      <c r="O32" t="s">
        <v>25</v>
      </c>
      <c r="P32" t="s">
        <v>45</v>
      </c>
      <c r="Q32" t="s">
        <v>229</v>
      </c>
      <c r="R32" t="s">
        <v>230</v>
      </c>
      <c r="S32" t="s">
        <v>29</v>
      </c>
      <c r="T32" t="s">
        <v>231</v>
      </c>
      <c r="U32">
        <v>66</v>
      </c>
    </row>
    <row r="33" spans="1:21" x14ac:dyDescent="0.2">
      <c r="A33" t="s">
        <v>232</v>
      </c>
      <c r="B33" t="s">
        <v>19</v>
      </c>
      <c r="G33" t="s">
        <v>233</v>
      </c>
      <c r="H33" t="s">
        <v>234</v>
      </c>
      <c r="I33" t="s">
        <v>235</v>
      </c>
      <c r="J33" t="s">
        <v>532</v>
      </c>
      <c r="K33" t="s">
        <v>533</v>
      </c>
      <c r="L33" t="e">
        <v>#N/A</v>
      </c>
      <c r="M33" t="s">
        <v>23</v>
      </c>
      <c r="N33" t="s">
        <v>88</v>
      </c>
      <c r="O33" t="s">
        <v>210</v>
      </c>
      <c r="P33" t="s">
        <v>147</v>
      </c>
      <c r="Q33" t="s">
        <v>37</v>
      </c>
      <c r="R33" t="s">
        <v>118</v>
      </c>
      <c r="S33" t="s">
        <v>29</v>
      </c>
      <c r="T33" t="s">
        <v>236</v>
      </c>
      <c r="U33">
        <v>71</v>
      </c>
    </row>
    <row r="34" spans="1:21" x14ac:dyDescent="0.2">
      <c r="A34" t="s">
        <v>237</v>
      </c>
      <c r="B34" t="s">
        <v>19</v>
      </c>
      <c r="G34" t="s">
        <v>238</v>
      </c>
      <c r="H34" t="s">
        <v>239</v>
      </c>
      <c r="I34" t="s">
        <v>240</v>
      </c>
      <c r="J34" t="s">
        <v>534</v>
      </c>
      <c r="K34" t="s">
        <v>535</v>
      </c>
      <c r="L34" t="e">
        <v>#N/A</v>
      </c>
      <c r="M34" t="s">
        <v>23</v>
      </c>
      <c r="N34" t="s">
        <v>124</v>
      </c>
      <c r="O34" t="s">
        <v>25</v>
      </c>
      <c r="P34" t="s">
        <v>26</v>
      </c>
      <c r="Q34" t="s">
        <v>37</v>
      </c>
      <c r="R34" t="s">
        <v>28</v>
      </c>
      <c r="S34" t="s">
        <v>29</v>
      </c>
      <c r="T34" t="s">
        <v>241</v>
      </c>
      <c r="U34">
        <v>74</v>
      </c>
    </row>
    <row r="35" spans="1:21" x14ac:dyDescent="0.2">
      <c r="A35" t="s">
        <v>242</v>
      </c>
      <c r="B35" t="s">
        <v>19</v>
      </c>
      <c r="G35" t="s">
        <v>243</v>
      </c>
      <c r="H35" t="s">
        <v>244</v>
      </c>
      <c r="I35" t="s">
        <v>245</v>
      </c>
      <c r="J35" t="s">
        <v>536</v>
      </c>
      <c r="K35" t="s">
        <v>374</v>
      </c>
      <c r="L35">
        <v>7513</v>
      </c>
      <c r="M35" t="s">
        <v>23</v>
      </c>
      <c r="N35" t="s">
        <v>24</v>
      </c>
      <c r="O35" t="s">
        <v>210</v>
      </c>
      <c r="P35" t="s">
        <v>110</v>
      </c>
      <c r="Q35" t="s">
        <v>27</v>
      </c>
      <c r="R35" t="s">
        <v>28</v>
      </c>
      <c r="S35" t="s">
        <v>38</v>
      </c>
      <c r="T35" t="s">
        <v>246</v>
      </c>
      <c r="U35">
        <v>84</v>
      </c>
    </row>
    <row r="36" spans="1:21" x14ac:dyDescent="0.2">
      <c r="A36" t="s">
        <v>247</v>
      </c>
      <c r="B36" t="s">
        <v>19</v>
      </c>
      <c r="G36" t="s">
        <v>248</v>
      </c>
      <c r="H36" t="s">
        <v>249</v>
      </c>
      <c r="I36" t="s">
        <v>250</v>
      </c>
      <c r="J36" t="s">
        <v>537</v>
      </c>
      <c r="K36" t="s">
        <v>392</v>
      </c>
      <c r="L36">
        <v>3104</v>
      </c>
      <c r="M36" t="s">
        <v>23</v>
      </c>
      <c r="N36" t="s">
        <v>228</v>
      </c>
      <c r="O36" t="s">
        <v>25</v>
      </c>
      <c r="P36" t="s">
        <v>133</v>
      </c>
      <c r="Q36" t="s">
        <v>89</v>
      </c>
      <c r="R36" t="s">
        <v>230</v>
      </c>
      <c r="S36" t="s">
        <v>29</v>
      </c>
      <c r="T36" t="s">
        <v>251</v>
      </c>
      <c r="U36">
        <v>67</v>
      </c>
    </row>
    <row r="37" spans="1:21" x14ac:dyDescent="0.2">
      <c r="A37" t="s">
        <v>252</v>
      </c>
      <c r="B37" t="s">
        <v>19</v>
      </c>
      <c r="G37" t="s">
        <v>253</v>
      </c>
      <c r="H37" t="s">
        <v>254</v>
      </c>
      <c r="I37" t="s">
        <v>255</v>
      </c>
      <c r="J37" t="s">
        <v>538</v>
      </c>
      <c r="K37" t="s">
        <v>377</v>
      </c>
      <c r="L37">
        <v>4677</v>
      </c>
      <c r="M37" t="s">
        <v>23</v>
      </c>
      <c r="N37" t="s">
        <v>24</v>
      </c>
      <c r="O37" t="s">
        <v>25</v>
      </c>
      <c r="P37" t="s">
        <v>133</v>
      </c>
      <c r="Q37" t="s">
        <v>89</v>
      </c>
      <c r="R37" t="s">
        <v>61</v>
      </c>
      <c r="S37" t="s">
        <v>29</v>
      </c>
      <c r="T37" t="s">
        <v>256</v>
      </c>
      <c r="U37">
        <v>68</v>
      </c>
    </row>
    <row r="38" spans="1:21" x14ac:dyDescent="0.2">
      <c r="A38" t="s">
        <v>257</v>
      </c>
      <c r="B38" t="s">
        <v>19</v>
      </c>
      <c r="G38" t="s">
        <v>258</v>
      </c>
      <c r="H38" t="s">
        <v>259</v>
      </c>
      <c r="I38" t="s">
        <v>260</v>
      </c>
      <c r="J38" t="s">
        <v>539</v>
      </c>
      <c r="K38" t="s">
        <v>449</v>
      </c>
      <c r="L38">
        <v>4665</v>
      </c>
      <c r="M38" t="s">
        <v>23</v>
      </c>
      <c r="N38" t="s">
        <v>189</v>
      </c>
      <c r="O38" t="s">
        <v>25</v>
      </c>
      <c r="P38" t="s">
        <v>60</v>
      </c>
      <c r="Q38" t="s">
        <v>117</v>
      </c>
      <c r="R38" t="s">
        <v>61</v>
      </c>
      <c r="S38" t="s">
        <v>29</v>
      </c>
      <c r="T38" t="s">
        <v>261</v>
      </c>
      <c r="U38">
        <v>72</v>
      </c>
    </row>
    <row r="39" spans="1:21" x14ac:dyDescent="0.2">
      <c r="A39" t="s">
        <v>262</v>
      </c>
      <c r="B39" t="s">
        <v>19</v>
      </c>
      <c r="G39" t="s">
        <v>263</v>
      </c>
      <c r="H39" t="s">
        <v>264</v>
      </c>
      <c r="I39" t="s">
        <v>265</v>
      </c>
      <c r="J39" t="s">
        <v>540</v>
      </c>
      <c r="K39" t="s">
        <v>422</v>
      </c>
      <c r="L39">
        <v>5072</v>
      </c>
      <c r="M39" t="s">
        <v>23</v>
      </c>
      <c r="N39" t="s">
        <v>24</v>
      </c>
      <c r="O39" t="s">
        <v>25</v>
      </c>
      <c r="P39" t="s">
        <v>60</v>
      </c>
      <c r="Q39" t="s">
        <v>27</v>
      </c>
      <c r="R39" t="s">
        <v>165</v>
      </c>
      <c r="S39" t="s">
        <v>29</v>
      </c>
      <c r="T39" t="s">
        <v>266</v>
      </c>
      <c r="U39">
        <v>66</v>
      </c>
    </row>
    <row r="40" spans="1:21" x14ac:dyDescent="0.2">
      <c r="A40" t="s">
        <v>267</v>
      </c>
      <c r="B40" t="s">
        <v>19</v>
      </c>
      <c r="G40" t="s">
        <v>268</v>
      </c>
      <c r="H40" t="s">
        <v>269</v>
      </c>
      <c r="I40" t="s">
        <v>270</v>
      </c>
      <c r="J40" t="s">
        <v>541</v>
      </c>
      <c r="K40" t="s">
        <v>404</v>
      </c>
      <c r="L40">
        <v>5853</v>
      </c>
      <c r="M40" t="s">
        <v>23</v>
      </c>
      <c r="N40" t="s">
        <v>228</v>
      </c>
      <c r="O40" t="s">
        <v>25</v>
      </c>
      <c r="P40" t="s">
        <v>45</v>
      </c>
      <c r="Q40" t="s">
        <v>117</v>
      </c>
      <c r="R40" t="s">
        <v>165</v>
      </c>
      <c r="S40" t="s">
        <v>29</v>
      </c>
      <c r="T40" t="s">
        <v>271</v>
      </c>
      <c r="U40">
        <v>73</v>
      </c>
    </row>
    <row r="41" spans="1:21" x14ac:dyDescent="0.2">
      <c r="A41" t="s">
        <v>272</v>
      </c>
      <c r="B41" t="s">
        <v>19</v>
      </c>
      <c r="G41" t="s">
        <v>273</v>
      </c>
      <c r="H41" t="s">
        <v>274</v>
      </c>
      <c r="I41" t="s">
        <v>275</v>
      </c>
      <c r="J41" t="s">
        <v>542</v>
      </c>
      <c r="K41" t="s">
        <v>441</v>
      </c>
      <c r="L41">
        <v>6453</v>
      </c>
      <c r="M41" t="s">
        <v>23</v>
      </c>
      <c r="N41" t="s">
        <v>88</v>
      </c>
      <c r="O41" t="s">
        <v>25</v>
      </c>
      <c r="P41" t="s">
        <v>133</v>
      </c>
      <c r="Q41" t="s">
        <v>37</v>
      </c>
      <c r="R41" t="s">
        <v>28</v>
      </c>
      <c r="S41" t="s">
        <v>29</v>
      </c>
      <c r="T41" t="s">
        <v>276</v>
      </c>
      <c r="U41">
        <v>74</v>
      </c>
    </row>
    <row r="42" spans="1:21" x14ac:dyDescent="0.2">
      <c r="A42" t="s">
        <v>277</v>
      </c>
      <c r="B42" t="s">
        <v>19</v>
      </c>
      <c r="G42" t="s">
        <v>278</v>
      </c>
      <c r="H42" t="s">
        <v>279</v>
      </c>
      <c r="I42" t="s">
        <v>280</v>
      </c>
      <c r="J42" t="s">
        <v>543</v>
      </c>
      <c r="K42" t="s">
        <v>398</v>
      </c>
      <c r="L42">
        <v>1121</v>
      </c>
      <c r="M42" t="s">
        <v>23</v>
      </c>
      <c r="N42" t="s">
        <v>281</v>
      </c>
      <c r="O42" t="s">
        <v>282</v>
      </c>
      <c r="P42" t="s">
        <v>110</v>
      </c>
      <c r="Q42" t="s">
        <v>37</v>
      </c>
      <c r="R42" t="s">
        <v>28</v>
      </c>
      <c r="S42" t="s">
        <v>54</v>
      </c>
      <c r="T42" t="s">
        <v>283</v>
      </c>
      <c r="U42">
        <v>84</v>
      </c>
    </row>
    <row r="43" spans="1:21" x14ac:dyDescent="0.2">
      <c r="A43" t="s">
        <v>284</v>
      </c>
      <c r="B43" t="s">
        <v>19</v>
      </c>
      <c r="G43" t="s">
        <v>285</v>
      </c>
      <c r="H43" t="s">
        <v>286</v>
      </c>
      <c r="I43" t="s">
        <v>287</v>
      </c>
      <c r="J43" t="s">
        <v>544</v>
      </c>
      <c r="K43" t="s">
        <v>461</v>
      </c>
      <c r="L43">
        <v>5339</v>
      </c>
      <c r="M43" t="s">
        <v>23</v>
      </c>
      <c r="N43" t="s">
        <v>281</v>
      </c>
      <c r="O43" t="s">
        <v>25</v>
      </c>
      <c r="P43" t="s">
        <v>133</v>
      </c>
      <c r="Q43" t="s">
        <v>37</v>
      </c>
      <c r="R43" t="s">
        <v>90</v>
      </c>
      <c r="S43" t="s">
        <v>29</v>
      </c>
      <c r="T43" t="s">
        <v>288</v>
      </c>
      <c r="U43">
        <v>68</v>
      </c>
    </row>
    <row r="44" spans="1:21" x14ac:dyDescent="0.2">
      <c r="A44" t="s">
        <v>289</v>
      </c>
      <c r="B44" t="s">
        <v>19</v>
      </c>
      <c r="G44" t="s">
        <v>290</v>
      </c>
      <c r="H44" t="s">
        <v>291</v>
      </c>
      <c r="I44" t="s">
        <v>292</v>
      </c>
      <c r="J44" t="s">
        <v>545</v>
      </c>
      <c r="K44" t="s">
        <v>424</v>
      </c>
      <c r="L44">
        <v>4791</v>
      </c>
      <c r="M44" t="s">
        <v>23</v>
      </c>
      <c r="N44" t="s">
        <v>88</v>
      </c>
      <c r="O44" t="s">
        <v>132</v>
      </c>
      <c r="P44" t="s">
        <v>125</v>
      </c>
      <c r="Q44" t="s">
        <v>117</v>
      </c>
      <c r="R44" t="s">
        <v>28</v>
      </c>
      <c r="S44" t="s">
        <v>293</v>
      </c>
      <c r="T44" t="s">
        <v>294</v>
      </c>
      <c r="U44">
        <v>70</v>
      </c>
    </row>
    <row r="45" spans="1:21" x14ac:dyDescent="0.2">
      <c r="A45" t="s">
        <v>295</v>
      </c>
      <c r="B45" t="s">
        <v>19</v>
      </c>
      <c r="G45" t="s">
        <v>296</v>
      </c>
      <c r="H45" t="s">
        <v>297</v>
      </c>
      <c r="I45" t="s">
        <v>298</v>
      </c>
      <c r="J45" t="s">
        <v>546</v>
      </c>
      <c r="K45" t="s">
        <v>399</v>
      </c>
      <c r="L45">
        <v>4006</v>
      </c>
      <c r="M45" t="s">
        <v>23</v>
      </c>
      <c r="N45" t="s">
        <v>281</v>
      </c>
      <c r="O45" t="s">
        <v>25</v>
      </c>
      <c r="P45" t="s">
        <v>133</v>
      </c>
      <c r="Q45" t="s">
        <v>46</v>
      </c>
      <c r="R45" t="s">
        <v>182</v>
      </c>
      <c r="S45" t="s">
        <v>29</v>
      </c>
      <c r="T45" t="s">
        <v>299</v>
      </c>
      <c r="U45">
        <v>66</v>
      </c>
    </row>
    <row r="46" spans="1:21" x14ac:dyDescent="0.2">
      <c r="A46" t="s">
        <v>300</v>
      </c>
      <c r="B46" t="s">
        <v>19</v>
      </c>
      <c r="G46" t="s">
        <v>301</v>
      </c>
      <c r="H46" t="s">
        <v>302</v>
      </c>
      <c r="I46" t="s">
        <v>303</v>
      </c>
      <c r="J46" t="s">
        <v>547</v>
      </c>
      <c r="K46" t="s">
        <v>429</v>
      </c>
      <c r="L46">
        <v>9581</v>
      </c>
      <c r="M46" t="s">
        <v>23</v>
      </c>
      <c r="N46" t="s">
        <v>228</v>
      </c>
      <c r="O46" t="s">
        <v>25</v>
      </c>
      <c r="P46" t="s">
        <v>69</v>
      </c>
      <c r="Q46" t="s">
        <v>46</v>
      </c>
      <c r="R46" t="s">
        <v>176</v>
      </c>
      <c r="S46" t="s">
        <v>29</v>
      </c>
      <c r="T46" t="s">
        <v>304</v>
      </c>
      <c r="U46">
        <v>69</v>
      </c>
    </row>
    <row r="47" spans="1:21" x14ac:dyDescent="0.2">
      <c r="A47" t="s">
        <v>305</v>
      </c>
      <c r="B47" t="s">
        <v>19</v>
      </c>
      <c r="G47" t="s">
        <v>306</v>
      </c>
      <c r="H47" t="s">
        <v>307</v>
      </c>
      <c r="I47" t="s">
        <v>308</v>
      </c>
      <c r="J47" t="s">
        <v>548</v>
      </c>
      <c r="K47" t="s">
        <v>408</v>
      </c>
      <c r="L47">
        <v>5894</v>
      </c>
      <c r="M47" t="s">
        <v>23</v>
      </c>
      <c r="N47" t="s">
        <v>24</v>
      </c>
      <c r="O47" t="s">
        <v>76</v>
      </c>
      <c r="P47" t="s">
        <v>26</v>
      </c>
      <c r="Q47" t="s">
        <v>37</v>
      </c>
      <c r="R47" t="s">
        <v>309</v>
      </c>
      <c r="S47" t="s">
        <v>29</v>
      </c>
      <c r="T47" t="s">
        <v>310</v>
      </c>
      <c r="U47">
        <v>73</v>
      </c>
    </row>
    <row r="48" spans="1:21" x14ac:dyDescent="0.2">
      <c r="A48" t="s">
        <v>311</v>
      </c>
      <c r="B48" t="s">
        <v>19</v>
      </c>
      <c r="G48" t="s">
        <v>312</v>
      </c>
      <c r="H48" t="s">
        <v>313</v>
      </c>
      <c r="I48" t="s">
        <v>314</v>
      </c>
      <c r="J48" t="s">
        <v>549</v>
      </c>
      <c r="K48" t="s">
        <v>405</v>
      </c>
      <c r="L48">
        <v>4225</v>
      </c>
      <c r="M48" t="s">
        <v>23</v>
      </c>
      <c r="N48" t="s">
        <v>189</v>
      </c>
      <c r="O48" t="s">
        <v>25</v>
      </c>
      <c r="P48" t="s">
        <v>45</v>
      </c>
      <c r="Q48" t="s">
        <v>315</v>
      </c>
      <c r="R48" t="s">
        <v>309</v>
      </c>
      <c r="S48" t="s">
        <v>29</v>
      </c>
      <c r="T48" t="s">
        <v>316</v>
      </c>
      <c r="U48">
        <v>70</v>
      </c>
    </row>
    <row r="49" spans="1:21" x14ac:dyDescent="0.2">
      <c r="A49" t="s">
        <v>317</v>
      </c>
      <c r="B49" t="s">
        <v>19</v>
      </c>
      <c r="G49" t="s">
        <v>318</v>
      </c>
      <c r="H49" t="s">
        <v>319</v>
      </c>
      <c r="I49" t="s">
        <v>320</v>
      </c>
      <c r="J49" t="s">
        <v>550</v>
      </c>
      <c r="K49" t="s">
        <v>460</v>
      </c>
      <c r="L49">
        <v>2985</v>
      </c>
      <c r="M49" t="s">
        <v>23</v>
      </c>
      <c r="N49" t="s">
        <v>24</v>
      </c>
      <c r="O49" t="s">
        <v>164</v>
      </c>
      <c r="P49" t="s">
        <v>110</v>
      </c>
      <c r="Q49" t="s">
        <v>37</v>
      </c>
      <c r="R49" t="s">
        <v>28</v>
      </c>
      <c r="S49" t="s">
        <v>29</v>
      </c>
      <c r="T49" t="s">
        <v>321</v>
      </c>
      <c r="U49">
        <v>76</v>
      </c>
    </row>
    <row r="50" spans="1:21" x14ac:dyDescent="0.2">
      <c r="A50" t="s">
        <v>322</v>
      </c>
      <c r="B50" t="s">
        <v>19</v>
      </c>
      <c r="G50" t="s">
        <v>323</v>
      </c>
      <c r="H50" t="s">
        <v>324</v>
      </c>
      <c r="I50" t="s">
        <v>325</v>
      </c>
      <c r="J50" t="s">
        <v>551</v>
      </c>
      <c r="K50" t="s">
        <v>427</v>
      </c>
      <c r="L50">
        <v>4225</v>
      </c>
      <c r="M50" t="s">
        <v>23</v>
      </c>
      <c r="N50" t="s">
        <v>24</v>
      </c>
      <c r="O50" t="s">
        <v>68</v>
      </c>
      <c r="P50" t="s">
        <v>211</v>
      </c>
      <c r="Q50" t="s">
        <v>37</v>
      </c>
      <c r="R50" t="s">
        <v>28</v>
      </c>
      <c r="S50" t="s">
        <v>29</v>
      </c>
      <c r="T50" t="s">
        <v>326</v>
      </c>
      <c r="U50">
        <v>74</v>
      </c>
    </row>
    <row r="51" spans="1:21" x14ac:dyDescent="0.2">
      <c r="A51" t="s">
        <v>327</v>
      </c>
      <c r="B51" t="s">
        <v>19</v>
      </c>
      <c r="G51" t="s">
        <v>328</v>
      </c>
      <c r="H51" t="s">
        <v>329</v>
      </c>
      <c r="I51" t="s">
        <v>330</v>
      </c>
      <c r="J51" t="s">
        <v>552</v>
      </c>
      <c r="K51" t="s">
        <v>385</v>
      </c>
      <c r="L51">
        <v>2670</v>
      </c>
      <c r="M51" t="s">
        <v>23</v>
      </c>
      <c r="N51" t="s">
        <v>24</v>
      </c>
      <c r="O51" t="s">
        <v>25</v>
      </c>
      <c r="P51" t="s">
        <v>26</v>
      </c>
      <c r="Q51" t="s">
        <v>27</v>
      </c>
      <c r="R51" t="s">
        <v>28</v>
      </c>
      <c r="S51" t="s">
        <v>29</v>
      </c>
      <c r="T51" t="s">
        <v>331</v>
      </c>
      <c r="U51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Z10665"/>
  <sheetViews>
    <sheetView topLeftCell="A11" workbookViewId="0"/>
  </sheetViews>
  <sheetFormatPr baseColWidth="10" defaultColWidth="8.83203125" defaultRowHeight="16" x14ac:dyDescent="0.2"/>
  <cols>
    <col min="2" max="2" width="34.83203125" customWidth="1"/>
    <col min="3" max="8" width="15" customWidth="1"/>
    <col min="9" max="9" width="2.83203125" customWidth="1"/>
    <col min="10" max="10" width="12.33203125" customWidth="1"/>
    <col min="11" max="12" width="12.5" customWidth="1"/>
    <col min="13" max="13" width="12.1640625" customWidth="1"/>
    <col min="14" max="14" width="2.1640625" customWidth="1"/>
    <col min="15" max="15" width="13.6640625" customWidth="1"/>
    <col min="16" max="16" width="10.6640625" customWidth="1"/>
    <col min="17" max="17" width="11.6640625" customWidth="1"/>
    <col min="18" max="18" width="4" customWidth="1"/>
  </cols>
  <sheetData>
    <row r="5" spans="2:21" x14ac:dyDescent="0.2">
      <c r="O5" s="1"/>
      <c r="P5" s="1"/>
    </row>
    <row r="6" spans="2:21" ht="30" x14ac:dyDescent="0.3">
      <c r="B6" s="2" t="s">
        <v>336</v>
      </c>
      <c r="C6" s="3"/>
      <c r="D6" s="3"/>
      <c r="E6" s="3"/>
      <c r="F6" s="3"/>
      <c r="G6" s="3"/>
      <c r="H6" s="3"/>
      <c r="I6" s="3"/>
      <c r="J6" s="3"/>
      <c r="K6" s="4"/>
      <c r="O6" s="1"/>
      <c r="P6" s="1"/>
    </row>
    <row r="7" spans="2:21" ht="18" x14ac:dyDescent="0.2">
      <c r="B7" s="5" t="s">
        <v>337</v>
      </c>
      <c r="C7" s="3"/>
      <c r="D7" s="3"/>
      <c r="E7" s="3"/>
      <c r="F7" s="3"/>
      <c r="G7" s="3"/>
      <c r="H7" s="3"/>
      <c r="I7" s="3"/>
      <c r="J7" s="3"/>
      <c r="K7" s="4"/>
    </row>
    <row r="8" spans="2:21" x14ac:dyDescent="0.2">
      <c r="B8" s="6" t="s">
        <v>338</v>
      </c>
      <c r="C8" s="3"/>
      <c r="D8" s="3"/>
      <c r="E8" s="3"/>
      <c r="F8" s="3"/>
      <c r="G8" s="3"/>
      <c r="H8" s="3"/>
      <c r="I8" s="3"/>
      <c r="J8" s="3"/>
      <c r="K8" s="4"/>
    </row>
    <row r="9" spans="2:21" ht="18" x14ac:dyDescent="0.2">
      <c r="B9" s="7" t="s">
        <v>339</v>
      </c>
      <c r="C9" s="3"/>
      <c r="D9" s="3"/>
      <c r="E9" s="3"/>
      <c r="F9" s="3"/>
      <c r="G9" s="3"/>
      <c r="H9" s="3"/>
      <c r="I9" s="3"/>
      <c r="J9" s="3"/>
      <c r="K9" s="4"/>
    </row>
    <row r="10" spans="2:21" ht="18" x14ac:dyDescent="0.2">
      <c r="B10" s="8" t="s">
        <v>340</v>
      </c>
      <c r="C10" s="3"/>
      <c r="D10" s="3"/>
      <c r="E10" s="3"/>
      <c r="F10" s="3"/>
      <c r="G10" s="3"/>
      <c r="H10" s="3"/>
      <c r="I10" s="3"/>
      <c r="J10" s="3"/>
      <c r="K10" s="4"/>
      <c r="M10" s="9" t="s">
        <v>341</v>
      </c>
      <c r="O10" s="10" t="s">
        <v>342</v>
      </c>
      <c r="P10" s="10"/>
    </row>
    <row r="11" spans="2:21" ht="18" x14ac:dyDescent="0.2">
      <c r="B11" s="8"/>
      <c r="C11" s="3"/>
      <c r="D11" s="3"/>
      <c r="E11" s="3"/>
      <c r="F11" s="3"/>
      <c r="G11" s="3"/>
      <c r="H11" s="3"/>
      <c r="I11" s="3"/>
      <c r="J11" s="3"/>
      <c r="K11" s="4"/>
      <c r="M11" s="9" t="s">
        <v>343</v>
      </c>
      <c r="O11" s="10" t="s">
        <v>344</v>
      </c>
      <c r="P11" s="10"/>
    </row>
    <row r="12" spans="2:21" ht="18" x14ac:dyDescent="0.2">
      <c r="B12" s="11" t="s">
        <v>345</v>
      </c>
      <c r="C12" s="12"/>
      <c r="D12" s="9" t="s">
        <v>346</v>
      </c>
      <c r="E12" s="9" t="s">
        <v>347</v>
      </c>
      <c r="F12" s="12"/>
      <c r="G12" s="12"/>
      <c r="H12" s="12"/>
      <c r="I12" s="12"/>
      <c r="J12" s="9" t="s">
        <v>348</v>
      </c>
      <c r="K12" s="9" t="s">
        <v>349</v>
      </c>
      <c r="L12" s="9" t="s">
        <v>350</v>
      </c>
      <c r="M12" s="9" t="s">
        <v>349</v>
      </c>
      <c r="O12" s="10" t="s">
        <v>351</v>
      </c>
      <c r="P12" s="10"/>
    </row>
    <row r="13" spans="2:21" ht="18" x14ac:dyDescent="0.2">
      <c r="B13" s="13"/>
      <c r="C13" s="9" t="s">
        <v>348</v>
      </c>
      <c r="D13" s="9" t="s">
        <v>352</v>
      </c>
      <c r="E13" s="9" t="s">
        <v>353</v>
      </c>
      <c r="F13" s="9" t="s">
        <v>354</v>
      </c>
      <c r="G13" s="9" t="s">
        <v>355</v>
      </c>
      <c r="H13" s="9" t="s">
        <v>356</v>
      </c>
      <c r="I13" s="9"/>
      <c r="J13" s="9" t="s">
        <v>357</v>
      </c>
      <c r="K13" s="9" t="s">
        <v>357</v>
      </c>
      <c r="L13" s="9" t="s">
        <v>357</v>
      </c>
      <c r="M13" s="9" t="s">
        <v>357</v>
      </c>
      <c r="O13" s="10" t="s">
        <v>358</v>
      </c>
      <c r="P13" s="10" t="s">
        <v>359</v>
      </c>
    </row>
    <row r="14" spans="2:21" ht="18" x14ac:dyDescent="0.2">
      <c r="B14" s="13" t="s">
        <v>360</v>
      </c>
      <c r="C14" s="9" t="s">
        <v>344</v>
      </c>
      <c r="D14" s="9" t="s">
        <v>361</v>
      </c>
      <c r="E14" s="9" t="s">
        <v>361</v>
      </c>
      <c r="F14" s="9" t="s">
        <v>361</v>
      </c>
      <c r="G14" s="9" t="s">
        <v>361</v>
      </c>
      <c r="H14" s="9" t="s">
        <v>361</v>
      </c>
      <c r="I14" s="9"/>
      <c r="J14" s="14" t="s">
        <v>362</v>
      </c>
      <c r="K14" s="14" t="s">
        <v>362</v>
      </c>
      <c r="L14" s="14" t="s">
        <v>362</v>
      </c>
      <c r="M14" s="14" t="s">
        <v>362</v>
      </c>
      <c r="O14" s="10" t="s">
        <v>363</v>
      </c>
      <c r="P14" s="10" t="s">
        <v>364</v>
      </c>
      <c r="Q14" s="15" t="s">
        <v>365</v>
      </c>
      <c r="S14" s="16"/>
      <c r="T14" s="16"/>
      <c r="U14" s="16"/>
    </row>
    <row r="15" spans="2:21" ht="5" customHeight="1" thickBot="1" x14ac:dyDescent="0.25">
      <c r="B15" s="6"/>
      <c r="C15" s="3"/>
      <c r="D15" s="3"/>
      <c r="E15" s="3"/>
      <c r="F15" s="3"/>
      <c r="G15" s="3"/>
      <c r="H15" s="3"/>
      <c r="I15" s="3"/>
      <c r="J15" s="3"/>
      <c r="K15" s="4"/>
    </row>
    <row r="16" spans="2:21" ht="5" customHeight="1" thickBot="1" x14ac:dyDescent="0.25">
      <c r="B16" s="17"/>
      <c r="C16" s="18"/>
      <c r="D16" s="18"/>
      <c r="E16" s="18"/>
      <c r="F16" s="18"/>
      <c r="G16" s="18"/>
      <c r="H16" s="18"/>
      <c r="I16" s="18"/>
      <c r="J16" s="18"/>
      <c r="K16" s="19"/>
      <c r="L16" s="18"/>
      <c r="M16" s="18"/>
      <c r="N16" s="18"/>
      <c r="O16" s="18"/>
      <c r="P16" s="18"/>
      <c r="Q16" s="18"/>
      <c r="R16" s="20"/>
    </row>
    <row r="17" spans="2:21" ht="5" customHeight="1" x14ac:dyDescent="0.2">
      <c r="B17" s="6"/>
      <c r="C17" s="3"/>
      <c r="D17" s="3"/>
      <c r="E17" s="3"/>
      <c r="F17" s="3"/>
      <c r="G17" s="3"/>
      <c r="H17" s="3"/>
      <c r="I17" s="3"/>
      <c r="J17" s="3"/>
      <c r="K17" s="4"/>
    </row>
    <row r="18" spans="2:21" x14ac:dyDescent="0.2">
      <c r="B18" t="s">
        <v>503</v>
      </c>
      <c r="C18" s="3">
        <v>6643</v>
      </c>
      <c r="D18" s="22">
        <v>0.83170254403131116</v>
      </c>
      <c r="E18" s="22">
        <v>1.8967334035827187E-2</v>
      </c>
      <c r="F18" s="22">
        <v>0.10973957549300015</v>
      </c>
      <c r="G18" s="22">
        <v>1.8967334035827187E-2</v>
      </c>
      <c r="H18" s="22">
        <v>2.0623212404034322E-2</v>
      </c>
      <c r="I18" s="23"/>
      <c r="J18" s="3">
        <v>3612</v>
      </c>
      <c r="K18" s="3">
        <v>3263</v>
      </c>
      <c r="L18" s="3">
        <v>349</v>
      </c>
      <c r="M18" s="22">
        <v>0.6411277965062826</v>
      </c>
      <c r="N18" s="23"/>
      <c r="O18" s="4">
        <v>5.0963454731153073</v>
      </c>
      <c r="P18" s="3">
        <v>60</v>
      </c>
      <c r="Q18" s="4">
        <v>1303.4830615474837</v>
      </c>
      <c r="R18" s="16"/>
      <c r="S18" s="16"/>
      <c r="T18" s="16"/>
      <c r="U18" s="16"/>
    </row>
    <row r="19" spans="2:21" x14ac:dyDescent="0.2">
      <c r="B19" s="21" t="s">
        <v>366</v>
      </c>
      <c r="C19" s="3">
        <v>28473</v>
      </c>
      <c r="D19" s="22">
        <v>0.64745548414287224</v>
      </c>
      <c r="E19" s="22">
        <v>3.3294700242334843E-2</v>
      </c>
      <c r="F19" s="22">
        <v>0.13110666245214764</v>
      </c>
      <c r="G19" s="22">
        <v>0.16327749095634461</v>
      </c>
      <c r="H19" s="22">
        <v>2.4865662206300706E-2</v>
      </c>
      <c r="I19" s="23"/>
      <c r="J19" s="3">
        <v>11507</v>
      </c>
      <c r="K19" s="3">
        <v>10904</v>
      </c>
      <c r="L19" s="3">
        <v>603</v>
      </c>
      <c r="M19" s="22">
        <v>0.6728723404255319</v>
      </c>
      <c r="N19" s="23"/>
      <c r="O19" s="4">
        <v>4.9896611122517767</v>
      </c>
      <c r="P19" s="3">
        <v>62</v>
      </c>
      <c r="Q19" s="4">
        <v>5706.3995649096223</v>
      </c>
      <c r="R19" s="16"/>
      <c r="S19" s="16"/>
      <c r="T19" s="16"/>
      <c r="U19" s="16"/>
    </row>
    <row r="20" spans="2:21" x14ac:dyDescent="0.2">
      <c r="B20" s="21" t="s">
        <v>367</v>
      </c>
      <c r="C20" s="3">
        <v>14785</v>
      </c>
      <c r="D20" s="22">
        <v>0.58484950963814675</v>
      </c>
      <c r="E20" s="22">
        <v>3.9567128846804196E-2</v>
      </c>
      <c r="F20" s="22">
        <v>0.14061548867095028</v>
      </c>
      <c r="G20" s="22">
        <v>0.20662833953331078</v>
      </c>
      <c r="H20" s="22">
        <v>2.8339533310787961E-2</v>
      </c>
      <c r="I20" s="23"/>
      <c r="J20" s="3">
        <v>6108</v>
      </c>
      <c r="K20" s="3">
        <v>5681</v>
      </c>
      <c r="L20" s="3">
        <v>427</v>
      </c>
      <c r="M20" s="22">
        <v>0.60535117056856191</v>
      </c>
      <c r="N20" s="23"/>
      <c r="O20" s="4">
        <v>3.1854715507592348</v>
      </c>
      <c r="P20" s="3">
        <v>74</v>
      </c>
      <c r="Q20" s="4">
        <v>4641.3850396736707</v>
      </c>
      <c r="R20" s="16"/>
      <c r="S20" s="16"/>
      <c r="T20" s="16"/>
      <c r="U20" s="16"/>
    </row>
    <row r="21" spans="2:21" x14ac:dyDescent="0.2">
      <c r="B21" s="21" t="s">
        <v>368</v>
      </c>
      <c r="C21" s="3">
        <v>5147</v>
      </c>
      <c r="D21" s="22">
        <v>0.79347192539343303</v>
      </c>
      <c r="E21" s="22">
        <v>8.1600932582086647E-3</v>
      </c>
      <c r="F21" s="22">
        <v>9.2286768991645618E-2</v>
      </c>
      <c r="G21" s="22">
        <v>8.6652418884787252E-2</v>
      </c>
      <c r="H21" s="22">
        <v>1.9428793471925394E-2</v>
      </c>
      <c r="I21" s="23"/>
      <c r="J21" s="3">
        <v>2195</v>
      </c>
      <c r="K21" s="3">
        <v>2076</v>
      </c>
      <c r="L21" s="3">
        <v>119</v>
      </c>
      <c r="M21" s="22">
        <v>0.63728323699421963</v>
      </c>
      <c r="N21" s="23"/>
      <c r="O21" s="4">
        <v>2.2203640902166084</v>
      </c>
      <c r="P21" s="3">
        <v>84</v>
      </c>
      <c r="Q21" s="4">
        <v>2318.0882913206738</v>
      </c>
      <c r="R21" s="16"/>
      <c r="S21" s="16"/>
      <c r="T21" s="16"/>
      <c r="U21" s="16"/>
    </row>
    <row r="22" spans="2:21" x14ac:dyDescent="0.2">
      <c r="B22" s="21" t="s">
        <v>369</v>
      </c>
      <c r="C22" s="3">
        <v>8022</v>
      </c>
      <c r="D22" s="22">
        <v>0.78371977063076537</v>
      </c>
      <c r="E22" s="22">
        <v>1.3836948391922213E-2</v>
      </c>
      <c r="F22" s="22">
        <v>0.1356270256793817</v>
      </c>
      <c r="G22" s="22">
        <v>4.3380703066566939E-2</v>
      </c>
      <c r="H22" s="22">
        <v>2.3435552231363749E-2</v>
      </c>
      <c r="I22" s="23"/>
      <c r="J22" s="3">
        <v>4965</v>
      </c>
      <c r="K22" s="3">
        <v>4614</v>
      </c>
      <c r="L22" s="3">
        <v>351</v>
      </c>
      <c r="M22" s="22">
        <v>0.31382748157780666</v>
      </c>
      <c r="N22" s="23"/>
      <c r="O22" s="4">
        <v>3.9360282125606676</v>
      </c>
      <c r="P22" s="3">
        <v>70</v>
      </c>
      <c r="Q22" s="4">
        <v>2038.0951473874513</v>
      </c>
      <c r="R22" s="16"/>
      <c r="S22" s="16"/>
      <c r="T22" s="16"/>
      <c r="U22" s="16"/>
    </row>
    <row r="23" spans="2:21" x14ac:dyDescent="0.2">
      <c r="B23" s="21" t="s">
        <v>370</v>
      </c>
      <c r="C23" s="3">
        <v>179</v>
      </c>
      <c r="D23" s="22">
        <v>0.51396648044692739</v>
      </c>
      <c r="E23" s="22">
        <v>0.27374301675977653</v>
      </c>
      <c r="F23" s="22">
        <v>0.21229050279329609</v>
      </c>
      <c r="G23" s="22">
        <v>0</v>
      </c>
      <c r="H23" s="22">
        <v>0</v>
      </c>
      <c r="I23" s="23"/>
      <c r="J23" s="3">
        <v>2</v>
      </c>
      <c r="K23" s="3">
        <v>0</v>
      </c>
      <c r="L23" s="3">
        <v>2</v>
      </c>
      <c r="M23" s="24" t="s">
        <v>371</v>
      </c>
      <c r="N23" s="23"/>
      <c r="O23" s="4">
        <v>3.7725532441076647E-2</v>
      </c>
      <c r="P23" s="3">
        <v>101</v>
      </c>
      <c r="Q23" s="4">
        <v>4744.7971815793289</v>
      </c>
      <c r="R23" s="16"/>
      <c r="S23" s="16"/>
      <c r="T23" s="16"/>
      <c r="U23" s="16"/>
    </row>
    <row r="24" spans="2:21" x14ac:dyDescent="0.2">
      <c r="B24" s="21" t="s">
        <v>372</v>
      </c>
      <c r="C24" s="3">
        <v>23000</v>
      </c>
      <c r="D24" s="22">
        <v>0.17569565217391303</v>
      </c>
      <c r="E24" s="22">
        <v>7.9869565217391303E-2</v>
      </c>
      <c r="F24" s="22">
        <v>0.71586956521739131</v>
      </c>
      <c r="G24" s="22">
        <v>1.0695652173913044E-2</v>
      </c>
      <c r="H24" s="22">
        <v>1.7869565217391303E-2</v>
      </c>
      <c r="I24" s="23"/>
      <c r="J24" s="3">
        <v>7947</v>
      </c>
      <c r="K24" s="3">
        <v>7362</v>
      </c>
      <c r="L24" s="3">
        <v>585</v>
      </c>
      <c r="M24" s="22">
        <v>0.53585982070089655</v>
      </c>
      <c r="N24" s="23"/>
      <c r="O24" s="4">
        <v>2.7277615322961437</v>
      </c>
      <c r="P24" s="3">
        <v>81</v>
      </c>
      <c r="Q24" s="4">
        <v>8431.8221104318181</v>
      </c>
      <c r="R24" s="16"/>
      <c r="S24" s="16"/>
      <c r="T24" s="16"/>
      <c r="U24" s="16"/>
    </row>
    <row r="25" spans="2:21" x14ac:dyDescent="0.2">
      <c r="B25" s="21" t="s">
        <v>373</v>
      </c>
      <c r="C25" s="3">
        <v>5510</v>
      </c>
      <c r="D25" s="22">
        <v>0.5851179673321234</v>
      </c>
      <c r="E25" s="22">
        <v>5.2631578947368418E-2</v>
      </c>
      <c r="F25" s="22">
        <v>0.32758620689655171</v>
      </c>
      <c r="G25" s="22">
        <v>1.3793103448275862E-2</v>
      </c>
      <c r="H25" s="22">
        <v>2.0871143375680582E-2</v>
      </c>
      <c r="I25" s="23"/>
      <c r="J25" s="3">
        <v>2949</v>
      </c>
      <c r="K25" s="3">
        <v>2694</v>
      </c>
      <c r="L25" s="3">
        <v>255</v>
      </c>
      <c r="M25" s="22">
        <v>0.40423162583518929</v>
      </c>
      <c r="N25" s="23"/>
      <c r="O25" s="4">
        <v>7.1257500683326711</v>
      </c>
      <c r="P25" s="3">
        <v>38</v>
      </c>
      <c r="Q25" s="4">
        <v>773.25193097731892</v>
      </c>
      <c r="R25" s="16"/>
      <c r="S25" s="16"/>
      <c r="T25" s="16"/>
      <c r="U25" s="16"/>
    </row>
    <row r="26" spans="2:21" x14ac:dyDescent="0.2">
      <c r="B26" s="21" t="s">
        <v>374</v>
      </c>
      <c r="C26" s="3">
        <v>7513</v>
      </c>
      <c r="D26" s="22">
        <v>0.73179821642486353</v>
      </c>
      <c r="E26" s="22">
        <v>2.7019832290696127E-2</v>
      </c>
      <c r="F26" s="22">
        <v>0.17702648742180221</v>
      </c>
      <c r="G26" s="22">
        <v>3.9797684014375084E-2</v>
      </c>
      <c r="H26" s="22">
        <v>2.4357779848263011E-2</v>
      </c>
      <c r="I26" s="23"/>
      <c r="J26" s="3">
        <v>4401</v>
      </c>
      <c r="K26" s="3">
        <v>4127</v>
      </c>
      <c r="L26" s="3">
        <v>274</v>
      </c>
      <c r="M26" s="22">
        <v>0.40295614247637507</v>
      </c>
      <c r="N26" s="23"/>
      <c r="O26" s="4">
        <v>7.4113445474715309</v>
      </c>
      <c r="P26" s="3">
        <v>32</v>
      </c>
      <c r="Q26" s="4">
        <v>1013.7161957425324</v>
      </c>
      <c r="R26" s="16"/>
      <c r="S26" s="16"/>
      <c r="T26" s="16"/>
      <c r="U26" s="16"/>
    </row>
    <row r="27" spans="2:21" x14ac:dyDescent="0.2">
      <c r="B27" s="21" t="s">
        <v>375</v>
      </c>
      <c r="C27" s="3">
        <v>10913</v>
      </c>
      <c r="D27" s="22">
        <v>0.619353065151654</v>
      </c>
      <c r="E27" s="22">
        <v>4.2884633006506002E-2</v>
      </c>
      <c r="F27" s="22">
        <v>0.27251901401997619</v>
      </c>
      <c r="G27" s="22">
        <v>4.0135618070191517E-2</v>
      </c>
      <c r="H27" s="22">
        <v>2.5107669751672317E-2</v>
      </c>
      <c r="I27" s="23"/>
      <c r="J27" s="3">
        <v>4939</v>
      </c>
      <c r="K27" s="3">
        <v>4770</v>
      </c>
      <c r="L27" s="3">
        <v>169</v>
      </c>
      <c r="M27" s="22">
        <v>0.58406708595387846</v>
      </c>
      <c r="N27" s="23"/>
      <c r="O27" s="4">
        <v>5.6831116964054331</v>
      </c>
      <c r="P27" s="3">
        <v>52</v>
      </c>
      <c r="Q27" s="4">
        <v>1920.2508384451551</v>
      </c>
      <c r="R27" s="16"/>
      <c r="S27" s="16"/>
      <c r="T27" s="16"/>
      <c r="U27" s="16"/>
    </row>
    <row r="28" spans="2:21" x14ac:dyDescent="0.2">
      <c r="B28" s="21" t="s">
        <v>376</v>
      </c>
      <c r="C28" s="3">
        <v>7655</v>
      </c>
      <c r="D28" s="22">
        <v>0.84807315480078382</v>
      </c>
      <c r="E28" s="22">
        <v>1.0973220117570216E-2</v>
      </c>
      <c r="F28" s="22">
        <v>7.0280862181580667E-2</v>
      </c>
      <c r="G28" s="22">
        <v>5.408229915088178E-2</v>
      </c>
      <c r="H28" s="22">
        <v>1.6590463749183541E-2</v>
      </c>
      <c r="I28" s="23"/>
      <c r="J28" s="3">
        <v>3606</v>
      </c>
      <c r="K28" s="3">
        <v>3409</v>
      </c>
      <c r="L28" s="3">
        <v>197</v>
      </c>
      <c r="M28" s="22">
        <v>0.76239366383103546</v>
      </c>
      <c r="N28" s="23"/>
      <c r="O28" s="4">
        <v>3.4063275119637475</v>
      </c>
      <c r="P28" s="3">
        <v>73</v>
      </c>
      <c r="Q28" s="4">
        <v>2247.2883106847507</v>
      </c>
      <c r="R28" s="16"/>
      <c r="S28" s="16"/>
      <c r="T28" s="16"/>
      <c r="U28" s="16"/>
    </row>
    <row r="29" spans="2:21" x14ac:dyDescent="0.2">
      <c r="B29" s="21" t="s">
        <v>377</v>
      </c>
      <c r="C29" s="3">
        <v>4677</v>
      </c>
      <c r="D29" s="22">
        <v>0.30703442377592471</v>
      </c>
      <c r="E29" s="22">
        <v>0.24224930511011333</v>
      </c>
      <c r="F29" s="22">
        <v>0.41843061791746844</v>
      </c>
      <c r="G29" s="22">
        <v>1.4325422279238829E-2</v>
      </c>
      <c r="H29" s="22">
        <v>1.7960230917254651E-2</v>
      </c>
      <c r="I29" s="23"/>
      <c r="J29" s="3">
        <v>2102</v>
      </c>
      <c r="K29" s="3">
        <v>1874</v>
      </c>
      <c r="L29" s="3">
        <v>228</v>
      </c>
      <c r="M29" s="22">
        <v>0.37513340448239063</v>
      </c>
      <c r="N29" s="23"/>
      <c r="O29" s="4">
        <v>7.4858758878713214</v>
      </c>
      <c r="P29" s="3">
        <v>31</v>
      </c>
      <c r="Q29" s="4">
        <v>624.77658861239127</v>
      </c>
      <c r="R29" s="16"/>
      <c r="S29" s="16"/>
      <c r="T29" s="16"/>
      <c r="U29" s="16"/>
    </row>
    <row r="30" spans="2:21" x14ac:dyDescent="0.2">
      <c r="B30" s="21" t="s">
        <v>378</v>
      </c>
      <c r="C30" s="3">
        <v>10522</v>
      </c>
      <c r="D30" s="22">
        <v>0.81163276943546858</v>
      </c>
      <c r="E30" s="22">
        <v>1.5491351454096179E-2</v>
      </c>
      <c r="F30" s="22">
        <v>8.3159095229043911E-2</v>
      </c>
      <c r="G30" s="22">
        <v>7.1184185516061579E-2</v>
      </c>
      <c r="H30" s="22">
        <v>1.8532598365329785E-2</v>
      </c>
      <c r="I30" s="23"/>
      <c r="J30" s="3">
        <v>4891</v>
      </c>
      <c r="K30" s="3">
        <v>4490</v>
      </c>
      <c r="L30" s="3">
        <v>401</v>
      </c>
      <c r="M30" s="22">
        <v>0.58864142538975506</v>
      </c>
      <c r="N30" s="23"/>
      <c r="O30" s="4">
        <v>5.1948332081425743</v>
      </c>
      <c r="P30" s="3">
        <v>58</v>
      </c>
      <c r="Q30" s="4">
        <v>2025.474077494428</v>
      </c>
      <c r="R30" s="16"/>
      <c r="S30" s="16"/>
      <c r="T30" s="16"/>
      <c r="U30" s="16"/>
    </row>
    <row r="31" spans="2:21" x14ac:dyDescent="0.2">
      <c r="B31" s="21" t="s">
        <v>379</v>
      </c>
      <c r="C31" s="3">
        <v>20143</v>
      </c>
      <c r="D31" s="22">
        <v>0.56744278409372984</v>
      </c>
      <c r="E31" s="22">
        <v>4.9198232636647965E-2</v>
      </c>
      <c r="F31" s="22">
        <v>0.33123169339224545</v>
      </c>
      <c r="G31" s="22">
        <v>2.6460805242516011E-2</v>
      </c>
      <c r="H31" s="22">
        <v>2.5666484634860747E-2</v>
      </c>
      <c r="I31" s="23"/>
      <c r="J31" s="3">
        <v>8842</v>
      </c>
      <c r="K31" s="3">
        <v>8449</v>
      </c>
      <c r="L31" s="3">
        <v>393</v>
      </c>
      <c r="M31" s="22">
        <v>0.59024736655225474</v>
      </c>
      <c r="N31" s="23"/>
      <c r="O31" s="4">
        <v>7.0568172881030842</v>
      </c>
      <c r="P31" s="3">
        <v>41</v>
      </c>
      <c r="Q31" s="4">
        <v>2854.4029379871563</v>
      </c>
      <c r="R31" s="16"/>
      <c r="S31" s="16"/>
      <c r="T31" s="16"/>
      <c r="U31" s="16"/>
    </row>
    <row r="32" spans="2:21" x14ac:dyDescent="0.2">
      <c r="B32" s="21" t="s">
        <v>380</v>
      </c>
      <c r="C32" s="3">
        <v>1777</v>
      </c>
      <c r="D32" s="22">
        <v>0.38716938660664041</v>
      </c>
      <c r="E32" s="22">
        <v>0.261114237478897</v>
      </c>
      <c r="F32" s="22">
        <v>0.3061339335959482</v>
      </c>
      <c r="G32" s="22">
        <v>1.8007878446820485E-2</v>
      </c>
      <c r="H32" s="22">
        <v>2.7574563871693866E-2</v>
      </c>
      <c r="I32" s="23"/>
      <c r="J32" s="3">
        <v>765</v>
      </c>
      <c r="K32" s="3">
        <v>678</v>
      </c>
      <c r="L32" s="3">
        <v>87</v>
      </c>
      <c r="M32" s="22">
        <v>0.53392330383480824</v>
      </c>
      <c r="N32" s="23"/>
      <c r="O32" s="4">
        <v>9.8434263942698532</v>
      </c>
      <c r="P32" s="3">
        <v>14</v>
      </c>
      <c r="Q32" s="4">
        <v>180.52656959312904</v>
      </c>
      <c r="R32" s="16"/>
      <c r="S32" s="16"/>
      <c r="T32" s="16"/>
      <c r="U32" s="16"/>
    </row>
    <row r="33" spans="2:26" x14ac:dyDescent="0.2">
      <c r="B33" s="21" t="s">
        <v>381</v>
      </c>
      <c r="C33" s="3">
        <v>12802</v>
      </c>
      <c r="D33" s="22">
        <v>0.72387127011404473</v>
      </c>
      <c r="E33" s="22">
        <v>1.6716138103421339E-2</v>
      </c>
      <c r="F33" s="22">
        <v>0.12076238087798781</v>
      </c>
      <c r="G33" s="22">
        <v>0.11248242462115295</v>
      </c>
      <c r="H33" s="22">
        <v>2.6167786283393221E-2</v>
      </c>
      <c r="I33" s="23"/>
      <c r="J33" s="3">
        <v>4121</v>
      </c>
      <c r="K33" s="3">
        <v>4016</v>
      </c>
      <c r="L33" s="3">
        <v>105</v>
      </c>
      <c r="M33" s="22">
        <v>0.94770916334661359</v>
      </c>
      <c r="N33" s="23"/>
      <c r="O33" s="4">
        <v>3.9600000176820465</v>
      </c>
      <c r="P33" s="3">
        <v>69</v>
      </c>
      <c r="Q33" s="4">
        <v>3232.828268393177</v>
      </c>
      <c r="R33" s="16"/>
      <c r="S33" s="16"/>
      <c r="T33" s="16"/>
      <c r="U33" s="16"/>
    </row>
    <row r="34" spans="2:26" x14ac:dyDescent="0.2">
      <c r="B34" s="21" t="s">
        <v>382</v>
      </c>
      <c r="C34" s="3">
        <v>3546</v>
      </c>
      <c r="D34" s="22">
        <v>0.15059221658206429</v>
      </c>
      <c r="E34" s="22">
        <v>0.14495205865764241</v>
      </c>
      <c r="F34" s="22">
        <v>0.68668922729836435</v>
      </c>
      <c r="G34" s="22">
        <v>7.3322053017484488E-3</v>
      </c>
      <c r="H34" s="22">
        <v>1.0434292160180485E-2</v>
      </c>
      <c r="I34" s="23"/>
      <c r="J34" s="3">
        <v>1390</v>
      </c>
      <c r="K34" s="3">
        <v>1283</v>
      </c>
      <c r="L34" s="3">
        <v>107</v>
      </c>
      <c r="M34" s="22">
        <v>0.30241621200311769</v>
      </c>
      <c r="N34" s="23"/>
      <c r="O34" s="4">
        <v>9.9532496410268365</v>
      </c>
      <c r="P34" s="3">
        <v>12</v>
      </c>
      <c r="Q34" s="4">
        <v>356.26555425511998</v>
      </c>
      <c r="R34" s="16"/>
      <c r="S34" s="16"/>
      <c r="T34" s="16"/>
      <c r="U34" s="16"/>
    </row>
    <row r="35" spans="2:26" x14ac:dyDescent="0.2">
      <c r="B35" s="21" t="s">
        <v>383</v>
      </c>
      <c r="C35" s="3">
        <v>3927</v>
      </c>
      <c r="D35" s="22">
        <v>0.79067990832696711</v>
      </c>
      <c r="E35" s="22">
        <v>1.3241660300483829E-2</v>
      </c>
      <c r="F35" s="22">
        <v>0.14998726763432646</v>
      </c>
      <c r="G35" s="22">
        <v>2.4955436720142603E-2</v>
      </c>
      <c r="H35" s="22">
        <v>2.1135727018079958E-2</v>
      </c>
      <c r="I35" s="23"/>
      <c r="J35" s="3">
        <v>2297</v>
      </c>
      <c r="K35" s="3">
        <v>1945</v>
      </c>
      <c r="L35" s="3">
        <v>352</v>
      </c>
      <c r="M35" s="22">
        <v>0.61285347043701799</v>
      </c>
      <c r="N35" s="23"/>
      <c r="O35" s="4">
        <v>6.0156567846971889</v>
      </c>
      <c r="P35" s="3">
        <v>50</v>
      </c>
      <c r="Q35" s="4">
        <v>652.79655082544309</v>
      </c>
      <c r="R35" s="16"/>
      <c r="S35" s="16"/>
      <c r="T35" s="16"/>
      <c r="U35" s="16"/>
    </row>
    <row r="36" spans="2:26" x14ac:dyDescent="0.2">
      <c r="B36" s="21" t="s">
        <v>384</v>
      </c>
      <c r="C36" s="3">
        <v>5161</v>
      </c>
      <c r="D36" s="22">
        <v>0.82852160434024413</v>
      </c>
      <c r="E36" s="22">
        <v>7.1691532648711486E-3</v>
      </c>
      <c r="F36" s="22">
        <v>6.1422204999031192E-2</v>
      </c>
      <c r="G36" s="22">
        <v>8.1379577601240066E-2</v>
      </c>
      <c r="H36" s="22">
        <v>2.1507459794613448E-2</v>
      </c>
      <c r="I36" s="23"/>
      <c r="J36" s="3">
        <v>2223</v>
      </c>
      <c r="K36" s="3">
        <v>1996</v>
      </c>
      <c r="L36" s="3">
        <v>227</v>
      </c>
      <c r="M36" s="22">
        <v>0.73697394789579163</v>
      </c>
      <c r="N36" s="23"/>
      <c r="O36" s="4">
        <v>1.2156507494928814</v>
      </c>
      <c r="P36" s="3">
        <v>95</v>
      </c>
      <c r="Q36" s="4">
        <v>4245.4627714028502</v>
      </c>
      <c r="R36" s="16"/>
      <c r="S36" s="16"/>
      <c r="T36" s="16"/>
      <c r="U36" s="16"/>
    </row>
    <row r="37" spans="2:26" x14ac:dyDescent="0.2">
      <c r="B37" s="21" t="s">
        <v>385</v>
      </c>
      <c r="C37" s="3">
        <v>2670</v>
      </c>
      <c r="D37" s="22">
        <v>0.49400749063670413</v>
      </c>
      <c r="E37" s="22">
        <v>2.5093632958801498E-2</v>
      </c>
      <c r="F37" s="22">
        <v>0.43408239700374535</v>
      </c>
      <c r="G37" s="22">
        <v>2.3970037453183522E-2</v>
      </c>
      <c r="H37" s="22">
        <v>2.2846441947565542E-2</v>
      </c>
      <c r="I37" s="23"/>
      <c r="J37" s="3">
        <v>1420</v>
      </c>
      <c r="K37" s="3">
        <v>1273</v>
      </c>
      <c r="L37" s="3">
        <v>147</v>
      </c>
      <c r="M37" s="22">
        <v>0.37234878240377062</v>
      </c>
      <c r="N37" s="23"/>
      <c r="O37" s="4">
        <v>8.4709833027369648</v>
      </c>
      <c r="P37" s="3">
        <v>23</v>
      </c>
      <c r="Q37" s="4">
        <v>315.19363273178999</v>
      </c>
      <c r="R37" s="16"/>
      <c r="S37" s="16"/>
      <c r="T37" s="16"/>
      <c r="U37" s="16"/>
    </row>
    <row r="38" spans="2:26" x14ac:dyDescent="0.2">
      <c r="B38" s="21" t="s">
        <v>386</v>
      </c>
      <c r="C38" s="3">
        <v>326</v>
      </c>
      <c r="D38" s="22">
        <v>0.19938650306748465</v>
      </c>
      <c r="E38" s="22">
        <v>0.21779141104294478</v>
      </c>
      <c r="F38" s="22">
        <v>0.57668711656441718</v>
      </c>
      <c r="G38" s="22">
        <v>0</v>
      </c>
      <c r="H38" s="22">
        <v>6.1349693251533744E-3</v>
      </c>
      <c r="I38" s="23"/>
      <c r="J38" s="3">
        <v>103</v>
      </c>
      <c r="K38" s="3">
        <v>94</v>
      </c>
      <c r="L38" s="3">
        <v>9</v>
      </c>
      <c r="M38" s="22">
        <v>0.80851063829787229</v>
      </c>
      <c r="N38" s="23"/>
      <c r="O38" s="4">
        <v>4.7477104794833878E-2</v>
      </c>
      <c r="P38" s="3">
        <v>100</v>
      </c>
      <c r="Q38" s="4">
        <v>6866.4675617598532</v>
      </c>
      <c r="R38" s="16"/>
      <c r="S38" s="16"/>
      <c r="T38" s="16"/>
      <c r="U38" s="16"/>
    </row>
    <row r="39" spans="2:26" x14ac:dyDescent="0.2">
      <c r="B39" s="21" t="s">
        <v>387</v>
      </c>
      <c r="C39" s="3">
        <v>3520</v>
      </c>
      <c r="D39" s="22">
        <v>0.11676136363636364</v>
      </c>
      <c r="E39" s="22">
        <v>9.3465909090909086E-2</v>
      </c>
      <c r="F39" s="22">
        <v>0.77357954545454544</v>
      </c>
      <c r="G39" s="22">
        <v>2.840909090909091E-3</v>
      </c>
      <c r="H39" s="22">
        <v>1.3352272727272727E-2</v>
      </c>
      <c r="I39" s="23"/>
      <c r="J39" s="3">
        <v>1101</v>
      </c>
      <c r="K39" s="3">
        <v>996</v>
      </c>
      <c r="L39" s="3">
        <v>105</v>
      </c>
      <c r="M39" s="22">
        <v>0.47791164658634538</v>
      </c>
      <c r="N39" s="23"/>
      <c r="O39" s="4">
        <v>0.98637911185121341</v>
      </c>
      <c r="P39" s="3">
        <v>96</v>
      </c>
      <c r="Q39" s="4">
        <v>3568.6076050350921</v>
      </c>
      <c r="R39" s="16"/>
      <c r="S39" s="16"/>
      <c r="T39" s="16"/>
      <c r="U39" s="16"/>
    </row>
    <row r="40" spans="2:26" x14ac:dyDescent="0.2">
      <c r="B40" s="21" t="s">
        <v>388</v>
      </c>
      <c r="C40" s="3">
        <v>7526</v>
      </c>
      <c r="D40" s="22">
        <v>0.12529896359287801</v>
      </c>
      <c r="E40" s="22">
        <v>0.14270528833377624</v>
      </c>
      <c r="F40" s="22">
        <v>0.69665160775976609</v>
      </c>
      <c r="G40" s="22">
        <v>1.8336433696518734E-2</v>
      </c>
      <c r="H40" s="22">
        <v>1.7007706617060855E-2</v>
      </c>
      <c r="I40" s="23"/>
      <c r="J40" s="3">
        <v>2148</v>
      </c>
      <c r="K40" s="3">
        <v>2004</v>
      </c>
      <c r="L40" s="3">
        <v>144</v>
      </c>
      <c r="M40" s="22">
        <v>0.87774451097804396</v>
      </c>
      <c r="N40" s="23"/>
      <c r="O40" s="4">
        <v>1.7043581745590841</v>
      </c>
      <c r="P40" s="3">
        <v>88</v>
      </c>
      <c r="Q40" s="4">
        <v>4415.7384946077837</v>
      </c>
      <c r="R40" s="16"/>
      <c r="S40" s="16"/>
      <c r="T40" s="16"/>
      <c r="U40" s="16"/>
    </row>
    <row r="41" spans="2:26" x14ac:dyDescent="0.2">
      <c r="B41" s="21" t="s">
        <v>389</v>
      </c>
      <c r="C41" s="3">
        <v>15697</v>
      </c>
      <c r="D41" s="22">
        <v>0.41619417723131807</v>
      </c>
      <c r="E41" s="22">
        <v>5.4150474612983369E-2</v>
      </c>
      <c r="F41" s="22">
        <v>0.48901063897560043</v>
      </c>
      <c r="G41" s="22">
        <v>2.083200611581831E-2</v>
      </c>
      <c r="H41" s="22">
        <v>1.9812703064279798E-2</v>
      </c>
      <c r="I41" s="23"/>
      <c r="J41" s="3">
        <v>6644</v>
      </c>
      <c r="K41" s="3">
        <v>6333</v>
      </c>
      <c r="L41" s="3">
        <v>311</v>
      </c>
      <c r="M41" s="22">
        <v>0.57713563871782725</v>
      </c>
      <c r="N41" s="23"/>
      <c r="O41" s="4">
        <v>6.199695547904791</v>
      </c>
      <c r="P41" s="3">
        <v>48</v>
      </c>
      <c r="Q41" s="4">
        <v>2531.8985228726042</v>
      </c>
      <c r="R41" s="16"/>
      <c r="S41" s="16"/>
      <c r="T41" s="16"/>
      <c r="U41" s="16"/>
    </row>
    <row r="42" spans="2:26" x14ac:dyDescent="0.2">
      <c r="B42" s="21" t="s">
        <v>390</v>
      </c>
      <c r="C42" s="3">
        <v>7635</v>
      </c>
      <c r="D42" s="22">
        <v>0.7053045186640472</v>
      </c>
      <c r="E42" s="22">
        <v>6.8500327439423706E-2</v>
      </c>
      <c r="F42" s="22">
        <v>0.14158480681074001</v>
      </c>
      <c r="G42" s="22">
        <v>6.1689587426326131E-2</v>
      </c>
      <c r="H42" s="22">
        <v>2.2920759659463E-2</v>
      </c>
      <c r="I42" s="23"/>
      <c r="J42" s="3">
        <v>5670</v>
      </c>
      <c r="K42" s="3">
        <v>4379</v>
      </c>
      <c r="L42" s="3">
        <v>1291</v>
      </c>
      <c r="M42" s="22">
        <v>0.33340945421329071</v>
      </c>
      <c r="N42" s="23"/>
      <c r="O42" s="4">
        <v>6.8343193517379914</v>
      </c>
      <c r="P42" s="3">
        <v>44</v>
      </c>
      <c r="Q42" s="4">
        <v>1117.155872743698</v>
      </c>
      <c r="R42" s="16"/>
      <c r="S42" s="16"/>
      <c r="T42" s="16"/>
      <c r="U42" s="16"/>
      <c r="W42" s="16"/>
      <c r="X42" s="16"/>
      <c r="Y42" s="16"/>
      <c r="Z42" s="16"/>
    </row>
    <row r="43" spans="2:26" x14ac:dyDescent="0.2">
      <c r="B43" s="21" t="s">
        <v>391</v>
      </c>
      <c r="C43" s="3">
        <v>3291</v>
      </c>
      <c r="D43" s="22">
        <v>0.30628988149498632</v>
      </c>
      <c r="E43" s="22">
        <v>7.5660893345487687E-2</v>
      </c>
      <c r="F43" s="22">
        <v>0.58948647827408085</v>
      </c>
      <c r="G43" s="22">
        <v>1.1850501367365542E-2</v>
      </c>
      <c r="H43" s="22">
        <v>1.6712245518079611E-2</v>
      </c>
      <c r="I43" s="23"/>
      <c r="J43" s="3">
        <v>1482</v>
      </c>
      <c r="K43" s="3">
        <v>1349</v>
      </c>
      <c r="L43" s="3">
        <v>133</v>
      </c>
      <c r="M43" s="22">
        <v>0.41067457375833949</v>
      </c>
      <c r="N43" s="23"/>
      <c r="O43" s="4">
        <v>7.6384676847219639</v>
      </c>
      <c r="P43" s="3">
        <v>30</v>
      </c>
      <c r="Q43" s="4">
        <v>430.84557477181897</v>
      </c>
      <c r="R43" s="16"/>
      <c r="S43" s="16"/>
      <c r="T43" s="16"/>
      <c r="U43" s="16"/>
    </row>
    <row r="44" spans="2:26" x14ac:dyDescent="0.2">
      <c r="B44" s="21" t="s">
        <v>392</v>
      </c>
      <c r="C44" s="3">
        <v>3104</v>
      </c>
      <c r="D44" s="22">
        <v>0.4262242268041237</v>
      </c>
      <c r="E44" s="22">
        <v>2.8994845360824743E-2</v>
      </c>
      <c r="F44" s="22">
        <v>0.51063144329896903</v>
      </c>
      <c r="G44" s="22">
        <v>1.5141752577319588E-2</v>
      </c>
      <c r="H44" s="22">
        <v>1.9007731958762885E-2</v>
      </c>
      <c r="I44" s="23"/>
      <c r="J44" s="3">
        <v>1446</v>
      </c>
      <c r="K44" s="3">
        <v>1374</v>
      </c>
      <c r="L44" s="3">
        <v>72</v>
      </c>
      <c r="M44" s="22">
        <v>0.50291120815138279</v>
      </c>
      <c r="N44" s="23"/>
      <c r="O44" s="4">
        <v>4.0213319947291373</v>
      </c>
      <c r="P44" s="3">
        <v>67</v>
      </c>
      <c r="Q44" s="4">
        <v>771.88354606595328</v>
      </c>
      <c r="R44" s="16"/>
      <c r="S44" s="16"/>
      <c r="T44" s="16"/>
      <c r="U44" s="16"/>
    </row>
    <row r="45" spans="2:26" x14ac:dyDescent="0.2">
      <c r="B45" s="21" t="s">
        <v>393</v>
      </c>
      <c r="C45" s="3">
        <v>14508</v>
      </c>
      <c r="D45" s="22">
        <v>0.71705266060104766</v>
      </c>
      <c r="E45" s="22">
        <v>2.3848910945685139E-2</v>
      </c>
      <c r="F45" s="22">
        <v>0.15432864626413015</v>
      </c>
      <c r="G45" s="22">
        <v>8.2023711055969117E-2</v>
      </c>
      <c r="H45" s="22">
        <v>2.2746071133167907E-2</v>
      </c>
      <c r="I45" s="23"/>
      <c r="J45" s="3">
        <v>7389</v>
      </c>
      <c r="K45" s="3">
        <v>6974</v>
      </c>
      <c r="L45" s="3">
        <v>415</v>
      </c>
      <c r="M45" s="22">
        <v>0.40794379122454832</v>
      </c>
      <c r="N45" s="23"/>
      <c r="O45" s="4">
        <v>2.8772877251269917</v>
      </c>
      <c r="P45" s="3">
        <v>76</v>
      </c>
      <c r="Q45" s="4">
        <v>5042.2485986727925</v>
      </c>
      <c r="R45" s="16"/>
      <c r="S45" s="16"/>
      <c r="T45" s="16"/>
      <c r="U45" s="16"/>
    </row>
    <row r="46" spans="2:26" x14ac:dyDescent="0.2">
      <c r="B46" s="21" t="s">
        <v>394</v>
      </c>
      <c r="C46" s="3">
        <v>6226</v>
      </c>
      <c r="D46" s="22">
        <v>0.72406039190491489</v>
      </c>
      <c r="E46" s="22">
        <v>4.1117892707998718E-2</v>
      </c>
      <c r="F46" s="22">
        <v>0.15130099582396403</v>
      </c>
      <c r="G46" s="22">
        <v>4.6097012528107932E-2</v>
      </c>
      <c r="H46" s="22">
        <v>3.7423707035014457E-2</v>
      </c>
      <c r="I46" s="23"/>
      <c r="J46" s="3">
        <v>3339</v>
      </c>
      <c r="K46" s="3">
        <v>3087</v>
      </c>
      <c r="L46" s="3">
        <v>252</v>
      </c>
      <c r="M46" s="22">
        <v>0.15970197602850664</v>
      </c>
      <c r="N46" s="23"/>
      <c r="O46" s="4">
        <v>1.25004029616489</v>
      </c>
      <c r="P46" s="3">
        <v>94</v>
      </c>
      <c r="Q46" s="4">
        <v>4980.6394394655117</v>
      </c>
      <c r="R46" s="16"/>
      <c r="S46" s="16"/>
      <c r="T46" s="16"/>
      <c r="U46" s="16"/>
    </row>
    <row r="47" spans="2:26" x14ac:dyDescent="0.2">
      <c r="B47" s="21" t="s">
        <v>395</v>
      </c>
      <c r="C47" s="3">
        <v>16927</v>
      </c>
      <c r="D47" s="22">
        <v>7.9104389436994146E-2</v>
      </c>
      <c r="E47" s="22">
        <v>7.9577007148342885E-2</v>
      </c>
      <c r="F47" s="22">
        <v>0.82778992142730545</v>
      </c>
      <c r="G47" s="22">
        <v>5.6714125361847934E-3</v>
      </c>
      <c r="H47" s="22">
        <v>7.8572694511726826E-3</v>
      </c>
      <c r="I47" s="23"/>
      <c r="J47" s="3">
        <v>4507</v>
      </c>
      <c r="K47" s="3">
        <v>4313</v>
      </c>
      <c r="L47" s="3">
        <v>194</v>
      </c>
      <c r="M47" s="22">
        <v>0.44957106422443777</v>
      </c>
      <c r="N47" s="23"/>
      <c r="O47" s="4">
        <v>11.849735265094749</v>
      </c>
      <c r="P47" s="3">
        <v>8</v>
      </c>
      <c r="Q47" s="4">
        <v>1428.4707313133931</v>
      </c>
      <c r="R47" s="16"/>
      <c r="S47" s="16"/>
      <c r="T47" s="16"/>
      <c r="U47" s="16"/>
    </row>
    <row r="48" spans="2:26" x14ac:dyDescent="0.2">
      <c r="B48" s="21" t="s">
        <v>396</v>
      </c>
      <c r="C48" s="3">
        <v>3512</v>
      </c>
      <c r="D48" s="22">
        <v>0.52050113895216399</v>
      </c>
      <c r="E48" s="22">
        <v>4.6412300683371301E-2</v>
      </c>
      <c r="F48" s="22">
        <v>0.40062642369020501</v>
      </c>
      <c r="G48" s="22">
        <v>1.2528473804100227E-2</v>
      </c>
      <c r="H48" s="22">
        <v>1.9931662870159454E-2</v>
      </c>
      <c r="I48" s="23"/>
      <c r="J48" s="3">
        <v>1864</v>
      </c>
      <c r="K48" s="3">
        <v>1745</v>
      </c>
      <c r="L48" s="3">
        <v>119</v>
      </c>
      <c r="M48" s="22">
        <v>0.33753581661891119</v>
      </c>
      <c r="N48" s="23"/>
      <c r="O48" s="4">
        <v>8.101367910341212</v>
      </c>
      <c r="P48" s="3">
        <v>26</v>
      </c>
      <c r="Q48" s="4">
        <v>433.50703719022709</v>
      </c>
      <c r="R48" s="16"/>
      <c r="S48" s="16"/>
      <c r="T48" s="16"/>
      <c r="U48" s="16"/>
    </row>
    <row r="49" spans="2:21" x14ac:dyDescent="0.2">
      <c r="B49" s="21" t="s">
        <v>397</v>
      </c>
      <c r="C49" s="3">
        <v>11748</v>
      </c>
      <c r="D49" s="22">
        <v>0.48935989104528432</v>
      </c>
      <c r="E49" s="22">
        <v>4.8348655090228121E-2</v>
      </c>
      <c r="F49" s="22">
        <v>0.42185903983656792</v>
      </c>
      <c r="G49" s="22">
        <v>1.6598569969356484E-2</v>
      </c>
      <c r="H49" s="22">
        <v>2.3833844058563161E-2</v>
      </c>
      <c r="I49" s="23"/>
      <c r="J49" s="3">
        <v>5581</v>
      </c>
      <c r="K49" s="3">
        <v>5083</v>
      </c>
      <c r="L49" s="3">
        <v>498</v>
      </c>
      <c r="M49" s="22">
        <v>0.48652370647255555</v>
      </c>
      <c r="N49" s="23"/>
      <c r="O49" s="4">
        <v>8.6522648389993346</v>
      </c>
      <c r="P49" s="3">
        <v>20</v>
      </c>
      <c r="Q49" s="4">
        <v>1357.7947761199944</v>
      </c>
      <c r="R49" s="16"/>
      <c r="S49" s="16"/>
      <c r="T49" s="16"/>
      <c r="U49" s="16"/>
    </row>
    <row r="50" spans="2:21" x14ac:dyDescent="0.2">
      <c r="B50" s="21" t="s">
        <v>398</v>
      </c>
      <c r="C50" s="3">
        <v>1121</v>
      </c>
      <c r="D50" s="22">
        <v>0.59500446030330068</v>
      </c>
      <c r="E50" s="22">
        <v>4.2818911685994644E-2</v>
      </c>
      <c r="F50" s="22">
        <v>0.14540588760035683</v>
      </c>
      <c r="G50" s="22">
        <v>0.19625334522747548</v>
      </c>
      <c r="H50" s="22">
        <v>2.0517395182872437E-2</v>
      </c>
      <c r="I50" s="23"/>
      <c r="J50" s="3">
        <v>815</v>
      </c>
      <c r="K50" s="3">
        <v>748</v>
      </c>
      <c r="L50" s="3">
        <v>67</v>
      </c>
      <c r="M50" s="22">
        <v>0</v>
      </c>
      <c r="N50" s="23"/>
      <c r="O50" s="4">
        <v>2.31257295226533</v>
      </c>
      <c r="P50" s="3">
        <v>83</v>
      </c>
      <c r="Q50" s="4">
        <v>484.74146465386127</v>
      </c>
      <c r="R50" s="16"/>
      <c r="S50" s="16"/>
      <c r="T50" s="16"/>
      <c r="U50" s="16"/>
    </row>
    <row r="51" spans="2:21" x14ac:dyDescent="0.2">
      <c r="B51" t="s">
        <v>520</v>
      </c>
      <c r="C51" s="3">
        <v>8559</v>
      </c>
      <c r="D51" s="22">
        <v>0.14849865638509172</v>
      </c>
      <c r="E51" s="22">
        <v>8.8211239630797994E-2</v>
      </c>
      <c r="F51" s="22">
        <v>0.71048019628461268</v>
      </c>
      <c r="G51" s="22">
        <v>3.7387545273980603E-2</v>
      </c>
      <c r="H51" s="22">
        <v>1.5422362425517E-2</v>
      </c>
      <c r="I51" s="23"/>
      <c r="J51" s="3">
        <v>3763</v>
      </c>
      <c r="K51" s="3">
        <v>3128</v>
      </c>
      <c r="L51" s="3">
        <v>635</v>
      </c>
      <c r="M51" s="22">
        <v>0.14769820971867006</v>
      </c>
      <c r="N51" s="23"/>
      <c r="O51" s="4">
        <v>12.658059847900633</v>
      </c>
      <c r="P51" s="3">
        <v>7</v>
      </c>
      <c r="Q51" s="4">
        <v>676.16997413861407</v>
      </c>
      <c r="R51" s="16"/>
      <c r="S51" s="16"/>
      <c r="T51" s="16"/>
      <c r="U51" s="16"/>
    </row>
    <row r="52" spans="2:21" x14ac:dyDescent="0.2">
      <c r="B52" s="21" t="s">
        <v>399</v>
      </c>
      <c r="C52" s="3">
        <v>4006</v>
      </c>
      <c r="D52" s="22">
        <v>0.15951073389915127</v>
      </c>
      <c r="E52" s="22">
        <v>5.7164253619570643E-2</v>
      </c>
      <c r="F52" s="22">
        <v>0.76959560659011483</v>
      </c>
      <c r="G52" s="22">
        <v>4.2436345481777337E-3</v>
      </c>
      <c r="H52" s="22">
        <v>9.4857713429855224E-3</v>
      </c>
      <c r="I52" s="23"/>
      <c r="J52" s="3">
        <v>1523</v>
      </c>
      <c r="K52" s="3">
        <v>1385</v>
      </c>
      <c r="L52" s="3">
        <v>138</v>
      </c>
      <c r="M52" s="22">
        <v>0.57761732851985559</v>
      </c>
      <c r="N52" s="23"/>
      <c r="O52" s="4">
        <v>3.9867547951588924</v>
      </c>
      <c r="P52" s="3">
        <v>68</v>
      </c>
      <c r="Q52" s="4">
        <v>1004.827285807614</v>
      </c>
      <c r="R52" s="16"/>
      <c r="S52" s="16"/>
      <c r="T52" s="16"/>
      <c r="U52" s="16"/>
    </row>
    <row r="53" spans="2:21" x14ac:dyDescent="0.2">
      <c r="B53" s="21" t="s">
        <v>400</v>
      </c>
      <c r="C53" s="3">
        <v>28220</v>
      </c>
      <c r="D53" s="22">
        <v>0.46265060240963857</v>
      </c>
      <c r="E53" s="22">
        <v>0.11562721474131821</v>
      </c>
      <c r="F53" s="22">
        <v>0.26137491141034724</v>
      </c>
      <c r="G53" s="22">
        <v>0.13210489014883062</v>
      </c>
      <c r="H53" s="22">
        <v>2.8242381289865344E-2</v>
      </c>
      <c r="I53" s="23"/>
      <c r="J53" s="3">
        <v>13330</v>
      </c>
      <c r="K53" s="3">
        <v>12659</v>
      </c>
      <c r="L53" s="3">
        <v>671</v>
      </c>
      <c r="M53" s="22">
        <v>0.44150406825183663</v>
      </c>
      <c r="N53" s="23"/>
      <c r="O53" s="4">
        <v>6.3953355922095039</v>
      </c>
      <c r="P53" s="3">
        <v>47</v>
      </c>
      <c r="Q53" s="4">
        <v>4412.5909568180086</v>
      </c>
      <c r="R53" s="16"/>
      <c r="S53" s="16"/>
      <c r="T53" s="16"/>
      <c r="U53" s="16"/>
    </row>
    <row r="54" spans="2:21" x14ac:dyDescent="0.2">
      <c r="B54" s="21" t="s">
        <v>401</v>
      </c>
      <c r="C54" s="3">
        <v>4662</v>
      </c>
      <c r="D54" s="22">
        <v>0.69819819819819817</v>
      </c>
      <c r="E54" s="22">
        <v>2.0163020163020164E-2</v>
      </c>
      <c r="F54" s="22">
        <v>0.12333762333762334</v>
      </c>
      <c r="G54" s="22">
        <v>0.12398112398112399</v>
      </c>
      <c r="H54" s="22">
        <v>3.4320034320034318E-2</v>
      </c>
      <c r="I54" s="23"/>
      <c r="J54" s="3">
        <v>2710</v>
      </c>
      <c r="K54" s="3">
        <v>2466</v>
      </c>
      <c r="L54" s="3">
        <v>244</v>
      </c>
      <c r="M54" s="22">
        <v>0.23925385239253852</v>
      </c>
      <c r="N54" s="23"/>
      <c r="O54" s="4">
        <v>8.6302043318172057</v>
      </c>
      <c r="P54" s="3">
        <v>21</v>
      </c>
      <c r="Q54" s="4">
        <v>540.19578456705597</v>
      </c>
      <c r="R54" s="16"/>
      <c r="S54" s="16"/>
      <c r="T54" s="16"/>
      <c r="U54" s="16"/>
    </row>
    <row r="55" spans="2:21" x14ac:dyDescent="0.2">
      <c r="B55" s="21" t="s">
        <v>402</v>
      </c>
      <c r="C55" s="3">
        <v>3432</v>
      </c>
      <c r="D55" s="22">
        <v>0.34207459207459207</v>
      </c>
      <c r="E55" s="22">
        <v>0.19230769230769232</v>
      </c>
      <c r="F55" s="22">
        <v>0.33945221445221446</v>
      </c>
      <c r="G55" s="22">
        <v>9.5862470862470864E-2</v>
      </c>
      <c r="H55" s="22">
        <v>3.0303030303030304E-2</v>
      </c>
      <c r="I55" s="23"/>
      <c r="J55" s="3">
        <v>1192</v>
      </c>
      <c r="K55" s="3">
        <v>1136</v>
      </c>
      <c r="L55" s="3">
        <v>56</v>
      </c>
      <c r="M55" s="22">
        <v>0.89084507042253525</v>
      </c>
      <c r="N55" s="23"/>
      <c r="O55" s="4">
        <v>1.4956989328181962</v>
      </c>
      <c r="P55" s="3">
        <v>91</v>
      </c>
      <c r="Q55" s="4">
        <v>2294.5794268458994</v>
      </c>
      <c r="R55" s="16"/>
      <c r="S55" s="16"/>
      <c r="T55" s="16"/>
      <c r="U55" s="16"/>
    </row>
    <row r="56" spans="2:21" x14ac:dyDescent="0.2">
      <c r="B56" s="21" t="s">
        <v>403</v>
      </c>
      <c r="C56" s="3">
        <v>2</v>
      </c>
      <c r="D56" s="22">
        <v>1</v>
      </c>
      <c r="E56" s="22">
        <v>0</v>
      </c>
      <c r="F56" s="22">
        <v>0</v>
      </c>
      <c r="G56" s="22">
        <v>0</v>
      </c>
      <c r="H56" s="22">
        <v>0</v>
      </c>
      <c r="I56" s="23"/>
      <c r="J56" s="3">
        <v>2</v>
      </c>
      <c r="K56" s="3">
        <v>1</v>
      </c>
      <c r="L56" s="3">
        <v>1</v>
      </c>
      <c r="M56" s="22">
        <v>1</v>
      </c>
      <c r="N56" s="23"/>
      <c r="O56" s="4">
        <v>1.113421004550853E-3</v>
      </c>
      <c r="P56" s="3">
        <v>103</v>
      </c>
      <c r="Q56" s="4">
        <v>1796.2657358047484</v>
      </c>
      <c r="R56" s="16"/>
      <c r="S56" s="16"/>
      <c r="T56" s="16"/>
      <c r="U56" s="16"/>
    </row>
    <row r="57" spans="2:21" x14ac:dyDescent="0.2">
      <c r="B57" s="21" t="s">
        <v>404</v>
      </c>
      <c r="C57" s="3">
        <v>5853</v>
      </c>
      <c r="D57" s="22">
        <v>0.15667179224329403</v>
      </c>
      <c r="E57" s="22">
        <v>0.1011447121134461</v>
      </c>
      <c r="F57" s="22">
        <v>0.70408337604647186</v>
      </c>
      <c r="G57" s="22">
        <v>2.2039979497693492E-2</v>
      </c>
      <c r="H57" s="22">
        <v>1.6060140099094483E-2</v>
      </c>
      <c r="I57" s="23"/>
      <c r="J57" s="3">
        <v>2186</v>
      </c>
      <c r="K57" s="3">
        <v>1938</v>
      </c>
      <c r="L57" s="3">
        <v>248</v>
      </c>
      <c r="M57" s="22">
        <v>0.34829721362229105</v>
      </c>
      <c r="N57" s="23"/>
      <c r="O57" s="4">
        <v>6.7680335866091355</v>
      </c>
      <c r="P57" s="3">
        <v>45</v>
      </c>
      <c r="Q57" s="4">
        <v>864.80067291338935</v>
      </c>
      <c r="R57" s="16"/>
      <c r="S57" s="16"/>
      <c r="T57" s="16"/>
      <c r="U57" s="16"/>
    </row>
    <row r="58" spans="2:21" x14ac:dyDescent="0.2">
      <c r="B58" s="21" t="s">
        <v>405</v>
      </c>
      <c r="C58" s="3">
        <v>4225</v>
      </c>
      <c r="D58" s="22">
        <v>0.52852071005917156</v>
      </c>
      <c r="E58" s="22">
        <v>3.8579881656804732E-2</v>
      </c>
      <c r="F58" s="22">
        <v>0.378698224852071</v>
      </c>
      <c r="G58" s="22">
        <v>3.5266272189349114E-2</v>
      </c>
      <c r="H58" s="22">
        <v>1.8934911242603551E-2</v>
      </c>
      <c r="I58" s="23"/>
      <c r="J58" s="3">
        <v>2091</v>
      </c>
      <c r="K58" s="3">
        <v>1910</v>
      </c>
      <c r="L58" s="3">
        <v>181</v>
      </c>
      <c r="M58" s="22">
        <v>0.4769633507853403</v>
      </c>
      <c r="N58" s="23"/>
      <c r="O58" s="4">
        <v>5.0757338868993598</v>
      </c>
      <c r="P58" s="3">
        <v>61</v>
      </c>
      <c r="Q58" s="4">
        <v>832.39194452350375</v>
      </c>
      <c r="R58" s="16"/>
      <c r="S58" s="16"/>
      <c r="T58" s="16"/>
      <c r="U58" s="16"/>
    </row>
    <row r="59" spans="2:21" x14ac:dyDescent="0.2">
      <c r="B59" s="21" t="s">
        <v>406</v>
      </c>
      <c r="C59" s="3">
        <v>3907</v>
      </c>
      <c r="D59" s="22">
        <v>0.8891732787304838</v>
      </c>
      <c r="E59" s="22">
        <v>8.9582800102380351E-3</v>
      </c>
      <c r="F59" s="22">
        <v>6.9874584079856666E-2</v>
      </c>
      <c r="G59" s="22">
        <v>1.5357051446122344E-2</v>
      </c>
      <c r="H59" s="22">
        <v>1.6636805733299207E-2</v>
      </c>
      <c r="I59" s="23"/>
      <c r="J59" s="3">
        <v>1741</v>
      </c>
      <c r="K59" s="3">
        <v>1647</v>
      </c>
      <c r="L59" s="3">
        <v>94</v>
      </c>
      <c r="M59" s="22">
        <v>0.89556769884638732</v>
      </c>
      <c r="N59" s="23"/>
      <c r="O59" s="4">
        <v>2.0186834637048681</v>
      </c>
      <c r="P59" s="3">
        <v>86</v>
      </c>
      <c r="Q59" s="4">
        <v>1935.4198269547051</v>
      </c>
      <c r="R59" s="16"/>
      <c r="S59" s="16"/>
      <c r="T59" s="16"/>
      <c r="U59" s="16"/>
    </row>
    <row r="60" spans="2:21" x14ac:dyDescent="0.2">
      <c r="B60" s="21" t="s">
        <v>407</v>
      </c>
      <c r="C60" s="3">
        <v>3987</v>
      </c>
      <c r="D60" s="22">
        <v>0.20943064961123653</v>
      </c>
      <c r="E60" s="22">
        <v>4.489591171306747E-2</v>
      </c>
      <c r="F60" s="22">
        <v>0.7251065964384249</v>
      </c>
      <c r="G60" s="22">
        <v>9.0293453724604959E-3</v>
      </c>
      <c r="H60" s="22">
        <v>1.1537496864810634E-2</v>
      </c>
      <c r="I60" s="23"/>
      <c r="J60" s="3">
        <v>1645</v>
      </c>
      <c r="K60" s="3">
        <v>1506</v>
      </c>
      <c r="L60" s="3">
        <v>139</v>
      </c>
      <c r="M60" s="22">
        <v>0.50132802124833997</v>
      </c>
      <c r="N60" s="23"/>
      <c r="O60" s="4">
        <v>8.6726750699350728</v>
      </c>
      <c r="P60" s="3">
        <v>19</v>
      </c>
      <c r="Q60" s="4">
        <v>459.71974827253018</v>
      </c>
      <c r="R60" s="16"/>
      <c r="S60" s="16"/>
      <c r="T60" s="16"/>
      <c r="U60" s="16"/>
    </row>
    <row r="61" spans="2:21" x14ac:dyDescent="0.2">
      <c r="B61" s="21" t="s">
        <v>408</v>
      </c>
      <c r="C61" s="3">
        <v>5894</v>
      </c>
      <c r="D61" s="22">
        <v>0.77146250424160168</v>
      </c>
      <c r="E61" s="22">
        <v>1.4082117407533085E-2</v>
      </c>
      <c r="F61" s="22">
        <v>0.12029182219205972</v>
      </c>
      <c r="G61" s="22">
        <v>6.5999321343739398E-2</v>
      </c>
      <c r="H61" s="22">
        <v>2.8164234815066171E-2</v>
      </c>
      <c r="I61" s="23"/>
      <c r="J61" s="3">
        <v>3594</v>
      </c>
      <c r="K61" s="3">
        <v>3387</v>
      </c>
      <c r="L61" s="3">
        <v>207</v>
      </c>
      <c r="M61" s="22">
        <v>0.26306465899025688</v>
      </c>
      <c r="N61" s="23"/>
      <c r="O61" s="4">
        <v>12.672664837982326</v>
      </c>
      <c r="P61" s="3">
        <v>6</v>
      </c>
      <c r="Q61" s="4">
        <v>465.09554820187378</v>
      </c>
      <c r="R61" s="16"/>
      <c r="S61" s="16"/>
      <c r="T61" s="16"/>
      <c r="U61" s="16"/>
    </row>
    <row r="62" spans="2:21" x14ac:dyDescent="0.2">
      <c r="B62" s="21" t="s">
        <v>409</v>
      </c>
      <c r="C62" s="3">
        <v>4974</v>
      </c>
      <c r="D62" s="22">
        <v>0.80599115400080423</v>
      </c>
      <c r="E62" s="22">
        <v>1.7289907519099316E-2</v>
      </c>
      <c r="F62" s="22">
        <v>9.12746280659429E-2</v>
      </c>
      <c r="G62" s="22">
        <v>6.1519903498190594E-2</v>
      </c>
      <c r="H62" s="22">
        <v>2.3924406915963009E-2</v>
      </c>
      <c r="I62" s="23"/>
      <c r="J62" s="3">
        <v>2549</v>
      </c>
      <c r="K62" s="3">
        <v>2329</v>
      </c>
      <c r="L62" s="3">
        <v>220</v>
      </c>
      <c r="M62" s="22">
        <v>0.5753542292829541</v>
      </c>
      <c r="N62" s="23"/>
      <c r="O62" s="4">
        <v>1.3106471245322162</v>
      </c>
      <c r="P62" s="3">
        <v>92</v>
      </c>
      <c r="Q62" s="4">
        <v>3795.0718442046505</v>
      </c>
      <c r="R62" s="16"/>
      <c r="S62" s="16"/>
      <c r="T62" s="16"/>
      <c r="U62" s="16"/>
    </row>
    <row r="63" spans="2:21" x14ac:dyDescent="0.2">
      <c r="B63" s="21" t="s">
        <v>410</v>
      </c>
      <c r="C63" s="3">
        <v>1854</v>
      </c>
      <c r="D63" s="22">
        <v>0.13915857605177995</v>
      </c>
      <c r="E63" s="22">
        <v>0.15587918015102481</v>
      </c>
      <c r="F63" s="22">
        <v>0.68284789644012944</v>
      </c>
      <c r="G63" s="22">
        <v>8.0906148867313909E-3</v>
      </c>
      <c r="H63" s="22">
        <v>1.4023732470334413E-2</v>
      </c>
      <c r="I63" s="23"/>
      <c r="J63" s="3">
        <v>654</v>
      </c>
      <c r="K63" s="3">
        <v>599</v>
      </c>
      <c r="L63" s="3">
        <v>55</v>
      </c>
      <c r="M63" s="22">
        <v>0.60100166944908184</v>
      </c>
      <c r="N63" s="23"/>
      <c r="O63" s="4">
        <v>2.8956461838468432</v>
      </c>
      <c r="P63" s="3">
        <v>75</v>
      </c>
      <c r="Q63" s="4">
        <v>640.27159476265001</v>
      </c>
      <c r="R63" s="16"/>
      <c r="S63" s="16"/>
      <c r="T63" s="16"/>
      <c r="U63" s="16"/>
    </row>
    <row r="64" spans="2:21" x14ac:dyDescent="0.2">
      <c r="B64" s="21" t="s">
        <v>411</v>
      </c>
      <c r="C64" s="3">
        <v>19103</v>
      </c>
      <c r="D64" s="22">
        <v>0.70669528346333033</v>
      </c>
      <c r="E64" s="22">
        <v>2.57027691985552E-2</v>
      </c>
      <c r="F64" s="22">
        <v>0.10343925037952154</v>
      </c>
      <c r="G64" s="22">
        <v>0.13804114536983719</v>
      </c>
      <c r="H64" s="22">
        <v>2.6121551588755693E-2</v>
      </c>
      <c r="I64" s="23"/>
      <c r="J64" s="3">
        <v>9539</v>
      </c>
      <c r="K64" s="3">
        <v>9067</v>
      </c>
      <c r="L64" s="3">
        <v>472</v>
      </c>
      <c r="M64" s="22">
        <v>0.49321716113378183</v>
      </c>
      <c r="N64" s="23"/>
      <c r="O64" s="4">
        <v>5.1595016066837038</v>
      </c>
      <c r="P64" s="3">
        <v>59</v>
      </c>
      <c r="Q64" s="4">
        <v>3702.4893984437681</v>
      </c>
      <c r="R64" s="16"/>
      <c r="S64" s="16"/>
      <c r="T64" s="16"/>
      <c r="U64" s="16"/>
    </row>
    <row r="65" spans="2:21" x14ac:dyDescent="0.2">
      <c r="B65" s="21" t="s">
        <v>412</v>
      </c>
      <c r="C65" s="3">
        <v>2624</v>
      </c>
      <c r="D65" s="22">
        <v>4.763719512195122E-2</v>
      </c>
      <c r="E65" s="22">
        <v>0.46646341463414637</v>
      </c>
      <c r="F65" s="22">
        <v>0.46989329268292684</v>
      </c>
      <c r="G65" s="22">
        <v>4.5731707317073168E-3</v>
      </c>
      <c r="H65" s="22">
        <v>1.1432926829268292E-2</v>
      </c>
      <c r="I65" s="23"/>
      <c r="J65" s="3">
        <v>841</v>
      </c>
      <c r="K65" s="3">
        <v>794</v>
      </c>
      <c r="L65" s="3">
        <v>47</v>
      </c>
      <c r="M65" s="22">
        <v>0.39672544080604533</v>
      </c>
      <c r="N65" s="23"/>
      <c r="O65" s="4">
        <v>1.6073216325943169</v>
      </c>
      <c r="P65" s="3">
        <v>89</v>
      </c>
      <c r="Q65" s="4">
        <v>1632.5295116974821</v>
      </c>
      <c r="R65" s="16"/>
      <c r="S65" s="16"/>
      <c r="T65" s="16"/>
      <c r="U65" s="16"/>
    </row>
    <row r="66" spans="2:21" x14ac:dyDescent="0.2">
      <c r="B66" t="s">
        <v>413</v>
      </c>
      <c r="C66" s="3">
        <v>8545</v>
      </c>
      <c r="D66" s="22">
        <v>0.81977764774722062</v>
      </c>
      <c r="E66" s="22">
        <v>1.6734932709186658E-2</v>
      </c>
      <c r="F66" s="22">
        <v>8.1919251023990641E-2</v>
      </c>
      <c r="G66" s="22">
        <v>5.8630778232884727E-2</v>
      </c>
      <c r="H66" s="22">
        <v>2.2937390286717377E-2</v>
      </c>
      <c r="I66" s="23"/>
      <c r="J66" s="3">
        <v>3892</v>
      </c>
      <c r="K66" s="3">
        <v>3491</v>
      </c>
      <c r="L66" s="3">
        <v>401</v>
      </c>
      <c r="M66" s="22">
        <v>0.70953881409338293</v>
      </c>
      <c r="N66" s="23"/>
      <c r="O66" s="4">
        <v>0.85509698273476897</v>
      </c>
      <c r="P66" s="3">
        <v>97</v>
      </c>
      <c r="Q66" s="4">
        <v>9993.0185377001362</v>
      </c>
      <c r="R66" s="16"/>
      <c r="S66" s="16"/>
      <c r="T66" s="16"/>
      <c r="U66" s="16"/>
    </row>
    <row r="67" spans="2:21" x14ac:dyDescent="0.2">
      <c r="B67" s="21" t="s">
        <v>414</v>
      </c>
      <c r="C67" s="3">
        <v>4369</v>
      </c>
      <c r="D67" s="22">
        <v>0.14190890363927672</v>
      </c>
      <c r="E67" s="22">
        <v>0.10643167772945754</v>
      </c>
      <c r="F67" s="22">
        <v>0.72602426184481572</v>
      </c>
      <c r="G67" s="22">
        <v>8.4687571526665135E-3</v>
      </c>
      <c r="H67" s="22">
        <v>1.7166399633783476E-2</v>
      </c>
      <c r="I67" s="23"/>
      <c r="J67" s="3">
        <v>1297</v>
      </c>
      <c r="K67" s="3">
        <v>1230</v>
      </c>
      <c r="L67" s="3">
        <v>67</v>
      </c>
      <c r="M67" s="22">
        <v>0.64227642276422769</v>
      </c>
      <c r="N67" s="23"/>
      <c r="O67" s="4">
        <v>2.8284816515077233</v>
      </c>
      <c r="P67" s="3">
        <v>78</v>
      </c>
      <c r="Q67" s="4">
        <v>1544.6449856484319</v>
      </c>
      <c r="R67" s="16"/>
      <c r="S67" s="16"/>
      <c r="T67" s="16"/>
      <c r="U67" s="16"/>
    </row>
    <row r="68" spans="2:21" x14ac:dyDescent="0.2">
      <c r="B68" s="25" t="s">
        <v>415</v>
      </c>
      <c r="C68" s="3">
        <v>23322</v>
      </c>
      <c r="D68" s="22">
        <v>0.6824886373381357</v>
      </c>
      <c r="E68" s="22">
        <v>4.7594545922305116E-2</v>
      </c>
      <c r="F68" s="22">
        <v>0.15980619157876683</v>
      </c>
      <c r="G68" s="22">
        <v>8.4855501243461112E-2</v>
      </c>
      <c r="H68" s="22">
        <v>2.5255123917331274E-2</v>
      </c>
      <c r="I68" s="23"/>
      <c r="J68" s="3">
        <v>12426</v>
      </c>
      <c r="K68" s="3">
        <v>11764</v>
      </c>
      <c r="L68" s="3">
        <v>662</v>
      </c>
      <c r="M68" s="22">
        <v>0.39527371642298537</v>
      </c>
      <c r="N68" s="23"/>
      <c r="O68" s="4">
        <v>5.3994404617006602</v>
      </c>
      <c r="P68" s="3">
        <v>56</v>
      </c>
      <c r="Q68" s="4">
        <v>4319.3364507725819</v>
      </c>
      <c r="R68" s="16"/>
      <c r="S68" s="16"/>
      <c r="T68" s="16"/>
      <c r="U68" s="16"/>
    </row>
    <row r="69" spans="2:21" x14ac:dyDescent="0.2">
      <c r="B69" s="21" t="s">
        <v>416</v>
      </c>
      <c r="C69" s="3">
        <v>4917</v>
      </c>
      <c r="D69" s="22">
        <v>0.16046369737644905</v>
      </c>
      <c r="E69" s="22">
        <v>0.35895871466341267</v>
      </c>
      <c r="F69" s="22">
        <v>0.45535895871466342</v>
      </c>
      <c r="G69" s="22">
        <v>7.3215375228798049E-3</v>
      </c>
      <c r="H69" s="22">
        <v>1.7897091722595078E-2</v>
      </c>
      <c r="I69" s="23"/>
      <c r="J69" s="3">
        <v>2021</v>
      </c>
      <c r="K69" s="3">
        <v>1742</v>
      </c>
      <c r="L69" s="3">
        <v>279</v>
      </c>
      <c r="M69" s="22">
        <v>0.42020665901262916</v>
      </c>
      <c r="N69" s="23"/>
      <c r="O69" s="4">
        <v>4.9541019518412579</v>
      </c>
      <c r="P69" s="3">
        <v>63</v>
      </c>
      <c r="Q69" s="4">
        <v>992.51086227091696</v>
      </c>
      <c r="R69" s="16"/>
      <c r="S69" s="16"/>
      <c r="T69" s="16"/>
      <c r="U69" s="16"/>
    </row>
    <row r="70" spans="2:21" x14ac:dyDescent="0.2">
      <c r="B70" s="21" t="s">
        <v>417</v>
      </c>
      <c r="C70" s="3">
        <v>7675</v>
      </c>
      <c r="D70" s="22">
        <v>9.4071661237785015E-2</v>
      </c>
      <c r="E70" s="22">
        <v>0.39283387622149835</v>
      </c>
      <c r="F70" s="22">
        <v>0.49407166123778501</v>
      </c>
      <c r="G70" s="22">
        <v>6.5146579804560263E-3</v>
      </c>
      <c r="H70" s="22">
        <v>1.250814332247557E-2</v>
      </c>
      <c r="I70" s="23"/>
      <c r="J70" s="3">
        <v>2772</v>
      </c>
      <c r="K70" s="3">
        <v>2529</v>
      </c>
      <c r="L70" s="3">
        <v>243</v>
      </c>
      <c r="M70" s="22">
        <v>0.54725187821273236</v>
      </c>
      <c r="N70" s="23"/>
      <c r="O70" s="4">
        <v>3.4169956129419194</v>
      </c>
      <c r="P70" s="3">
        <v>72</v>
      </c>
      <c r="Q70" s="4">
        <v>2246.1252133104381</v>
      </c>
      <c r="R70" s="16"/>
      <c r="S70" s="16"/>
      <c r="T70" s="16"/>
      <c r="U70" s="16"/>
    </row>
    <row r="71" spans="2:21" x14ac:dyDescent="0.2">
      <c r="B71" s="21" t="s">
        <v>418</v>
      </c>
      <c r="C71" s="3">
        <v>10638</v>
      </c>
      <c r="D71" s="22">
        <v>9.3062605752961089E-2</v>
      </c>
      <c r="E71" s="22">
        <v>9.5882684715172029E-2</v>
      </c>
      <c r="F71" s="22">
        <v>0.79347621733408535</v>
      </c>
      <c r="G71" s="22">
        <v>7.2382026696747506E-3</v>
      </c>
      <c r="H71" s="22">
        <v>1.0340289528106787E-2</v>
      </c>
      <c r="I71" s="23"/>
      <c r="J71" s="3">
        <v>3357</v>
      </c>
      <c r="K71" s="3">
        <v>3152</v>
      </c>
      <c r="L71" s="3">
        <v>205</v>
      </c>
      <c r="M71" s="22">
        <v>0.46763959390862941</v>
      </c>
      <c r="N71" s="23"/>
      <c r="O71" s="4">
        <v>7.3555355097738779</v>
      </c>
      <c r="P71" s="3">
        <v>35</v>
      </c>
      <c r="Q71" s="4">
        <v>1446.2577178594888</v>
      </c>
      <c r="R71" s="16"/>
      <c r="S71" s="16"/>
      <c r="T71" s="16"/>
      <c r="U71" s="16"/>
    </row>
    <row r="72" spans="2:21" x14ac:dyDescent="0.2">
      <c r="B72" s="21" t="s">
        <v>419</v>
      </c>
      <c r="C72" s="3">
        <v>2070</v>
      </c>
      <c r="D72" s="22">
        <v>0.6376811594202898</v>
      </c>
      <c r="E72" s="22">
        <v>2.5120772946859903E-2</v>
      </c>
      <c r="F72" s="22">
        <v>0.22318840579710145</v>
      </c>
      <c r="G72" s="22">
        <v>9.1787439613526575E-2</v>
      </c>
      <c r="H72" s="22">
        <v>2.2222222222222223E-2</v>
      </c>
      <c r="I72" s="23"/>
      <c r="J72" s="3">
        <v>1120</v>
      </c>
      <c r="K72" s="3">
        <v>936</v>
      </c>
      <c r="L72" s="3">
        <v>184</v>
      </c>
      <c r="M72" s="22">
        <v>0.60256410256410253</v>
      </c>
      <c r="N72" s="23"/>
      <c r="O72" s="4">
        <v>2.848932559502829</v>
      </c>
      <c r="P72" s="3">
        <v>77</v>
      </c>
      <c r="Q72" s="4">
        <v>726.58792609721809</v>
      </c>
      <c r="R72" s="16"/>
      <c r="S72" s="16"/>
      <c r="T72" s="16"/>
      <c r="U72" s="16"/>
    </row>
    <row r="73" spans="2:21" x14ac:dyDescent="0.2">
      <c r="B73" s="21" t="s">
        <v>420</v>
      </c>
      <c r="C73" s="3">
        <v>28604</v>
      </c>
      <c r="D73" s="22">
        <v>0.18836526359949657</v>
      </c>
      <c r="E73" s="22">
        <v>9.0721577401761996E-2</v>
      </c>
      <c r="F73" s="22">
        <v>0.66969654593763106</v>
      </c>
      <c r="G73" s="22">
        <v>3.7826877359809816E-2</v>
      </c>
      <c r="H73" s="22">
        <v>1.3389735701300517E-2</v>
      </c>
      <c r="I73" s="23"/>
      <c r="J73" s="3">
        <v>10732</v>
      </c>
      <c r="K73" s="3">
        <v>9578</v>
      </c>
      <c r="L73" s="3">
        <v>1154</v>
      </c>
      <c r="M73" s="22">
        <v>0.29254541657966171</v>
      </c>
      <c r="N73" s="23"/>
      <c r="O73" s="4">
        <v>14.640686759208336</v>
      </c>
      <c r="P73" s="3">
        <v>5</v>
      </c>
      <c r="Q73" s="4">
        <v>1953.733487400061</v>
      </c>
      <c r="R73" s="16"/>
      <c r="S73" s="16"/>
      <c r="T73" s="16"/>
      <c r="U73" s="16"/>
    </row>
    <row r="74" spans="2:21" x14ac:dyDescent="0.2">
      <c r="B74" t="s">
        <v>535</v>
      </c>
      <c r="C74" s="3">
        <v>4472</v>
      </c>
      <c r="D74" s="22">
        <v>0.46064400715563508</v>
      </c>
      <c r="E74" s="22">
        <v>9.5035778175313057E-2</v>
      </c>
      <c r="F74" s="22">
        <v>0.2558139534883721</v>
      </c>
      <c r="G74" s="22">
        <v>0.15697674418604651</v>
      </c>
      <c r="H74" s="22">
        <v>3.1529516994633272E-2</v>
      </c>
      <c r="I74" s="23"/>
      <c r="J74" s="3">
        <v>3018</v>
      </c>
      <c r="K74" s="3">
        <v>2554</v>
      </c>
      <c r="L74" s="3">
        <v>464</v>
      </c>
      <c r="M74" s="22">
        <v>1.2137823022709476E-2</v>
      </c>
      <c r="N74" s="23"/>
      <c r="O74" s="4">
        <v>2.1416781494513777</v>
      </c>
      <c r="P74" s="3">
        <v>85</v>
      </c>
      <c r="Q74" s="4">
        <v>2088.0821897284468</v>
      </c>
      <c r="R74" s="16"/>
      <c r="S74" s="16"/>
      <c r="T74" s="16"/>
      <c r="U74" s="16"/>
    </row>
    <row r="75" spans="2:21" x14ac:dyDescent="0.2">
      <c r="B75" s="21" t="s">
        <v>421</v>
      </c>
      <c r="C75" s="3">
        <v>6478</v>
      </c>
      <c r="D75" s="22">
        <v>0.11284347020685397</v>
      </c>
      <c r="E75" s="22">
        <v>0.10435319543068848</v>
      </c>
      <c r="F75" s="22">
        <v>0.73772769373263358</v>
      </c>
      <c r="G75" s="22">
        <v>2.6242667489966037E-2</v>
      </c>
      <c r="H75" s="22">
        <v>1.8832973139857982E-2</v>
      </c>
      <c r="I75" s="23"/>
      <c r="J75" s="3">
        <v>2180</v>
      </c>
      <c r="K75" s="3">
        <v>1948</v>
      </c>
      <c r="L75" s="3">
        <v>232</v>
      </c>
      <c r="M75" s="22">
        <v>0.26745379876796715</v>
      </c>
      <c r="N75" s="23"/>
      <c r="O75" s="4">
        <v>10.318091753115359</v>
      </c>
      <c r="P75" s="3">
        <v>11</v>
      </c>
      <c r="Q75" s="4">
        <v>627.82926872540031</v>
      </c>
      <c r="R75" s="16"/>
      <c r="S75" s="16"/>
      <c r="T75" s="16"/>
      <c r="U75" s="16"/>
    </row>
    <row r="76" spans="2:21" x14ac:dyDescent="0.2">
      <c r="B76" s="21" t="s">
        <v>422</v>
      </c>
      <c r="C76" s="3">
        <v>5072</v>
      </c>
      <c r="D76" s="22">
        <v>0.631506309148265</v>
      </c>
      <c r="E76" s="22">
        <v>4.5149842271293372E-2</v>
      </c>
      <c r="F76" s="22">
        <v>0.26064668769716087</v>
      </c>
      <c r="G76" s="22">
        <v>3.7657728706624607E-2</v>
      </c>
      <c r="H76" s="22">
        <v>2.5039432176656152E-2</v>
      </c>
      <c r="I76" s="23"/>
      <c r="J76" s="3">
        <v>2758</v>
      </c>
      <c r="K76" s="3">
        <v>2506</v>
      </c>
      <c r="L76" s="3">
        <v>252</v>
      </c>
      <c r="M76" s="22">
        <v>0.27853152434158018</v>
      </c>
      <c r="N76" s="23"/>
      <c r="O76" s="4">
        <v>8.1992831273086839</v>
      </c>
      <c r="P76" s="3">
        <v>25</v>
      </c>
      <c r="Q76" s="4">
        <v>618.59066472617621</v>
      </c>
      <c r="R76" s="16"/>
      <c r="S76" s="16"/>
      <c r="T76" s="16"/>
      <c r="U76" s="16"/>
    </row>
    <row r="77" spans="2:21" x14ac:dyDescent="0.2">
      <c r="B77" s="21" t="s">
        <v>423</v>
      </c>
      <c r="C77" s="3">
        <v>3471</v>
      </c>
      <c r="D77" s="22">
        <v>0.71823681936041484</v>
      </c>
      <c r="E77" s="22">
        <v>4.5520023048112937E-2</v>
      </c>
      <c r="F77" s="22">
        <v>0.17948717948717949</v>
      </c>
      <c r="G77" s="22">
        <v>3.4860270815326992E-2</v>
      </c>
      <c r="H77" s="22">
        <v>2.1895707288965716E-2</v>
      </c>
      <c r="I77" s="23"/>
      <c r="J77" s="3">
        <v>2139</v>
      </c>
      <c r="K77" s="3">
        <v>1948</v>
      </c>
      <c r="L77" s="3">
        <v>191</v>
      </c>
      <c r="M77" s="22">
        <v>0.44147843942505133</v>
      </c>
      <c r="N77" s="23"/>
      <c r="O77" s="4">
        <v>5.2918125846702955</v>
      </c>
      <c r="P77" s="3">
        <v>57</v>
      </c>
      <c r="Q77" s="4">
        <v>655.9189208731699</v>
      </c>
      <c r="R77" s="16"/>
      <c r="S77" s="16"/>
      <c r="T77" s="16"/>
      <c r="U77" s="16"/>
    </row>
    <row r="78" spans="2:21" x14ac:dyDescent="0.2">
      <c r="B78" s="21" t="s">
        <v>424</v>
      </c>
      <c r="C78" s="3">
        <v>4791</v>
      </c>
      <c r="D78" s="22">
        <v>0.7211438113128783</v>
      </c>
      <c r="E78" s="22">
        <v>1.3358380296389062E-2</v>
      </c>
      <c r="F78" s="22">
        <v>0.12961803381340012</v>
      </c>
      <c r="G78" s="22">
        <v>0.10958046336881654</v>
      </c>
      <c r="H78" s="22">
        <v>2.6299311208515967E-2</v>
      </c>
      <c r="I78" s="23"/>
      <c r="J78" s="3">
        <v>2684</v>
      </c>
      <c r="K78" s="3">
        <v>2484</v>
      </c>
      <c r="L78" s="3">
        <v>200</v>
      </c>
      <c r="M78" s="22">
        <v>0.13003220611916264</v>
      </c>
      <c r="N78" s="23"/>
      <c r="O78" s="4">
        <v>20.310894950570322</v>
      </c>
      <c r="P78" s="3">
        <v>2</v>
      </c>
      <c r="Q78" s="4">
        <v>235.88325436469606</v>
      </c>
      <c r="R78" s="16"/>
      <c r="S78" s="16"/>
      <c r="T78" s="16"/>
      <c r="U78" s="16"/>
    </row>
    <row r="79" spans="2:21" x14ac:dyDescent="0.2">
      <c r="B79" s="21" t="s">
        <v>425</v>
      </c>
      <c r="C79" s="3">
        <v>11090</v>
      </c>
      <c r="D79" s="22">
        <v>0.7238954012623986</v>
      </c>
      <c r="E79" s="22">
        <v>1.5419296663660955E-2</v>
      </c>
      <c r="F79" s="22">
        <v>0.10982867448151488</v>
      </c>
      <c r="G79" s="22">
        <v>0.12660054102795312</v>
      </c>
      <c r="H79" s="22">
        <v>2.4256086564472496E-2</v>
      </c>
      <c r="I79" s="23"/>
      <c r="J79" s="3">
        <v>6479</v>
      </c>
      <c r="K79" s="3">
        <v>6037</v>
      </c>
      <c r="L79" s="3">
        <v>442</v>
      </c>
      <c r="M79" s="22">
        <v>0.39075699850919332</v>
      </c>
      <c r="N79" s="23"/>
      <c r="O79" s="4">
        <v>7.7710345592501744</v>
      </c>
      <c r="P79" s="3">
        <v>27</v>
      </c>
      <c r="Q79" s="4">
        <v>1427.0944126479437</v>
      </c>
      <c r="R79" s="16"/>
      <c r="S79" s="16"/>
      <c r="T79" s="16"/>
      <c r="U79" s="16"/>
    </row>
    <row r="80" spans="2:21" x14ac:dyDescent="0.2">
      <c r="B80" s="21" t="s">
        <v>426</v>
      </c>
      <c r="C80" s="3">
        <v>1170</v>
      </c>
      <c r="D80" s="22">
        <v>0.86923076923076925</v>
      </c>
      <c r="E80" s="22">
        <v>7.6923076923076927E-3</v>
      </c>
      <c r="F80" s="22">
        <v>7.521367521367521E-2</v>
      </c>
      <c r="G80" s="22">
        <v>2.8205128205128206E-2</v>
      </c>
      <c r="H80" s="22">
        <v>1.9658119658119658E-2</v>
      </c>
      <c r="I80" s="23"/>
      <c r="J80" s="3">
        <v>634</v>
      </c>
      <c r="K80" s="3">
        <v>584</v>
      </c>
      <c r="L80" s="3">
        <v>50</v>
      </c>
      <c r="M80" s="22">
        <v>0.54794520547945202</v>
      </c>
      <c r="N80" s="23"/>
      <c r="O80" s="4">
        <v>5.5750313101199067</v>
      </c>
      <c r="P80" s="3">
        <v>53</v>
      </c>
      <c r="Q80" s="4">
        <v>209.86429221952403</v>
      </c>
      <c r="R80" s="16"/>
      <c r="S80" s="16"/>
      <c r="T80" s="16"/>
      <c r="U80" s="16"/>
    </row>
    <row r="81" spans="2:21" x14ac:dyDescent="0.2">
      <c r="B81" s="21" t="s">
        <v>427</v>
      </c>
      <c r="C81" s="3">
        <v>4225</v>
      </c>
      <c r="D81" s="22">
        <v>0.80899408284023666</v>
      </c>
      <c r="E81" s="22">
        <v>1.301775147928994E-2</v>
      </c>
      <c r="F81" s="22">
        <v>9.27810650887574E-2</v>
      </c>
      <c r="G81" s="22">
        <v>6.1065088757396448E-2</v>
      </c>
      <c r="H81" s="22">
        <v>2.4142011834319528E-2</v>
      </c>
      <c r="I81" s="23"/>
      <c r="J81" s="3">
        <v>2915</v>
      </c>
      <c r="K81" s="3">
        <v>2603</v>
      </c>
      <c r="L81" s="3">
        <v>312</v>
      </c>
      <c r="M81" s="22">
        <v>0.30349596619285441</v>
      </c>
      <c r="N81" s="23"/>
      <c r="O81" s="4">
        <v>6.9047969929871531</v>
      </c>
      <c r="P81" s="3">
        <v>42</v>
      </c>
      <c r="Q81" s="4">
        <v>611.89344223894125</v>
      </c>
      <c r="R81" s="16"/>
      <c r="S81" s="16"/>
      <c r="T81" s="16"/>
      <c r="U81" s="16"/>
    </row>
    <row r="82" spans="2:21" x14ac:dyDescent="0.2">
      <c r="B82" s="21" t="s">
        <v>428</v>
      </c>
      <c r="C82" s="3">
        <v>7134</v>
      </c>
      <c r="D82" s="22">
        <v>0.53686571348472101</v>
      </c>
      <c r="E82" s="22">
        <v>5.1163442668909445E-2</v>
      </c>
      <c r="F82" s="22">
        <v>0.35604149144939723</v>
      </c>
      <c r="G82" s="22">
        <v>3.8828146902158675E-2</v>
      </c>
      <c r="H82" s="22">
        <v>1.710120549481357E-2</v>
      </c>
      <c r="I82" s="23"/>
      <c r="J82" s="3">
        <v>3376</v>
      </c>
      <c r="K82" s="3">
        <v>3140</v>
      </c>
      <c r="L82" s="3">
        <v>236</v>
      </c>
      <c r="M82" s="22">
        <v>0.63280254777070066</v>
      </c>
      <c r="N82" s="23"/>
      <c r="O82" s="4">
        <v>2.774368058917736</v>
      </c>
      <c r="P82" s="3">
        <v>80</v>
      </c>
      <c r="Q82" s="4">
        <v>2571.396385951376</v>
      </c>
      <c r="R82" s="16"/>
      <c r="S82" s="16"/>
      <c r="T82" s="16"/>
      <c r="U82" s="16"/>
    </row>
    <row r="83" spans="2:21" x14ac:dyDescent="0.2">
      <c r="B83" t="s">
        <v>429</v>
      </c>
      <c r="C83" s="3">
        <v>9581</v>
      </c>
      <c r="D83" s="22">
        <v>0.29808996973176077</v>
      </c>
      <c r="E83" s="22">
        <v>8.5272936019204673E-2</v>
      </c>
      <c r="F83" s="22">
        <v>0.56330236927251853</v>
      </c>
      <c r="G83" s="22">
        <v>3.0998851894374284E-2</v>
      </c>
      <c r="H83" s="22">
        <v>2.233587308214174E-2</v>
      </c>
      <c r="I83" s="23"/>
      <c r="J83" s="3">
        <v>4867</v>
      </c>
      <c r="K83" s="3">
        <v>4396</v>
      </c>
      <c r="L83" s="3">
        <v>471</v>
      </c>
      <c r="M83" s="22">
        <v>0.15969062784349408</v>
      </c>
      <c r="N83" s="23"/>
      <c r="O83" s="4">
        <v>8.4494505485221989</v>
      </c>
      <c r="P83" s="3">
        <v>24</v>
      </c>
      <c r="Q83" s="4">
        <v>1133.9198856753719</v>
      </c>
      <c r="R83" s="16"/>
      <c r="S83" s="16"/>
      <c r="T83" s="16"/>
      <c r="U83" s="16"/>
    </row>
    <row r="84" spans="2:21" x14ac:dyDescent="0.2">
      <c r="B84" t="s">
        <v>522</v>
      </c>
      <c r="C84" s="3">
        <v>4832</v>
      </c>
      <c r="D84" s="22">
        <v>0.16908112582781457</v>
      </c>
      <c r="E84" s="22">
        <v>0.45943708609271522</v>
      </c>
      <c r="F84" s="22">
        <v>0.34043874172185429</v>
      </c>
      <c r="G84" s="22">
        <v>8.8990066225165566E-3</v>
      </c>
      <c r="H84" s="22">
        <v>2.2144039735099336E-2</v>
      </c>
      <c r="I84" s="23"/>
      <c r="J84" s="3">
        <v>1978</v>
      </c>
      <c r="K84" s="3">
        <v>1693</v>
      </c>
      <c r="L84" s="3">
        <v>285</v>
      </c>
      <c r="M84" s="22">
        <v>0.58239810986414653</v>
      </c>
      <c r="N84" s="23"/>
      <c r="O84" s="4">
        <v>4.9029483606175237</v>
      </c>
      <c r="P84" s="3">
        <v>64</v>
      </c>
      <c r="Q84" s="4">
        <v>985.52944975162097</v>
      </c>
      <c r="R84" s="16"/>
      <c r="S84" s="16"/>
      <c r="T84" s="16"/>
      <c r="U84" s="16"/>
    </row>
    <row r="85" spans="2:21" x14ac:dyDescent="0.2">
      <c r="B85" t="s">
        <v>430</v>
      </c>
      <c r="C85" s="3">
        <v>12618</v>
      </c>
      <c r="D85" s="22">
        <v>0.27975907433824693</v>
      </c>
      <c r="E85" s="22">
        <v>0.13599619591060391</v>
      </c>
      <c r="F85" s="22">
        <v>0.48589316848945951</v>
      </c>
      <c r="G85" s="22">
        <v>8.020288476779204E-2</v>
      </c>
      <c r="H85" s="22">
        <v>1.8148676493897606E-2</v>
      </c>
      <c r="I85" s="23"/>
      <c r="J85" s="3">
        <v>5738</v>
      </c>
      <c r="K85" s="3">
        <v>5163</v>
      </c>
      <c r="L85" s="3">
        <v>575</v>
      </c>
      <c r="M85" s="22">
        <v>5.0164632965330233E-2</v>
      </c>
      <c r="N85" s="23"/>
      <c r="O85" s="4">
        <v>8.7734314608685349</v>
      </c>
      <c r="P85" s="3">
        <v>18</v>
      </c>
      <c r="Q85" s="4">
        <v>1438.2057985269619</v>
      </c>
      <c r="R85" s="16"/>
      <c r="S85" s="16"/>
      <c r="T85" s="16"/>
      <c r="U85" s="16"/>
    </row>
    <row r="86" spans="2:21" x14ac:dyDescent="0.2">
      <c r="B86" t="s">
        <v>431</v>
      </c>
      <c r="C86" s="3">
        <v>16628</v>
      </c>
      <c r="D86" s="22">
        <v>0.61107770026461394</v>
      </c>
      <c r="E86" s="22">
        <v>7.1686312244407024E-2</v>
      </c>
      <c r="F86" s="22">
        <v>0.20645898484484002</v>
      </c>
      <c r="G86" s="22">
        <v>7.703872985325956E-2</v>
      </c>
      <c r="H86" s="22">
        <v>3.3738272792879477E-2</v>
      </c>
      <c r="I86" s="23"/>
      <c r="J86" s="3">
        <v>8754</v>
      </c>
      <c r="K86" s="3">
        <v>8044</v>
      </c>
      <c r="L86" s="3">
        <v>710</v>
      </c>
      <c r="M86" s="22">
        <v>0.27647936350074592</v>
      </c>
      <c r="N86" s="23"/>
      <c r="O86" s="4">
        <v>7.6575066913567911</v>
      </c>
      <c r="P86" s="3">
        <v>29</v>
      </c>
      <c r="Q86" s="4">
        <v>2171.4639856297372</v>
      </c>
      <c r="R86" s="16"/>
      <c r="S86" s="16"/>
      <c r="T86" s="16"/>
      <c r="U86" s="16"/>
    </row>
    <row r="87" spans="2:21" x14ac:dyDescent="0.2">
      <c r="B87" t="s">
        <v>432</v>
      </c>
      <c r="C87" s="3">
        <v>12012</v>
      </c>
      <c r="D87" s="22">
        <v>0.21620046620046621</v>
      </c>
      <c r="E87" s="22">
        <v>6.968031968031968E-2</v>
      </c>
      <c r="F87" s="22">
        <v>0.66133866133866137</v>
      </c>
      <c r="G87" s="22">
        <v>3.4132534132534136E-2</v>
      </c>
      <c r="H87" s="22">
        <v>1.8648018648018648E-2</v>
      </c>
      <c r="I87" s="23"/>
      <c r="J87" s="3">
        <v>6536</v>
      </c>
      <c r="K87" s="3">
        <v>4961</v>
      </c>
      <c r="L87" s="3">
        <v>1575</v>
      </c>
      <c r="M87" s="22">
        <v>9.0909090909090912E-2</v>
      </c>
      <c r="N87" s="23"/>
      <c r="O87" s="4">
        <v>16.687192411514658</v>
      </c>
      <c r="P87" s="3">
        <v>3</v>
      </c>
      <c r="Q87" s="4">
        <v>719.83349288352201</v>
      </c>
      <c r="R87" s="16"/>
      <c r="S87" s="16"/>
      <c r="T87" s="16"/>
      <c r="U87" s="16"/>
    </row>
    <row r="88" spans="2:21" x14ac:dyDescent="0.2">
      <c r="B88" t="s">
        <v>433</v>
      </c>
      <c r="C88" s="3">
        <v>873</v>
      </c>
      <c r="D88" s="22">
        <v>0.60366552119129435</v>
      </c>
      <c r="E88" s="22">
        <v>4.9255441008018326E-2</v>
      </c>
      <c r="F88" s="22">
        <v>0.17640320733104239</v>
      </c>
      <c r="G88" s="22">
        <v>0.13860252004581902</v>
      </c>
      <c r="H88" s="22">
        <v>3.2073310423825885E-2</v>
      </c>
      <c r="I88" s="23"/>
      <c r="J88" s="3">
        <v>521</v>
      </c>
      <c r="K88" s="3">
        <v>480</v>
      </c>
      <c r="L88" s="3">
        <v>41</v>
      </c>
      <c r="M88" s="22">
        <v>0.25624999999999998</v>
      </c>
      <c r="N88" s="23"/>
      <c r="O88" s="4">
        <v>0.11195484872578552</v>
      </c>
      <c r="P88" s="3">
        <v>99</v>
      </c>
      <c r="Q88" s="4">
        <v>7797.7864285116038</v>
      </c>
      <c r="R88" s="16"/>
      <c r="S88" s="16"/>
      <c r="T88" s="16"/>
      <c r="U88" s="16"/>
    </row>
    <row r="89" spans="2:21" x14ac:dyDescent="0.2">
      <c r="B89" t="s">
        <v>434</v>
      </c>
      <c r="C89" s="3">
        <v>10811</v>
      </c>
      <c r="D89" s="22">
        <v>0.10489316436962354</v>
      </c>
      <c r="E89" s="22">
        <v>0.25131810193321619</v>
      </c>
      <c r="F89" s="22">
        <v>0.62852650078623629</v>
      </c>
      <c r="G89" s="22">
        <v>5.4574044954213297E-3</v>
      </c>
      <c r="H89" s="22">
        <v>9.8048284155027293E-3</v>
      </c>
      <c r="I89" s="23"/>
      <c r="J89" s="3">
        <v>2904</v>
      </c>
      <c r="K89" s="3">
        <v>2596</v>
      </c>
      <c r="L89" s="3">
        <v>308</v>
      </c>
      <c r="M89" s="22">
        <v>0.64406779661016944</v>
      </c>
      <c r="N89" s="23"/>
      <c r="O89" s="4">
        <v>2.7888451649119768</v>
      </c>
      <c r="P89" s="3">
        <v>79</v>
      </c>
      <c r="Q89" s="4">
        <v>3876.5149589583698</v>
      </c>
      <c r="R89" s="16"/>
      <c r="S89" s="16"/>
      <c r="T89" s="16"/>
      <c r="U89" s="16"/>
    </row>
    <row r="90" spans="2:21" x14ac:dyDescent="0.2">
      <c r="B90" t="s">
        <v>435</v>
      </c>
      <c r="C90" s="3">
        <v>5819</v>
      </c>
      <c r="D90" s="22">
        <v>0.85822306238185253</v>
      </c>
      <c r="E90" s="22">
        <v>1.1857707509881422E-2</v>
      </c>
      <c r="F90" s="22">
        <v>8.0082488400068735E-2</v>
      </c>
      <c r="G90" s="22">
        <v>2.8011685856676405E-2</v>
      </c>
      <c r="H90" s="22">
        <v>2.1825055851520881E-2</v>
      </c>
      <c r="I90" s="23"/>
      <c r="J90" s="3">
        <v>3327</v>
      </c>
      <c r="K90" s="3">
        <v>2969</v>
      </c>
      <c r="L90" s="3">
        <v>358</v>
      </c>
      <c r="M90" s="22">
        <v>0.58841360727517678</v>
      </c>
      <c r="N90" s="23"/>
      <c r="O90" s="4">
        <v>6.8758347305042529</v>
      </c>
      <c r="P90" s="3">
        <v>43</v>
      </c>
      <c r="Q90" s="4">
        <v>846.29724652693221</v>
      </c>
      <c r="R90" s="16"/>
      <c r="S90" s="16"/>
      <c r="T90" s="16"/>
      <c r="U90" s="16"/>
    </row>
    <row r="91" spans="2:21" x14ac:dyDescent="0.2">
      <c r="B91" t="s">
        <v>436</v>
      </c>
      <c r="C91" s="3">
        <v>4076</v>
      </c>
      <c r="D91" s="22">
        <v>0.23135426889106966</v>
      </c>
      <c r="E91" s="22">
        <v>0.35377821393523062</v>
      </c>
      <c r="F91" s="22">
        <v>0.38321884200196271</v>
      </c>
      <c r="G91" s="22">
        <v>7.6054955839057903E-3</v>
      </c>
      <c r="H91" s="22">
        <v>2.4043179587831209E-2</v>
      </c>
      <c r="I91" s="23"/>
      <c r="J91" s="3">
        <v>1679</v>
      </c>
      <c r="K91" s="3">
        <v>1486</v>
      </c>
      <c r="L91" s="3">
        <v>193</v>
      </c>
      <c r="M91" s="22">
        <v>0.4246298788694482</v>
      </c>
      <c r="N91" s="23"/>
      <c r="O91" s="4">
        <v>7.123333183520999</v>
      </c>
      <c r="P91" s="3">
        <v>39</v>
      </c>
      <c r="Q91" s="4">
        <v>572.20403636732181</v>
      </c>
      <c r="R91" s="16"/>
      <c r="S91" s="16"/>
      <c r="T91" s="16"/>
      <c r="U91" s="16"/>
    </row>
    <row r="92" spans="2:21" x14ac:dyDescent="0.2">
      <c r="B92" t="s">
        <v>437</v>
      </c>
      <c r="C92" s="3">
        <v>5139</v>
      </c>
      <c r="D92" s="22">
        <v>0.28235065187779723</v>
      </c>
      <c r="E92" s="22">
        <v>0.19926055652850749</v>
      </c>
      <c r="F92" s="22">
        <v>0.29266394240124538</v>
      </c>
      <c r="G92" s="22">
        <v>0.19030939871570343</v>
      </c>
      <c r="H92" s="22">
        <v>3.5415450476746449E-2</v>
      </c>
      <c r="I92" s="23"/>
      <c r="J92" s="3">
        <v>2212</v>
      </c>
      <c r="K92" s="3">
        <v>2035</v>
      </c>
      <c r="L92" s="3">
        <v>177</v>
      </c>
      <c r="M92" s="22">
        <v>0.45454545454545453</v>
      </c>
      <c r="N92" s="23"/>
      <c r="O92" s="4">
        <v>2.4189902204633449</v>
      </c>
      <c r="P92" s="3">
        <v>82</v>
      </c>
      <c r="Q92" s="4">
        <v>2124.4401719886455</v>
      </c>
      <c r="R92" s="16"/>
      <c r="S92" s="16"/>
      <c r="T92" s="16"/>
      <c r="U92" s="16"/>
    </row>
    <row r="93" spans="2:21" x14ac:dyDescent="0.2">
      <c r="B93" t="s">
        <v>438</v>
      </c>
      <c r="C93" s="3">
        <v>10877</v>
      </c>
      <c r="D93" s="22">
        <v>0.47770524960926725</v>
      </c>
      <c r="E93" s="22">
        <v>5.736875976831847E-2</v>
      </c>
      <c r="F93" s="22">
        <v>0.40185712972326926</v>
      </c>
      <c r="G93" s="22">
        <v>4.2015261561092213E-2</v>
      </c>
      <c r="H93" s="22">
        <v>2.1053599338052773E-2</v>
      </c>
      <c r="I93" s="23"/>
      <c r="J93" s="3">
        <v>5058</v>
      </c>
      <c r="K93" s="3">
        <v>4638</v>
      </c>
      <c r="L93" s="3">
        <v>420</v>
      </c>
      <c r="M93" s="22">
        <v>0.43078913324708928</v>
      </c>
      <c r="N93" s="23"/>
      <c r="O93" s="4">
        <v>4.2627779981998621</v>
      </c>
      <c r="P93" s="3">
        <v>65</v>
      </c>
      <c r="Q93" s="4">
        <v>2551.6224407166578</v>
      </c>
      <c r="R93" s="16"/>
      <c r="S93" s="16"/>
      <c r="T93" s="16"/>
      <c r="U93" s="16"/>
    </row>
    <row r="94" spans="2:21" x14ac:dyDescent="0.2">
      <c r="B94" t="s">
        <v>439</v>
      </c>
      <c r="C94" s="3">
        <v>13243</v>
      </c>
      <c r="D94" s="22">
        <v>0.59593747640262784</v>
      </c>
      <c r="E94" s="22">
        <v>3.9115004153137505E-2</v>
      </c>
      <c r="F94" s="22">
        <v>0.27561730725666389</v>
      </c>
      <c r="G94" s="22">
        <v>6.5015479876160992E-2</v>
      </c>
      <c r="H94" s="22">
        <v>2.4314732311409803E-2</v>
      </c>
      <c r="I94" s="23"/>
      <c r="J94" s="3">
        <v>4870</v>
      </c>
      <c r="K94" s="3">
        <v>4707</v>
      </c>
      <c r="L94" s="3">
        <v>163</v>
      </c>
      <c r="M94" s="22">
        <v>0.79179944763118759</v>
      </c>
      <c r="N94" s="23"/>
      <c r="O94" s="4">
        <v>4.0388167326318634</v>
      </c>
      <c r="P94" s="3">
        <v>66</v>
      </c>
      <c r="Q94" s="4">
        <v>3278.9306563485247</v>
      </c>
      <c r="R94" s="16"/>
      <c r="S94" s="16"/>
      <c r="T94" s="16"/>
      <c r="U94" s="16"/>
    </row>
    <row r="95" spans="2:21" x14ac:dyDescent="0.2">
      <c r="B95" t="s">
        <v>440</v>
      </c>
      <c r="C95" s="3">
        <v>8152</v>
      </c>
      <c r="D95" s="22">
        <v>0.56133464180569181</v>
      </c>
      <c r="E95" s="22">
        <v>3.6678115799803727E-2</v>
      </c>
      <c r="F95" s="22">
        <v>0.35488223748773307</v>
      </c>
      <c r="G95" s="22">
        <v>2.0731108930323847E-2</v>
      </c>
      <c r="H95" s="22">
        <v>2.6373895976447497E-2</v>
      </c>
      <c r="I95" s="23"/>
      <c r="J95" s="3">
        <v>4745</v>
      </c>
      <c r="K95" s="3">
        <v>4264</v>
      </c>
      <c r="L95" s="3">
        <v>481</v>
      </c>
      <c r="M95" s="22">
        <v>0.18738273921200752</v>
      </c>
      <c r="N95" s="23"/>
      <c r="O95" s="4">
        <v>10.481767604379105</v>
      </c>
      <c r="P95" s="3">
        <v>10</v>
      </c>
      <c r="Q95" s="4">
        <v>777.73141970770587</v>
      </c>
      <c r="R95" s="16"/>
      <c r="S95" s="16"/>
      <c r="T95" s="16"/>
      <c r="U95" s="16"/>
    </row>
    <row r="96" spans="2:21" x14ac:dyDescent="0.2">
      <c r="B96" t="s">
        <v>441</v>
      </c>
      <c r="C96" s="3">
        <v>6453</v>
      </c>
      <c r="D96" s="22">
        <v>0.55013172167983881</v>
      </c>
      <c r="E96" s="22">
        <v>2.5104602510460251E-2</v>
      </c>
      <c r="F96" s="22">
        <v>0.39253060591972727</v>
      </c>
      <c r="G96" s="22">
        <v>1.1002634433596777E-2</v>
      </c>
      <c r="H96" s="22">
        <v>2.123043545637688E-2</v>
      </c>
      <c r="I96" s="23"/>
      <c r="J96" s="3">
        <v>2971</v>
      </c>
      <c r="K96" s="3">
        <v>2806</v>
      </c>
      <c r="L96" s="3">
        <v>165</v>
      </c>
      <c r="M96" s="22">
        <v>0.56771204561653599</v>
      </c>
      <c r="N96" s="23"/>
      <c r="O96" s="4">
        <v>7.2315120488982201</v>
      </c>
      <c r="P96" s="3">
        <v>37</v>
      </c>
      <c r="Q96" s="4">
        <v>892.34449951351007</v>
      </c>
      <c r="R96" s="16"/>
      <c r="S96" s="16"/>
      <c r="T96" s="16"/>
      <c r="U96" s="16"/>
    </row>
    <row r="97" spans="2:21" x14ac:dyDescent="0.2">
      <c r="B97" t="s">
        <v>442</v>
      </c>
      <c r="C97" s="3">
        <v>6511</v>
      </c>
      <c r="D97" s="22">
        <v>0.74351098141606509</v>
      </c>
      <c r="E97" s="22">
        <v>2.7031178006450621E-2</v>
      </c>
      <c r="F97" s="22">
        <v>0.18491783136230994</v>
      </c>
      <c r="G97" s="22">
        <v>1.7969589924742742E-2</v>
      </c>
      <c r="H97" s="22">
        <v>2.6570419290431576E-2</v>
      </c>
      <c r="I97" s="23"/>
      <c r="J97" s="3">
        <v>3979</v>
      </c>
      <c r="K97" s="3">
        <v>3559</v>
      </c>
      <c r="L97" s="3">
        <v>420</v>
      </c>
      <c r="M97" s="22">
        <v>0.34588367518966001</v>
      </c>
      <c r="N97" s="23"/>
      <c r="O97" s="4">
        <v>8.8806879460426256</v>
      </c>
      <c r="P97" s="3">
        <v>17</v>
      </c>
      <c r="Q97" s="4">
        <v>733.16392148441662</v>
      </c>
      <c r="R97" s="16"/>
      <c r="S97" s="16"/>
      <c r="T97" s="16"/>
      <c r="U97" s="16"/>
    </row>
    <row r="98" spans="2:21" x14ac:dyDescent="0.2">
      <c r="B98" t="s">
        <v>443</v>
      </c>
      <c r="C98" s="3">
        <v>2290</v>
      </c>
      <c r="D98" s="22">
        <v>0.17379912663755459</v>
      </c>
      <c r="E98" s="22">
        <v>5.5458515283842796E-2</v>
      </c>
      <c r="F98" s="22">
        <v>0.74017467248908297</v>
      </c>
      <c r="G98" s="22">
        <v>2.0960698689956331E-2</v>
      </c>
      <c r="H98" s="22">
        <v>9.6069868995633193E-3</v>
      </c>
      <c r="I98" s="23"/>
      <c r="J98" s="3">
        <v>813</v>
      </c>
      <c r="K98" s="3">
        <v>736</v>
      </c>
      <c r="L98" s="3">
        <v>77</v>
      </c>
      <c r="M98" s="22">
        <v>0.76222826086956519</v>
      </c>
      <c r="N98" s="23"/>
      <c r="O98" s="4">
        <v>1.2792498536833317</v>
      </c>
      <c r="P98" s="3">
        <v>93</v>
      </c>
      <c r="Q98" s="4">
        <v>1790.1115981420089</v>
      </c>
      <c r="R98" s="16"/>
      <c r="S98" s="16"/>
      <c r="T98" s="16"/>
      <c r="U98" s="16"/>
    </row>
    <row r="99" spans="2:21" x14ac:dyDescent="0.2">
      <c r="B99" t="s">
        <v>444</v>
      </c>
      <c r="C99" s="3">
        <v>1182</v>
      </c>
      <c r="D99" s="22">
        <v>0.69627749576988152</v>
      </c>
      <c r="E99" s="22">
        <v>9.3062605752961079E-3</v>
      </c>
      <c r="F99" s="22">
        <v>8.3756345177664976E-2</v>
      </c>
      <c r="G99" s="22">
        <v>0.18781725888324874</v>
      </c>
      <c r="H99" s="22">
        <v>2.2842639593908629E-2</v>
      </c>
      <c r="I99" s="23"/>
      <c r="J99" s="3">
        <v>449</v>
      </c>
      <c r="K99" s="3">
        <v>434</v>
      </c>
      <c r="L99" s="3">
        <v>15</v>
      </c>
      <c r="M99" s="22">
        <v>0.93317972350230416</v>
      </c>
      <c r="N99" s="23"/>
      <c r="O99" s="4">
        <v>0.57189901931875498</v>
      </c>
      <c r="P99" s="3">
        <v>98</v>
      </c>
      <c r="Q99" s="4">
        <v>2066.7984383117077</v>
      </c>
      <c r="R99" s="16"/>
      <c r="S99" s="16"/>
      <c r="T99" s="16"/>
      <c r="U99" s="16"/>
    </row>
    <row r="100" spans="2:21" x14ac:dyDescent="0.2">
      <c r="B100" t="s">
        <v>445</v>
      </c>
      <c r="C100" s="3">
        <v>5322</v>
      </c>
      <c r="D100" s="22">
        <v>0.47350620067643745</v>
      </c>
      <c r="E100" s="22">
        <v>4.4720030063885759E-2</v>
      </c>
      <c r="F100" s="22">
        <v>0.43348365276211953</v>
      </c>
      <c r="G100" s="22">
        <v>2.1796317173994738E-2</v>
      </c>
      <c r="H100" s="22">
        <v>2.6493799323562571E-2</v>
      </c>
      <c r="I100" s="23"/>
      <c r="J100" s="3">
        <v>2214</v>
      </c>
      <c r="K100" s="3">
        <v>2045</v>
      </c>
      <c r="L100" s="3">
        <v>169</v>
      </c>
      <c r="M100" s="22">
        <v>0.11784841075794621</v>
      </c>
      <c r="N100" s="23"/>
      <c r="O100" s="4">
        <v>7.3956025193417174</v>
      </c>
      <c r="P100" s="3">
        <v>33</v>
      </c>
      <c r="Q100" s="4">
        <v>719.61682446851012</v>
      </c>
      <c r="R100" s="16"/>
      <c r="S100" s="16"/>
      <c r="T100" s="16"/>
      <c r="U100" s="16"/>
    </row>
    <row r="101" spans="2:21" x14ac:dyDescent="0.2">
      <c r="B101" t="s">
        <v>446</v>
      </c>
      <c r="C101" s="3">
        <v>9348</v>
      </c>
      <c r="D101" s="22">
        <v>0.1402439024390244</v>
      </c>
      <c r="E101" s="22">
        <v>0.12965340179717585</v>
      </c>
      <c r="F101" s="22">
        <v>0.70549850235344458</v>
      </c>
      <c r="G101" s="22">
        <v>1.1446298673513051E-2</v>
      </c>
      <c r="H101" s="22">
        <v>1.3157894736842105E-2</v>
      </c>
      <c r="I101" s="23"/>
      <c r="J101" s="3">
        <v>3775</v>
      </c>
      <c r="K101" s="3">
        <v>3339</v>
      </c>
      <c r="L101" s="3">
        <v>436</v>
      </c>
      <c r="M101" s="22">
        <v>0.11440551063192572</v>
      </c>
      <c r="N101" s="23"/>
      <c r="O101" s="4">
        <v>11.714371672351167</v>
      </c>
      <c r="P101" s="3">
        <v>9</v>
      </c>
      <c r="Q101" s="4">
        <v>797.99414441182591</v>
      </c>
      <c r="R101" s="16"/>
      <c r="S101" s="16"/>
      <c r="T101" s="16"/>
      <c r="U101" s="16"/>
    </row>
    <row r="102" spans="2:21" x14ac:dyDescent="0.2">
      <c r="B102" t="s">
        <v>447</v>
      </c>
      <c r="C102" s="3">
        <v>5746</v>
      </c>
      <c r="D102" s="22">
        <v>0.37034458753915767</v>
      </c>
      <c r="E102" s="22">
        <v>4.7337278106508875E-2</v>
      </c>
      <c r="F102" s="22">
        <v>0.53637312913331014</v>
      </c>
      <c r="G102" s="22">
        <v>2.4886877828054297E-2</v>
      </c>
      <c r="H102" s="22">
        <v>2.1058127392969021E-2</v>
      </c>
      <c r="I102" s="23"/>
      <c r="J102" s="3">
        <v>2695</v>
      </c>
      <c r="K102" s="3">
        <v>2521</v>
      </c>
      <c r="L102" s="3">
        <v>174</v>
      </c>
      <c r="M102" s="22">
        <v>0.27489091630305434</v>
      </c>
      <c r="N102" s="23"/>
      <c r="O102" s="4">
        <v>9.4042393230731989</v>
      </c>
      <c r="P102" s="3">
        <v>15</v>
      </c>
      <c r="Q102" s="4">
        <v>611.00103927621785</v>
      </c>
      <c r="R102" s="16"/>
      <c r="S102" s="16"/>
      <c r="T102" s="16"/>
      <c r="U102" s="16"/>
    </row>
    <row r="103" spans="2:21" x14ac:dyDescent="0.2">
      <c r="B103" t="s">
        <v>448</v>
      </c>
      <c r="C103" s="3">
        <v>15842</v>
      </c>
      <c r="D103" s="22">
        <v>0.31833101881075621</v>
      </c>
      <c r="E103" s="22">
        <v>0.16273197828557001</v>
      </c>
      <c r="F103" s="22">
        <v>0.35929806842570383</v>
      </c>
      <c r="G103" s="22">
        <v>0.13407398055801034</v>
      </c>
      <c r="H103" s="22">
        <v>2.5564953919959599E-2</v>
      </c>
      <c r="I103" s="23"/>
      <c r="J103" s="3">
        <v>7202</v>
      </c>
      <c r="K103" s="3">
        <v>6499</v>
      </c>
      <c r="L103" s="3">
        <v>703</v>
      </c>
      <c r="M103" s="22">
        <v>0.45668564394522232</v>
      </c>
      <c r="N103" s="23"/>
      <c r="O103" s="4">
        <v>3.6164940758610946</v>
      </c>
      <c r="P103" s="3">
        <v>71</v>
      </c>
      <c r="Q103" s="4">
        <v>4380.4855386713134</v>
      </c>
      <c r="R103" s="16"/>
      <c r="S103" s="16"/>
      <c r="T103" s="16"/>
      <c r="U103" s="16"/>
    </row>
    <row r="104" spans="2:21" x14ac:dyDescent="0.2">
      <c r="B104" t="s">
        <v>533</v>
      </c>
      <c r="C104" s="3">
        <v>1707</v>
      </c>
      <c r="D104" s="22">
        <v>0.71353251318101929</v>
      </c>
      <c r="E104" s="22">
        <v>4.9794961921499709E-2</v>
      </c>
      <c r="F104" s="22">
        <v>0.1259519625073228</v>
      </c>
      <c r="G104" s="22">
        <v>8.904510837727006E-2</v>
      </c>
      <c r="H104" s="22">
        <v>2.1675454012888107E-2</v>
      </c>
      <c r="I104" s="23"/>
      <c r="J104" s="3">
        <v>926</v>
      </c>
      <c r="K104" s="3">
        <v>840</v>
      </c>
      <c r="L104" s="3">
        <v>86</v>
      </c>
      <c r="M104" s="22">
        <v>3.6904761904761905E-2</v>
      </c>
      <c r="N104" s="23"/>
      <c r="O104" s="4">
        <v>5.4834266381659598</v>
      </c>
      <c r="P104" s="3">
        <v>54</v>
      </c>
      <c r="Q104" s="4">
        <v>311.30169374727694</v>
      </c>
      <c r="R104" s="16"/>
      <c r="S104" s="16"/>
      <c r="T104" s="16"/>
      <c r="U104" s="16"/>
    </row>
    <row r="105" spans="2:21" x14ac:dyDescent="0.2">
      <c r="B105" t="s">
        <v>449</v>
      </c>
      <c r="C105" s="3">
        <v>4665</v>
      </c>
      <c r="D105" s="22">
        <v>0.27717041800643089</v>
      </c>
      <c r="E105" s="22">
        <v>0.36227224008574493</v>
      </c>
      <c r="F105" s="22">
        <v>0.33504823151125401</v>
      </c>
      <c r="G105" s="22">
        <v>1.0503751339764202E-2</v>
      </c>
      <c r="H105" s="22">
        <v>1.5005359056806002E-2</v>
      </c>
      <c r="I105" s="23"/>
      <c r="J105" s="3">
        <v>1950</v>
      </c>
      <c r="K105" s="3">
        <v>1787</v>
      </c>
      <c r="L105" s="3">
        <v>163</v>
      </c>
      <c r="M105" s="22">
        <v>0.57470621152770007</v>
      </c>
      <c r="N105" s="23"/>
      <c r="O105" s="4">
        <v>6.4221256790397447</v>
      </c>
      <c r="P105" s="3">
        <v>46</v>
      </c>
      <c r="Q105" s="4">
        <v>726.39500270532301</v>
      </c>
      <c r="R105" s="16"/>
      <c r="S105" s="16"/>
      <c r="T105" s="16"/>
      <c r="U105" s="16"/>
    </row>
    <row r="106" spans="2:21" x14ac:dyDescent="0.2">
      <c r="B106" t="s">
        <v>450</v>
      </c>
      <c r="C106" s="3">
        <v>5302</v>
      </c>
      <c r="D106" s="22">
        <v>0.64277631082610331</v>
      </c>
      <c r="E106" s="22">
        <v>0.11995473406261788</v>
      </c>
      <c r="F106" s="22">
        <v>0.17653715579026782</v>
      </c>
      <c r="G106" s="22">
        <v>2.980007544322897E-2</v>
      </c>
      <c r="H106" s="22">
        <v>3.093172387778197E-2</v>
      </c>
      <c r="I106" s="23"/>
      <c r="J106" s="3">
        <v>2809</v>
      </c>
      <c r="K106" s="3">
        <v>2584</v>
      </c>
      <c r="L106" s="3">
        <v>225</v>
      </c>
      <c r="M106" s="22">
        <v>0.44078947368421051</v>
      </c>
      <c r="N106" s="23"/>
      <c r="O106" s="4">
        <v>7.3664640887900656</v>
      </c>
      <c r="P106" s="3">
        <v>34</v>
      </c>
      <c r="Q106" s="4">
        <v>719.74829933242074</v>
      </c>
      <c r="R106" s="16"/>
      <c r="S106" s="16"/>
      <c r="T106" s="16"/>
      <c r="U106" s="16"/>
    </row>
    <row r="107" spans="2:21" x14ac:dyDescent="0.2">
      <c r="B107" t="s">
        <v>513</v>
      </c>
      <c r="C107" s="3">
        <v>7246</v>
      </c>
      <c r="D107" s="22">
        <v>0.44810930168368757</v>
      </c>
      <c r="E107" s="22">
        <v>6.4035329837151531E-2</v>
      </c>
      <c r="F107" s="22">
        <v>0.23212807065967431</v>
      </c>
      <c r="G107" s="22">
        <v>0.22219155396080595</v>
      </c>
      <c r="H107" s="22">
        <v>3.3535743858680654E-2</v>
      </c>
      <c r="I107" s="23"/>
      <c r="J107" s="3">
        <v>3</v>
      </c>
      <c r="K107" s="3">
        <v>3</v>
      </c>
      <c r="L107" s="3">
        <v>0</v>
      </c>
      <c r="M107" s="22">
        <v>0</v>
      </c>
      <c r="N107" s="23"/>
      <c r="O107" s="4">
        <v>16.355911842545275</v>
      </c>
      <c r="P107" s="3">
        <v>4</v>
      </c>
      <c r="Q107" s="4">
        <v>443.02024061731498</v>
      </c>
      <c r="R107" s="16"/>
      <c r="S107" s="16"/>
      <c r="T107" s="16"/>
      <c r="U107" s="16"/>
    </row>
    <row r="108" spans="2:21" x14ac:dyDescent="0.2">
      <c r="B108" s="21" t="s">
        <v>451</v>
      </c>
      <c r="C108" s="3">
        <v>10163</v>
      </c>
      <c r="D108" s="22">
        <v>0.70805864410115127</v>
      </c>
      <c r="E108" s="22">
        <v>1.8498474859785497E-2</v>
      </c>
      <c r="F108" s="22">
        <v>0.16412476630916067</v>
      </c>
      <c r="G108" s="22">
        <v>8.7178982583882708E-2</v>
      </c>
      <c r="H108" s="22">
        <v>2.2139132146019876E-2</v>
      </c>
      <c r="I108" s="23"/>
      <c r="J108" s="3">
        <v>4114</v>
      </c>
      <c r="K108" s="3">
        <v>4035</v>
      </c>
      <c r="L108" s="3">
        <v>79</v>
      </c>
      <c r="M108" s="22">
        <v>0.74993804213135073</v>
      </c>
      <c r="N108" s="23"/>
      <c r="O108" s="4">
        <v>5.7085188203062449</v>
      </c>
      <c r="P108" s="3">
        <v>51</v>
      </c>
      <c r="Q108" s="4">
        <v>1780.3217121485789</v>
      </c>
      <c r="R108" s="16"/>
      <c r="S108" s="16"/>
      <c r="T108" s="16"/>
      <c r="U108" s="16"/>
    </row>
    <row r="109" spans="2:21" x14ac:dyDescent="0.2">
      <c r="B109" t="s">
        <v>452</v>
      </c>
      <c r="C109" s="3">
        <v>3012</v>
      </c>
      <c r="D109" s="22">
        <v>0.3051128818061089</v>
      </c>
      <c r="E109" s="22">
        <v>0.16699867197875165</v>
      </c>
      <c r="F109" s="22">
        <v>0.38180610889774236</v>
      </c>
      <c r="G109" s="22">
        <v>0.1201859229747676</v>
      </c>
      <c r="H109" s="22">
        <v>2.5896414342629483E-2</v>
      </c>
      <c r="I109" s="23"/>
      <c r="J109" s="3">
        <v>1541</v>
      </c>
      <c r="K109" s="3">
        <v>1394</v>
      </c>
      <c r="L109" s="3">
        <v>147</v>
      </c>
      <c r="M109" s="22">
        <v>0.21449067431850788</v>
      </c>
      <c r="N109" s="23"/>
      <c r="O109" s="4">
        <v>1.5820373102224246</v>
      </c>
      <c r="P109" s="3">
        <v>90</v>
      </c>
      <c r="Q109" s="4">
        <v>1903.874188388472</v>
      </c>
      <c r="R109" s="16"/>
      <c r="S109" s="16"/>
      <c r="T109" s="16"/>
      <c r="U109" s="16"/>
    </row>
    <row r="110" spans="2:21" x14ac:dyDescent="0.2">
      <c r="B110" t="s">
        <v>453</v>
      </c>
      <c r="C110" s="3">
        <v>2674</v>
      </c>
      <c r="D110" s="22">
        <v>0.36350037397157814</v>
      </c>
      <c r="E110" s="22">
        <v>3.7023186237845923E-2</v>
      </c>
      <c r="F110" s="22">
        <v>0.5759162303664922</v>
      </c>
      <c r="G110" s="22">
        <v>4.8616305160807775E-3</v>
      </c>
      <c r="H110" s="22">
        <v>1.8698578908002993E-2</v>
      </c>
      <c r="I110" s="23"/>
      <c r="J110" s="3">
        <v>1201</v>
      </c>
      <c r="K110" s="3">
        <v>1072</v>
      </c>
      <c r="L110" s="3">
        <v>129</v>
      </c>
      <c r="M110" s="22">
        <v>0.39832089552238809</v>
      </c>
      <c r="N110" s="23"/>
      <c r="O110" s="4">
        <v>7.0910454260772298</v>
      </c>
      <c r="P110" s="3">
        <v>40</v>
      </c>
      <c r="Q110" s="4">
        <v>377.09531378355001</v>
      </c>
      <c r="R110" s="16"/>
      <c r="S110" s="16"/>
      <c r="T110" s="16"/>
      <c r="U110" s="16"/>
    </row>
    <row r="111" spans="2:21" x14ac:dyDescent="0.2">
      <c r="B111" t="s">
        <v>454</v>
      </c>
      <c r="C111" s="3">
        <v>17275</v>
      </c>
      <c r="D111" s="22">
        <v>0.69342981186685959</v>
      </c>
      <c r="E111" s="22">
        <v>1.7771345875542691E-2</v>
      </c>
      <c r="F111" s="22">
        <v>0.19768451519536903</v>
      </c>
      <c r="G111" s="22">
        <v>6.6859623733719245E-2</v>
      </c>
      <c r="H111" s="22">
        <v>2.4254703328509406E-2</v>
      </c>
      <c r="I111" s="23"/>
      <c r="J111" s="3">
        <v>7100</v>
      </c>
      <c r="K111" s="3">
        <v>6778</v>
      </c>
      <c r="L111" s="3">
        <v>322</v>
      </c>
      <c r="M111" s="22">
        <v>0.70300973738565953</v>
      </c>
      <c r="N111" s="23"/>
      <c r="O111" s="4">
        <v>2.0182979340656719</v>
      </c>
      <c r="P111" s="3">
        <v>87</v>
      </c>
      <c r="Q111" s="4">
        <v>8559.192232437721</v>
      </c>
      <c r="R111" s="16"/>
      <c r="S111" s="16"/>
      <c r="T111" s="16"/>
      <c r="U111" s="16"/>
    </row>
    <row r="112" spans="2:21" x14ac:dyDescent="0.2">
      <c r="B112" t="s">
        <v>455</v>
      </c>
      <c r="C112" s="3">
        <v>16408</v>
      </c>
      <c r="D112" s="22">
        <v>0.62743783520234031</v>
      </c>
      <c r="E112" s="22">
        <v>1.9380789858605557E-2</v>
      </c>
      <c r="F112" s="22">
        <v>0.13091175036567529</v>
      </c>
      <c r="G112" s="22">
        <v>0.19264992686494392</v>
      </c>
      <c r="H112" s="22">
        <v>2.9619697708434908E-2</v>
      </c>
      <c r="I112" s="23"/>
      <c r="J112" s="3">
        <v>6471</v>
      </c>
      <c r="K112" s="3">
        <v>6104</v>
      </c>
      <c r="L112" s="3">
        <v>367</v>
      </c>
      <c r="M112" s="22">
        <v>8.0930537352555704E-2</v>
      </c>
      <c r="N112" s="23"/>
      <c r="O112" s="4">
        <v>35.008841229560488</v>
      </c>
      <c r="P112" s="3">
        <v>1</v>
      </c>
      <c r="Q112" s="4">
        <v>468.6816079518091</v>
      </c>
      <c r="R112" s="16"/>
      <c r="S112" s="16"/>
      <c r="T112" s="16"/>
      <c r="U112" s="16"/>
    </row>
    <row r="113" spans="2:21" x14ac:dyDescent="0.2">
      <c r="B113" t="s">
        <v>500</v>
      </c>
      <c r="C113" s="3">
        <v>3914</v>
      </c>
      <c r="D113" s="22">
        <v>0.53909044455799693</v>
      </c>
      <c r="E113" s="22">
        <v>2.3760858456821667E-2</v>
      </c>
      <c r="F113" s="22">
        <v>0.40367910066428209</v>
      </c>
      <c r="G113" s="22">
        <v>1.8140010219724067E-2</v>
      </c>
      <c r="H113" s="22">
        <v>1.5329586101175269E-2</v>
      </c>
      <c r="I113" s="23"/>
      <c r="J113" s="3">
        <v>1790</v>
      </c>
      <c r="K113" s="3">
        <v>1675</v>
      </c>
      <c r="L113" s="3">
        <v>115</v>
      </c>
      <c r="M113" s="22">
        <v>0.38208955223880597</v>
      </c>
      <c r="N113" s="23"/>
      <c r="O113" s="4">
        <v>7.2457073313901468</v>
      </c>
      <c r="P113" s="3">
        <v>36</v>
      </c>
      <c r="Q113" s="4">
        <v>540.18190647083009</v>
      </c>
      <c r="R113" s="16"/>
      <c r="S113" s="16"/>
      <c r="T113" s="16"/>
      <c r="U113" s="16"/>
    </row>
    <row r="114" spans="2:21" x14ac:dyDescent="0.2">
      <c r="B114" s="21" t="s">
        <v>456</v>
      </c>
      <c r="C114" s="3">
        <v>7626</v>
      </c>
      <c r="D114" s="22">
        <v>0.79543666404405977</v>
      </c>
      <c r="E114" s="22">
        <v>2.071859428271702E-2</v>
      </c>
      <c r="F114" s="22">
        <v>0.12732756359821662</v>
      </c>
      <c r="G114" s="22">
        <v>3.7765538945712038E-2</v>
      </c>
      <c r="H114" s="22">
        <v>1.875163912929452E-2</v>
      </c>
      <c r="I114" s="23"/>
      <c r="J114" s="3">
        <v>4353</v>
      </c>
      <c r="K114" s="3">
        <v>4012</v>
      </c>
      <c r="L114" s="3">
        <v>341</v>
      </c>
      <c r="M114" s="22">
        <v>0.58125623130608173</v>
      </c>
      <c r="N114" s="23"/>
      <c r="O114" s="4">
        <v>6.1967456808782009</v>
      </c>
      <c r="P114" s="3">
        <v>49</v>
      </c>
      <c r="Q114" s="4">
        <v>1230.6459539774505</v>
      </c>
      <c r="R114" s="16"/>
      <c r="S114" s="16"/>
      <c r="T114" s="16"/>
      <c r="U114" s="16"/>
    </row>
    <row r="115" spans="2:21" x14ac:dyDescent="0.2">
      <c r="B115" t="s">
        <v>457</v>
      </c>
      <c r="C115" s="3">
        <v>6</v>
      </c>
      <c r="D115" s="22">
        <v>1</v>
      </c>
      <c r="E115" s="22">
        <v>0</v>
      </c>
      <c r="F115" s="22">
        <v>0</v>
      </c>
      <c r="G115" s="22">
        <v>0</v>
      </c>
      <c r="H115" s="22">
        <v>0</v>
      </c>
      <c r="I115" s="23"/>
      <c r="J115" s="3">
        <v>2</v>
      </c>
      <c r="K115" s="3">
        <v>2</v>
      </c>
      <c r="L115" s="3">
        <v>0</v>
      </c>
      <c r="M115" s="22">
        <v>1</v>
      </c>
      <c r="N115" s="23"/>
      <c r="O115" s="4">
        <v>3.1198208208819082E-3</v>
      </c>
      <c r="P115" s="3">
        <v>102</v>
      </c>
      <c r="Q115" s="4">
        <v>1923.1873701977299</v>
      </c>
      <c r="R115" s="16"/>
      <c r="S115" s="16"/>
      <c r="T115" s="16"/>
      <c r="U115" s="16"/>
    </row>
    <row r="116" spans="2:21" x14ac:dyDescent="0.2">
      <c r="B116" t="s">
        <v>458</v>
      </c>
      <c r="C116" s="3">
        <v>7089</v>
      </c>
      <c r="D116" s="22">
        <v>0.23063901819720695</v>
      </c>
      <c r="E116" s="22">
        <v>0.13485682042601213</v>
      </c>
      <c r="F116" s="22">
        <v>0.58936380307518688</v>
      </c>
      <c r="G116" s="22">
        <v>3.0469741853575961E-2</v>
      </c>
      <c r="H116" s="22">
        <v>1.4670616448018056E-2</v>
      </c>
      <c r="I116" s="23"/>
      <c r="J116" s="3">
        <v>2449</v>
      </c>
      <c r="K116" s="3">
        <v>2275</v>
      </c>
      <c r="L116" s="3">
        <v>174</v>
      </c>
      <c r="M116" s="22">
        <v>0.51648351648351654</v>
      </c>
      <c r="N116" s="23"/>
      <c r="O116" s="4">
        <v>8.9675326750212072</v>
      </c>
      <c r="P116" s="3">
        <v>16</v>
      </c>
      <c r="Q116" s="4">
        <v>790.51844658968412</v>
      </c>
      <c r="R116" s="16"/>
      <c r="S116" s="16"/>
      <c r="T116" s="16"/>
      <c r="U116" s="16"/>
    </row>
    <row r="117" spans="2:21" x14ac:dyDescent="0.2">
      <c r="B117" t="s">
        <v>459</v>
      </c>
      <c r="C117" s="3">
        <v>15086</v>
      </c>
      <c r="D117" s="22">
        <v>0.2990189579742808</v>
      </c>
      <c r="E117" s="22">
        <v>0.15212780060983694</v>
      </c>
      <c r="F117" s="22">
        <v>0.5135887577886783</v>
      </c>
      <c r="G117" s="22">
        <v>1.5378496619382209E-2</v>
      </c>
      <c r="H117" s="22">
        <v>1.988598700782182E-2</v>
      </c>
      <c r="I117" s="23"/>
      <c r="J117" s="3">
        <v>6528</v>
      </c>
      <c r="K117" s="3">
        <v>5599</v>
      </c>
      <c r="L117" s="3">
        <v>929</v>
      </c>
      <c r="M117" s="22">
        <v>0.40132166458296126</v>
      </c>
      <c r="N117" s="23"/>
      <c r="O117" s="4">
        <v>9.8452357198912051</v>
      </c>
      <c r="P117" s="3">
        <v>13</v>
      </c>
      <c r="Q117" s="4">
        <v>1532.3147590585784</v>
      </c>
      <c r="R117" s="16"/>
      <c r="S117" s="16"/>
      <c r="T117" s="16"/>
      <c r="U117" s="16"/>
    </row>
    <row r="118" spans="2:21" x14ac:dyDescent="0.2">
      <c r="B118" t="s">
        <v>460</v>
      </c>
      <c r="C118" s="3">
        <v>2985</v>
      </c>
      <c r="D118" s="22">
        <v>0.90854271356783922</v>
      </c>
      <c r="E118" s="22">
        <v>3.3500837520938024E-3</v>
      </c>
      <c r="F118" s="22">
        <v>5.4606365159128978E-2</v>
      </c>
      <c r="G118" s="22">
        <v>1.9430485762144054E-2</v>
      </c>
      <c r="H118" s="22">
        <v>1.407035175879397E-2</v>
      </c>
      <c r="I118" s="23"/>
      <c r="J118" s="3">
        <v>1342</v>
      </c>
      <c r="K118" s="3">
        <v>1225</v>
      </c>
      <c r="L118" s="3">
        <v>117</v>
      </c>
      <c r="M118" s="22">
        <v>0.77795918367346939</v>
      </c>
      <c r="N118" s="23"/>
      <c r="O118" s="4">
        <v>5.4708533306945926</v>
      </c>
      <c r="P118" s="3">
        <v>55</v>
      </c>
      <c r="Q118" s="4">
        <v>545.61872153516811</v>
      </c>
      <c r="R118" s="16"/>
      <c r="S118" s="16"/>
      <c r="T118" s="16"/>
      <c r="U118" s="16"/>
    </row>
    <row r="119" spans="2:21" x14ac:dyDescent="0.2">
      <c r="B119" t="s">
        <v>461</v>
      </c>
      <c r="C119" s="3">
        <v>5339</v>
      </c>
      <c r="D119" s="22">
        <v>0.40119872635324966</v>
      </c>
      <c r="E119" s="22">
        <v>5.5815695823187864E-2</v>
      </c>
      <c r="F119" s="22">
        <v>0.51695073983892115</v>
      </c>
      <c r="G119" s="22">
        <v>1.2549166510582506E-2</v>
      </c>
      <c r="H119" s="22">
        <v>1.3485671474058812E-2</v>
      </c>
      <c r="I119" s="23"/>
      <c r="J119" s="3">
        <v>2257</v>
      </c>
      <c r="K119" s="3">
        <v>2027</v>
      </c>
      <c r="L119" s="3">
        <v>230</v>
      </c>
      <c r="M119" s="22">
        <v>0.43561914158855453</v>
      </c>
      <c r="N119" s="23"/>
      <c r="O119" s="4">
        <v>8.5973284947363027</v>
      </c>
      <c r="P119" s="3">
        <v>22</v>
      </c>
      <c r="Q119" s="4">
        <v>621.00686315159317</v>
      </c>
      <c r="R119" s="16"/>
      <c r="S119" s="16"/>
      <c r="T119" s="16"/>
      <c r="U119" s="16"/>
    </row>
    <row r="120" spans="2:21" ht="17" thickBot="1" x14ac:dyDescent="0.25">
      <c r="B120" s="3" t="s">
        <v>462</v>
      </c>
      <c r="C120" s="3">
        <v>5779</v>
      </c>
      <c r="D120" s="22">
        <v>0.81242429486070256</v>
      </c>
      <c r="E120" s="22">
        <v>2.2149160754455787E-2</v>
      </c>
      <c r="F120" s="22">
        <v>0.12026302128395916</v>
      </c>
      <c r="G120" s="22">
        <v>2.0764838207302301E-2</v>
      </c>
      <c r="H120" s="22">
        <v>2.4398684893580203E-2</v>
      </c>
      <c r="I120" s="26"/>
      <c r="J120" s="3">
        <v>3652</v>
      </c>
      <c r="K120" s="3">
        <v>3174</v>
      </c>
      <c r="L120" s="3">
        <v>478</v>
      </c>
      <c r="M120" s="22">
        <v>0.47574039067422813</v>
      </c>
      <c r="N120" s="26"/>
      <c r="O120" s="4">
        <v>7.7364144990538835</v>
      </c>
      <c r="P120" s="3">
        <v>28</v>
      </c>
      <c r="Q120" s="4">
        <v>746.98686332108196</v>
      </c>
      <c r="R120" s="16"/>
      <c r="S120" s="16"/>
      <c r="T120" s="16"/>
      <c r="U120" s="16"/>
    </row>
    <row r="121" spans="2:21" x14ac:dyDescent="0.2">
      <c r="B121" s="27"/>
      <c r="C121" s="27"/>
      <c r="D121" s="27"/>
      <c r="E121" s="27"/>
      <c r="F121" s="27"/>
      <c r="G121" s="27"/>
      <c r="H121" s="27"/>
      <c r="J121" s="27"/>
      <c r="K121" s="27"/>
      <c r="L121" s="27"/>
      <c r="M121" s="27"/>
      <c r="N121" s="27"/>
      <c r="O121" s="27"/>
      <c r="P121" s="27"/>
      <c r="Q121" s="27"/>
      <c r="R121" s="28"/>
      <c r="S121" s="16"/>
      <c r="T121" s="16"/>
      <c r="U121" s="16"/>
    </row>
    <row r="122" spans="2:21" x14ac:dyDescent="0.2">
      <c r="R122" s="16"/>
      <c r="S122" s="16"/>
      <c r="T122" s="16"/>
      <c r="U122" s="16"/>
    </row>
    <row r="123" spans="2:21" x14ac:dyDescent="0.2">
      <c r="R123" s="16"/>
      <c r="S123" s="16"/>
      <c r="T123" s="16"/>
      <c r="U123" s="16"/>
    </row>
    <row r="124" spans="2:21" x14ac:dyDescent="0.2">
      <c r="R124" s="16"/>
      <c r="S124" s="16"/>
      <c r="T124" s="16"/>
      <c r="U124" s="16"/>
    </row>
    <row r="125" spans="2:21" x14ac:dyDescent="0.2">
      <c r="R125" s="16"/>
      <c r="S125" s="16"/>
      <c r="T125" s="16"/>
      <c r="U125" s="16"/>
    </row>
    <row r="126" spans="2:21" x14ac:dyDescent="0.2">
      <c r="R126" s="16"/>
      <c r="S126" s="16"/>
      <c r="T126" s="16"/>
      <c r="U126" s="16"/>
    </row>
    <row r="127" spans="2:21" x14ac:dyDescent="0.2">
      <c r="R127" s="16"/>
      <c r="S127" s="16"/>
      <c r="T127" s="16"/>
      <c r="U127" s="16"/>
    </row>
    <row r="128" spans="2:21" x14ac:dyDescent="0.2">
      <c r="R128" s="16"/>
      <c r="S128" s="16"/>
      <c r="T128" s="16"/>
      <c r="U128" s="16"/>
    </row>
    <row r="129" spans="18:21" x14ac:dyDescent="0.2">
      <c r="R129" s="16"/>
      <c r="S129" s="16"/>
      <c r="T129" s="16"/>
      <c r="U129" s="16"/>
    </row>
    <row r="130" spans="18:21" x14ac:dyDescent="0.2">
      <c r="R130" s="16"/>
      <c r="S130" s="16"/>
      <c r="T130" s="16"/>
      <c r="U130" s="16"/>
    </row>
    <row r="131" spans="18:21" x14ac:dyDescent="0.2">
      <c r="R131" s="16"/>
      <c r="S131" s="16"/>
      <c r="T131" s="16"/>
      <c r="U131" s="16"/>
    </row>
    <row r="132" spans="18:21" x14ac:dyDescent="0.2">
      <c r="R132" s="16"/>
      <c r="S132" s="16"/>
      <c r="T132" s="16"/>
      <c r="U132" s="16"/>
    </row>
    <row r="133" spans="18:21" x14ac:dyDescent="0.2">
      <c r="R133" s="16"/>
      <c r="S133" s="16"/>
      <c r="T133" s="16"/>
      <c r="U133" s="16"/>
    </row>
    <row r="134" spans="18:21" x14ac:dyDescent="0.2">
      <c r="R134" s="16"/>
      <c r="S134" s="16"/>
      <c r="T134" s="16"/>
      <c r="U134" s="16"/>
    </row>
    <row r="135" spans="18:21" x14ac:dyDescent="0.2">
      <c r="R135" s="16"/>
      <c r="S135" s="16"/>
      <c r="T135" s="16"/>
      <c r="U135" s="16"/>
    </row>
    <row r="136" spans="18:21" x14ac:dyDescent="0.2">
      <c r="R136" s="16"/>
      <c r="S136" s="16"/>
      <c r="T136" s="16"/>
      <c r="U136" s="16"/>
    </row>
    <row r="137" spans="18:21" x14ac:dyDescent="0.2">
      <c r="R137" s="16"/>
      <c r="S137" s="16"/>
      <c r="T137" s="16"/>
      <c r="U137" s="16"/>
    </row>
    <row r="138" spans="18:21" x14ac:dyDescent="0.2">
      <c r="R138" s="16"/>
      <c r="S138" s="16"/>
      <c r="T138" s="16"/>
      <c r="U138" s="16"/>
    </row>
    <row r="139" spans="18:21" x14ac:dyDescent="0.2">
      <c r="R139" s="16"/>
      <c r="S139" s="16"/>
      <c r="T139" s="16"/>
      <c r="U139" s="16"/>
    </row>
    <row r="140" spans="18:21" x14ac:dyDescent="0.2">
      <c r="R140" s="16"/>
      <c r="S140" s="16"/>
      <c r="T140" s="16"/>
      <c r="U140" s="16"/>
    </row>
    <row r="141" spans="18:21" x14ac:dyDescent="0.2">
      <c r="R141" s="16"/>
      <c r="S141" s="16"/>
      <c r="T141" s="16"/>
      <c r="U141" s="16"/>
    </row>
    <row r="142" spans="18:21" x14ac:dyDescent="0.2">
      <c r="R142" s="16"/>
      <c r="S142" s="16"/>
      <c r="T142" s="16"/>
      <c r="U142" s="16"/>
    </row>
    <row r="143" spans="18:21" x14ac:dyDescent="0.2">
      <c r="R143" s="16"/>
      <c r="S143" s="16"/>
      <c r="T143" s="16"/>
      <c r="U143" s="16"/>
    </row>
    <row r="144" spans="18:21" x14ac:dyDescent="0.2">
      <c r="R144" s="16"/>
      <c r="S144" s="16"/>
      <c r="T144" s="16"/>
      <c r="U144" s="16"/>
    </row>
    <row r="145" spans="18:21" x14ac:dyDescent="0.2">
      <c r="R145" s="16"/>
      <c r="S145" s="16"/>
      <c r="T145" s="16"/>
      <c r="U145" s="16"/>
    </row>
    <row r="146" spans="18:21" x14ac:dyDescent="0.2">
      <c r="R146" s="16"/>
      <c r="S146" s="16"/>
      <c r="T146" s="16"/>
      <c r="U146" s="16"/>
    </row>
    <row r="147" spans="18:21" x14ac:dyDescent="0.2">
      <c r="R147" s="16"/>
      <c r="S147" s="16"/>
      <c r="T147" s="16"/>
      <c r="U147" s="16"/>
    </row>
    <row r="148" spans="18:21" x14ac:dyDescent="0.2">
      <c r="R148" s="16"/>
      <c r="S148" s="16"/>
      <c r="T148" s="16"/>
      <c r="U148" s="16"/>
    </row>
    <row r="149" spans="18:21" x14ac:dyDescent="0.2">
      <c r="R149" s="16"/>
      <c r="S149" s="16"/>
      <c r="T149" s="16"/>
      <c r="U149" s="16"/>
    </row>
    <row r="150" spans="18:21" x14ac:dyDescent="0.2">
      <c r="R150" s="16"/>
      <c r="S150" s="16"/>
      <c r="T150" s="16"/>
      <c r="U150" s="16"/>
    </row>
    <row r="151" spans="18:21" x14ac:dyDescent="0.2">
      <c r="R151" s="16"/>
      <c r="S151" s="16"/>
      <c r="T151" s="16"/>
      <c r="U151" s="16"/>
    </row>
    <row r="152" spans="18:21" x14ac:dyDescent="0.2">
      <c r="R152" s="16"/>
      <c r="S152" s="16"/>
      <c r="T152" s="16"/>
      <c r="U152" s="16"/>
    </row>
    <row r="153" spans="18:21" x14ac:dyDescent="0.2">
      <c r="R153" s="16"/>
      <c r="S153" s="16"/>
      <c r="T153" s="16"/>
      <c r="U153" s="16"/>
    </row>
    <row r="154" spans="18:21" x14ac:dyDescent="0.2">
      <c r="R154" s="16"/>
      <c r="S154" s="16"/>
      <c r="T154" s="16"/>
      <c r="U154" s="16"/>
    </row>
    <row r="155" spans="18:21" x14ac:dyDescent="0.2">
      <c r="R155" s="16"/>
      <c r="S155" s="16"/>
      <c r="T155" s="16"/>
      <c r="U155" s="16"/>
    </row>
    <row r="156" spans="18:21" x14ac:dyDescent="0.2">
      <c r="R156" s="16"/>
      <c r="S156" s="16"/>
      <c r="T156" s="16"/>
      <c r="U156" s="16"/>
    </row>
    <row r="157" spans="18:21" x14ac:dyDescent="0.2">
      <c r="R157" s="16"/>
      <c r="S157" s="16"/>
      <c r="T157" s="16"/>
      <c r="U157" s="16"/>
    </row>
    <row r="158" spans="18:21" x14ac:dyDescent="0.2">
      <c r="R158" s="16"/>
      <c r="S158" s="16"/>
      <c r="T158" s="16"/>
      <c r="U158" s="16"/>
    </row>
    <row r="159" spans="18:21" x14ac:dyDescent="0.2">
      <c r="R159" s="16"/>
      <c r="S159" s="16"/>
      <c r="T159" s="16"/>
      <c r="U159" s="16"/>
    </row>
    <row r="160" spans="18:21" x14ac:dyDescent="0.2">
      <c r="R160" s="16"/>
      <c r="S160" s="16"/>
      <c r="T160" s="16"/>
      <c r="U160" s="16"/>
    </row>
    <row r="161" spans="18:21" x14ac:dyDescent="0.2">
      <c r="R161" s="16"/>
      <c r="S161" s="16"/>
      <c r="T161" s="16"/>
      <c r="U161" s="16"/>
    </row>
    <row r="162" spans="18:21" x14ac:dyDescent="0.2">
      <c r="R162" s="16"/>
      <c r="S162" s="16"/>
      <c r="T162" s="16"/>
      <c r="U162" s="16"/>
    </row>
    <row r="163" spans="18:21" x14ac:dyDescent="0.2">
      <c r="R163" s="16"/>
      <c r="S163" s="16"/>
      <c r="T163" s="16"/>
      <c r="U163" s="16"/>
    </row>
    <row r="164" spans="18:21" x14ac:dyDescent="0.2">
      <c r="R164" s="16"/>
      <c r="S164" s="16"/>
      <c r="T164" s="16"/>
      <c r="U164" s="16"/>
    </row>
    <row r="165" spans="18:21" x14ac:dyDescent="0.2">
      <c r="R165" s="16"/>
      <c r="S165" s="16"/>
      <c r="T165" s="16"/>
      <c r="U165" s="16"/>
    </row>
    <row r="166" spans="18:21" x14ac:dyDescent="0.2">
      <c r="R166" s="16"/>
      <c r="S166" s="16"/>
      <c r="T166" s="16"/>
      <c r="U166" s="16"/>
    </row>
    <row r="167" spans="18:21" x14ac:dyDescent="0.2">
      <c r="R167" s="16"/>
      <c r="S167" s="16"/>
      <c r="T167" s="16"/>
      <c r="U167" s="16"/>
    </row>
    <row r="168" spans="18:21" x14ac:dyDescent="0.2">
      <c r="R168" s="16"/>
      <c r="S168" s="16"/>
      <c r="T168" s="16"/>
      <c r="U168" s="16"/>
    </row>
    <row r="169" spans="18:21" x14ac:dyDescent="0.2">
      <c r="R169" s="16"/>
      <c r="S169" s="16"/>
      <c r="T169" s="16"/>
      <c r="U169" s="16"/>
    </row>
    <row r="170" spans="18:21" x14ac:dyDescent="0.2">
      <c r="R170" s="16"/>
      <c r="S170" s="16"/>
      <c r="T170" s="16"/>
      <c r="U170" s="16"/>
    </row>
    <row r="171" spans="18:21" x14ac:dyDescent="0.2">
      <c r="R171" s="16"/>
      <c r="S171" s="16"/>
      <c r="T171" s="16"/>
      <c r="U171" s="16"/>
    </row>
    <row r="172" spans="18:21" x14ac:dyDescent="0.2">
      <c r="R172" s="16"/>
      <c r="S172" s="16"/>
      <c r="T172" s="16"/>
      <c r="U172" s="16"/>
    </row>
    <row r="173" spans="18:21" x14ac:dyDescent="0.2">
      <c r="R173" s="16"/>
      <c r="S173" s="16"/>
      <c r="T173" s="16"/>
      <c r="U173" s="16"/>
    </row>
    <row r="174" spans="18:21" x14ac:dyDescent="0.2">
      <c r="R174" s="16"/>
      <c r="S174" s="16"/>
      <c r="T174" s="16"/>
      <c r="U174" s="16"/>
    </row>
    <row r="175" spans="18:21" x14ac:dyDescent="0.2">
      <c r="R175" s="16"/>
      <c r="S175" s="16"/>
      <c r="T175" s="16"/>
      <c r="U175" s="16"/>
    </row>
    <row r="176" spans="18:21" x14ac:dyDescent="0.2">
      <c r="R176" s="16"/>
      <c r="S176" s="16"/>
      <c r="T176" s="16"/>
      <c r="U176" s="16"/>
    </row>
    <row r="177" spans="18:21" x14ac:dyDescent="0.2">
      <c r="R177" s="16"/>
      <c r="S177" s="16"/>
      <c r="T177" s="16"/>
      <c r="U177" s="16"/>
    </row>
    <row r="178" spans="18:21" x14ac:dyDescent="0.2">
      <c r="R178" s="16"/>
      <c r="S178" s="16"/>
      <c r="T178" s="16"/>
      <c r="U178" s="16"/>
    </row>
    <row r="179" spans="18:21" x14ac:dyDescent="0.2">
      <c r="R179" s="16"/>
      <c r="S179" s="16"/>
      <c r="T179" s="16"/>
      <c r="U179" s="16"/>
    </row>
    <row r="180" spans="18:21" x14ac:dyDescent="0.2">
      <c r="R180" s="16"/>
      <c r="S180" s="16"/>
      <c r="T180" s="16"/>
      <c r="U180" s="16"/>
    </row>
    <row r="181" spans="18:21" x14ac:dyDescent="0.2">
      <c r="R181" s="16"/>
      <c r="S181" s="16"/>
      <c r="T181" s="16"/>
      <c r="U181" s="16"/>
    </row>
    <row r="182" spans="18:21" x14ac:dyDescent="0.2">
      <c r="R182" s="16"/>
      <c r="S182" s="16"/>
      <c r="T182" s="16"/>
      <c r="U182" s="16"/>
    </row>
    <row r="183" spans="18:21" x14ac:dyDescent="0.2">
      <c r="R183" s="16"/>
      <c r="S183" s="16"/>
      <c r="T183" s="16"/>
      <c r="U183" s="16"/>
    </row>
    <row r="184" spans="18:21" x14ac:dyDescent="0.2">
      <c r="R184" s="16"/>
      <c r="S184" s="16"/>
      <c r="T184" s="16"/>
      <c r="U184" s="16"/>
    </row>
    <row r="185" spans="18:21" x14ac:dyDescent="0.2">
      <c r="R185" s="16"/>
      <c r="S185" s="16"/>
      <c r="T185" s="16"/>
      <c r="U185" s="16"/>
    </row>
    <row r="186" spans="18:21" x14ac:dyDescent="0.2">
      <c r="R186" s="16"/>
      <c r="S186" s="16"/>
      <c r="T186" s="16"/>
      <c r="U186" s="16"/>
    </row>
    <row r="187" spans="18:21" x14ac:dyDescent="0.2">
      <c r="R187" s="16"/>
      <c r="S187" s="16"/>
      <c r="T187" s="16"/>
      <c r="U187" s="16"/>
    </row>
    <row r="188" spans="18:21" x14ac:dyDescent="0.2">
      <c r="R188" s="16"/>
      <c r="S188" s="16"/>
      <c r="T188" s="16"/>
      <c r="U188" s="16"/>
    </row>
    <row r="189" spans="18:21" x14ac:dyDescent="0.2">
      <c r="R189" s="16"/>
      <c r="S189" s="16"/>
      <c r="T189" s="16"/>
      <c r="U189" s="16"/>
    </row>
    <row r="190" spans="18:21" x14ac:dyDescent="0.2">
      <c r="R190" s="16"/>
      <c r="S190" s="16"/>
      <c r="T190" s="16"/>
      <c r="U190" s="16"/>
    </row>
    <row r="191" spans="18:21" x14ac:dyDescent="0.2">
      <c r="R191" s="16"/>
      <c r="S191" s="16"/>
      <c r="T191" s="16"/>
      <c r="U191" s="16"/>
    </row>
    <row r="192" spans="18:21" x14ac:dyDescent="0.2">
      <c r="R192" s="16"/>
      <c r="S192" s="16"/>
      <c r="T192" s="16"/>
      <c r="U192" s="16"/>
    </row>
    <row r="193" spans="18:21" x14ac:dyDescent="0.2">
      <c r="R193" s="16"/>
      <c r="S193" s="16"/>
      <c r="T193" s="16"/>
      <c r="U193" s="16"/>
    </row>
    <row r="194" spans="18:21" x14ac:dyDescent="0.2">
      <c r="R194" s="16"/>
      <c r="S194" s="16"/>
      <c r="T194" s="16"/>
      <c r="U194" s="16"/>
    </row>
    <row r="195" spans="18:21" x14ac:dyDescent="0.2">
      <c r="R195" s="16"/>
      <c r="S195" s="16"/>
      <c r="T195" s="16"/>
      <c r="U195" s="16"/>
    </row>
    <row r="196" spans="18:21" x14ac:dyDescent="0.2">
      <c r="R196" s="16"/>
      <c r="S196" s="16"/>
      <c r="T196" s="16"/>
      <c r="U196" s="16"/>
    </row>
    <row r="197" spans="18:21" x14ac:dyDescent="0.2">
      <c r="R197" s="16"/>
      <c r="S197" s="16"/>
      <c r="T197" s="16"/>
      <c r="U197" s="16"/>
    </row>
    <row r="198" spans="18:21" x14ac:dyDescent="0.2">
      <c r="R198" s="16"/>
      <c r="S198" s="16"/>
      <c r="T198" s="16"/>
      <c r="U198" s="16"/>
    </row>
    <row r="199" spans="18:21" x14ac:dyDescent="0.2">
      <c r="R199" s="16"/>
      <c r="S199" s="16"/>
      <c r="T199" s="16"/>
      <c r="U199" s="16"/>
    </row>
    <row r="200" spans="18:21" x14ac:dyDescent="0.2">
      <c r="R200" s="16"/>
      <c r="S200" s="16"/>
      <c r="T200" s="16"/>
      <c r="U200" s="16"/>
    </row>
    <row r="201" spans="18:21" x14ac:dyDescent="0.2">
      <c r="R201" s="16"/>
      <c r="S201" s="16"/>
      <c r="T201" s="16"/>
      <c r="U201" s="16"/>
    </row>
    <row r="202" spans="18:21" x14ac:dyDescent="0.2">
      <c r="R202" s="16"/>
      <c r="S202" s="16"/>
      <c r="T202" s="16"/>
      <c r="U202" s="16"/>
    </row>
    <row r="203" spans="18:21" x14ac:dyDescent="0.2">
      <c r="R203" s="16"/>
      <c r="S203" s="16"/>
      <c r="T203" s="16"/>
      <c r="U203" s="16"/>
    </row>
    <row r="204" spans="18:21" x14ac:dyDescent="0.2">
      <c r="R204" s="16"/>
      <c r="S204" s="16"/>
      <c r="T204" s="16"/>
      <c r="U204" s="16"/>
    </row>
    <row r="205" spans="18:21" x14ac:dyDescent="0.2">
      <c r="R205" s="16"/>
      <c r="S205" s="16"/>
      <c r="T205" s="16"/>
      <c r="U205" s="16"/>
    </row>
    <row r="206" spans="18:21" x14ac:dyDescent="0.2">
      <c r="R206" s="16"/>
      <c r="S206" s="16"/>
      <c r="T206" s="16"/>
      <c r="U206" s="16"/>
    </row>
    <row r="207" spans="18:21" x14ac:dyDescent="0.2">
      <c r="R207" s="16"/>
      <c r="S207" s="16"/>
      <c r="T207" s="16"/>
      <c r="U207" s="16"/>
    </row>
    <row r="208" spans="18:21" x14ac:dyDescent="0.2">
      <c r="R208" s="16"/>
      <c r="S208" s="16"/>
      <c r="T208" s="16"/>
      <c r="U208" s="16"/>
    </row>
    <row r="209" spans="18:21" x14ac:dyDescent="0.2">
      <c r="R209" s="16"/>
      <c r="S209" s="16"/>
      <c r="T209" s="16"/>
      <c r="U209" s="16"/>
    </row>
    <row r="210" spans="18:21" x14ac:dyDescent="0.2">
      <c r="R210" s="16"/>
      <c r="S210" s="16"/>
      <c r="T210" s="16"/>
      <c r="U210" s="16"/>
    </row>
    <row r="211" spans="18:21" x14ac:dyDescent="0.2">
      <c r="R211" s="16"/>
      <c r="S211" s="16"/>
      <c r="T211" s="16"/>
      <c r="U211" s="16"/>
    </row>
    <row r="212" spans="18:21" x14ac:dyDescent="0.2">
      <c r="R212" s="16"/>
      <c r="S212" s="16"/>
      <c r="T212" s="16"/>
      <c r="U212" s="16"/>
    </row>
    <row r="213" spans="18:21" x14ac:dyDescent="0.2">
      <c r="R213" s="16"/>
      <c r="S213" s="16"/>
      <c r="T213" s="16"/>
      <c r="U213" s="16"/>
    </row>
    <row r="214" spans="18:21" x14ac:dyDescent="0.2">
      <c r="R214" s="16"/>
      <c r="S214" s="16"/>
      <c r="T214" s="16"/>
      <c r="U214" s="16"/>
    </row>
    <row r="215" spans="18:21" x14ac:dyDescent="0.2">
      <c r="R215" s="16"/>
      <c r="S215" s="16"/>
      <c r="T215" s="16"/>
      <c r="U215" s="16"/>
    </row>
    <row r="216" spans="18:21" x14ac:dyDescent="0.2">
      <c r="R216" s="16"/>
      <c r="S216" s="16"/>
      <c r="T216" s="16"/>
      <c r="U216" s="16"/>
    </row>
    <row r="217" spans="18:21" x14ac:dyDescent="0.2">
      <c r="R217" s="16"/>
      <c r="S217" s="16"/>
      <c r="T217" s="16"/>
      <c r="U217" s="16"/>
    </row>
    <row r="218" spans="18:21" x14ac:dyDescent="0.2">
      <c r="R218" s="16"/>
      <c r="S218" s="16"/>
      <c r="T218" s="16"/>
      <c r="U218" s="16"/>
    </row>
    <row r="219" spans="18:21" x14ac:dyDescent="0.2">
      <c r="R219" s="16"/>
      <c r="S219" s="16"/>
      <c r="T219" s="16"/>
      <c r="U219" s="16"/>
    </row>
    <row r="220" spans="18:21" x14ac:dyDescent="0.2">
      <c r="R220" s="16"/>
      <c r="S220" s="16"/>
      <c r="T220" s="16"/>
      <c r="U220" s="16"/>
    </row>
    <row r="221" spans="18:21" x14ac:dyDescent="0.2">
      <c r="R221" s="16"/>
      <c r="S221" s="16"/>
      <c r="T221" s="16"/>
      <c r="U221" s="16"/>
    </row>
    <row r="222" spans="18:21" x14ac:dyDescent="0.2">
      <c r="R222" s="16"/>
      <c r="S222" s="16"/>
      <c r="T222" s="16"/>
      <c r="U222" s="16"/>
    </row>
    <row r="223" spans="18:21" x14ac:dyDescent="0.2">
      <c r="R223" s="16"/>
      <c r="S223" s="16"/>
      <c r="T223" s="16"/>
      <c r="U223" s="16"/>
    </row>
    <row r="224" spans="18:21" x14ac:dyDescent="0.2">
      <c r="R224" s="16"/>
      <c r="S224" s="16"/>
      <c r="T224" s="16"/>
      <c r="U224" s="16"/>
    </row>
    <row r="225" spans="18:21" x14ac:dyDescent="0.2">
      <c r="R225" s="16"/>
      <c r="S225" s="16"/>
      <c r="T225" s="16"/>
      <c r="U225" s="16"/>
    </row>
    <row r="226" spans="18:21" x14ac:dyDescent="0.2">
      <c r="R226" s="16"/>
      <c r="S226" s="16"/>
      <c r="T226" s="16"/>
      <c r="U226" s="16"/>
    </row>
    <row r="227" spans="18:21" x14ac:dyDescent="0.2">
      <c r="R227" s="16"/>
      <c r="S227" s="16"/>
      <c r="T227" s="16"/>
      <c r="U227" s="16"/>
    </row>
    <row r="228" spans="18:21" x14ac:dyDescent="0.2">
      <c r="R228" s="16"/>
      <c r="S228" s="16"/>
      <c r="T228" s="16"/>
      <c r="U228" s="16"/>
    </row>
    <row r="229" spans="18:21" x14ac:dyDescent="0.2">
      <c r="R229" s="16"/>
      <c r="S229" s="16"/>
      <c r="T229" s="16"/>
      <c r="U229" s="16"/>
    </row>
    <row r="230" spans="18:21" x14ac:dyDescent="0.2">
      <c r="R230" s="16"/>
      <c r="S230" s="16"/>
      <c r="T230" s="16"/>
      <c r="U230" s="16"/>
    </row>
    <row r="231" spans="18:21" x14ac:dyDescent="0.2">
      <c r="R231" s="16"/>
      <c r="S231" s="16"/>
      <c r="T231" s="16"/>
      <c r="U231" s="16"/>
    </row>
    <row r="232" spans="18:21" x14ac:dyDescent="0.2">
      <c r="R232" s="16"/>
      <c r="S232" s="16"/>
      <c r="T232" s="16"/>
      <c r="U232" s="16"/>
    </row>
    <row r="233" spans="18:21" x14ac:dyDescent="0.2">
      <c r="R233" s="16"/>
      <c r="S233" s="16"/>
      <c r="T233" s="16"/>
      <c r="U233" s="16"/>
    </row>
    <row r="234" spans="18:21" x14ac:dyDescent="0.2">
      <c r="R234" s="16"/>
      <c r="S234" s="16"/>
      <c r="T234" s="16"/>
      <c r="U234" s="16"/>
    </row>
    <row r="235" spans="18:21" x14ac:dyDescent="0.2">
      <c r="R235" s="16"/>
      <c r="S235" s="16"/>
      <c r="T235" s="16"/>
      <c r="U235" s="16"/>
    </row>
    <row r="236" spans="18:21" x14ac:dyDescent="0.2">
      <c r="R236" s="16"/>
      <c r="S236" s="16"/>
      <c r="T236" s="16"/>
      <c r="U236" s="16"/>
    </row>
    <row r="237" spans="18:21" x14ac:dyDescent="0.2">
      <c r="R237" s="16"/>
      <c r="S237" s="16"/>
      <c r="T237" s="16"/>
      <c r="U237" s="16"/>
    </row>
    <row r="238" spans="18:21" x14ac:dyDescent="0.2">
      <c r="R238" s="16"/>
      <c r="S238" s="16"/>
      <c r="T238" s="16"/>
      <c r="U238" s="16"/>
    </row>
    <row r="239" spans="18:21" x14ac:dyDescent="0.2">
      <c r="R239" s="16"/>
      <c r="S239" s="16"/>
      <c r="T239" s="16"/>
      <c r="U239" s="16"/>
    </row>
    <row r="240" spans="18:21" x14ac:dyDescent="0.2">
      <c r="R240" s="16"/>
      <c r="S240" s="16"/>
      <c r="T240" s="16"/>
      <c r="U240" s="16"/>
    </row>
    <row r="241" spans="18:21" x14ac:dyDescent="0.2">
      <c r="R241" s="16"/>
      <c r="S241" s="16"/>
      <c r="T241" s="16"/>
      <c r="U241" s="16"/>
    </row>
    <row r="242" spans="18:21" x14ac:dyDescent="0.2">
      <c r="R242" s="16"/>
      <c r="S242" s="16"/>
      <c r="T242" s="16"/>
      <c r="U242" s="16"/>
    </row>
    <row r="243" spans="18:21" x14ac:dyDescent="0.2">
      <c r="R243" s="16"/>
      <c r="S243" s="16"/>
      <c r="T243" s="16"/>
      <c r="U243" s="16"/>
    </row>
    <row r="244" spans="18:21" x14ac:dyDescent="0.2">
      <c r="R244" s="16"/>
      <c r="S244" s="16"/>
      <c r="T244" s="16"/>
      <c r="U244" s="16"/>
    </row>
    <row r="245" spans="18:21" x14ac:dyDescent="0.2">
      <c r="R245" s="16"/>
      <c r="S245" s="16"/>
      <c r="T245" s="16"/>
      <c r="U245" s="16"/>
    </row>
    <row r="246" spans="18:21" x14ac:dyDescent="0.2">
      <c r="R246" s="16"/>
      <c r="S246" s="16"/>
      <c r="T246" s="16"/>
      <c r="U246" s="16"/>
    </row>
    <row r="247" spans="18:21" x14ac:dyDescent="0.2">
      <c r="R247" s="16"/>
      <c r="S247" s="16"/>
      <c r="T247" s="16"/>
      <c r="U247" s="16"/>
    </row>
    <row r="248" spans="18:21" x14ac:dyDescent="0.2">
      <c r="R248" s="16"/>
      <c r="S248" s="16"/>
      <c r="T248" s="16"/>
      <c r="U248" s="16"/>
    </row>
    <row r="249" spans="18:21" x14ac:dyDescent="0.2">
      <c r="R249" s="16"/>
      <c r="S249" s="16"/>
      <c r="T249" s="16"/>
      <c r="U249" s="16"/>
    </row>
    <row r="250" spans="18:21" x14ac:dyDescent="0.2">
      <c r="R250" s="16"/>
      <c r="S250" s="16"/>
      <c r="T250" s="16"/>
      <c r="U250" s="16"/>
    </row>
    <row r="251" spans="18:21" x14ac:dyDescent="0.2">
      <c r="R251" s="16"/>
      <c r="S251" s="16"/>
      <c r="T251" s="16"/>
      <c r="U251" s="16"/>
    </row>
    <row r="252" spans="18:21" x14ac:dyDescent="0.2">
      <c r="R252" s="16"/>
      <c r="S252" s="16"/>
      <c r="T252" s="16"/>
      <c r="U252" s="16"/>
    </row>
    <row r="253" spans="18:21" x14ac:dyDescent="0.2">
      <c r="R253" s="16"/>
      <c r="S253" s="16"/>
      <c r="T253" s="16"/>
      <c r="U253" s="16"/>
    </row>
    <row r="254" spans="18:21" x14ac:dyDescent="0.2">
      <c r="R254" s="16"/>
      <c r="S254" s="16"/>
      <c r="T254" s="16"/>
      <c r="U254" s="16"/>
    </row>
    <row r="255" spans="18:21" x14ac:dyDescent="0.2">
      <c r="R255" s="16"/>
      <c r="S255" s="16"/>
      <c r="T255" s="16"/>
      <c r="U255" s="16"/>
    </row>
    <row r="256" spans="18:21" x14ac:dyDescent="0.2">
      <c r="R256" s="16"/>
      <c r="S256" s="16"/>
      <c r="T256" s="16"/>
      <c r="U256" s="16"/>
    </row>
    <row r="257" spans="18:21" x14ac:dyDescent="0.2">
      <c r="R257" s="16"/>
      <c r="S257" s="16"/>
      <c r="T257" s="16"/>
      <c r="U257" s="16"/>
    </row>
    <row r="258" spans="18:21" x14ac:dyDescent="0.2">
      <c r="R258" s="16"/>
      <c r="S258" s="16"/>
      <c r="T258" s="16"/>
      <c r="U258" s="16"/>
    </row>
    <row r="259" spans="18:21" x14ac:dyDescent="0.2">
      <c r="R259" s="16"/>
      <c r="S259" s="16"/>
      <c r="T259" s="16"/>
      <c r="U259" s="16"/>
    </row>
    <row r="260" spans="18:21" x14ac:dyDescent="0.2">
      <c r="R260" s="16"/>
      <c r="S260" s="16"/>
      <c r="T260" s="16"/>
      <c r="U260" s="16"/>
    </row>
    <row r="261" spans="18:21" x14ac:dyDescent="0.2">
      <c r="R261" s="16"/>
      <c r="S261" s="16"/>
      <c r="T261" s="16"/>
      <c r="U261" s="16"/>
    </row>
    <row r="262" spans="18:21" x14ac:dyDescent="0.2">
      <c r="R262" s="16"/>
      <c r="S262" s="16"/>
      <c r="T262" s="16"/>
      <c r="U262" s="16"/>
    </row>
    <row r="263" spans="18:21" x14ac:dyDescent="0.2">
      <c r="R263" s="16"/>
      <c r="S263" s="16"/>
      <c r="T263" s="16"/>
      <c r="U263" s="16"/>
    </row>
    <row r="264" spans="18:21" x14ac:dyDescent="0.2">
      <c r="R264" s="16"/>
      <c r="S264" s="16"/>
      <c r="T264" s="16"/>
      <c r="U264" s="16"/>
    </row>
    <row r="265" spans="18:21" x14ac:dyDescent="0.2">
      <c r="R265" s="16"/>
      <c r="S265" s="16"/>
      <c r="T265" s="16"/>
      <c r="U265" s="16"/>
    </row>
    <row r="266" spans="18:21" x14ac:dyDescent="0.2">
      <c r="R266" s="16"/>
      <c r="S266" s="16"/>
      <c r="T266" s="16"/>
      <c r="U266" s="16"/>
    </row>
    <row r="267" spans="18:21" x14ac:dyDescent="0.2">
      <c r="R267" s="16"/>
      <c r="S267" s="16"/>
      <c r="T267" s="16"/>
      <c r="U267" s="16"/>
    </row>
    <row r="268" spans="18:21" x14ac:dyDescent="0.2">
      <c r="R268" s="16"/>
      <c r="S268" s="16"/>
      <c r="T268" s="16"/>
      <c r="U268" s="16"/>
    </row>
    <row r="269" spans="18:21" x14ac:dyDescent="0.2">
      <c r="R269" s="16"/>
      <c r="S269" s="16"/>
      <c r="T269" s="16"/>
      <c r="U269" s="16"/>
    </row>
    <row r="270" spans="18:21" x14ac:dyDescent="0.2">
      <c r="R270" s="16"/>
      <c r="S270" s="16"/>
      <c r="T270" s="16"/>
      <c r="U270" s="16"/>
    </row>
    <row r="271" spans="18:21" x14ac:dyDescent="0.2">
      <c r="R271" s="16"/>
      <c r="S271" s="16"/>
      <c r="T271" s="16"/>
      <c r="U271" s="16"/>
    </row>
    <row r="272" spans="18:21" x14ac:dyDescent="0.2">
      <c r="R272" s="16"/>
      <c r="S272" s="16"/>
      <c r="T272" s="16"/>
      <c r="U272" s="16"/>
    </row>
    <row r="273" spans="18:21" x14ac:dyDescent="0.2">
      <c r="R273" s="16"/>
      <c r="S273" s="16"/>
      <c r="T273" s="16"/>
      <c r="U273" s="16"/>
    </row>
    <row r="274" spans="18:21" x14ac:dyDescent="0.2">
      <c r="R274" s="16"/>
      <c r="S274" s="16"/>
      <c r="T274" s="16"/>
      <c r="U274" s="16"/>
    </row>
    <row r="275" spans="18:21" x14ac:dyDescent="0.2">
      <c r="R275" s="16"/>
      <c r="S275" s="16"/>
      <c r="T275" s="16"/>
      <c r="U275" s="16"/>
    </row>
    <row r="276" spans="18:21" x14ac:dyDescent="0.2">
      <c r="R276" s="16"/>
      <c r="S276" s="16"/>
      <c r="T276" s="16"/>
      <c r="U276" s="16"/>
    </row>
    <row r="277" spans="18:21" x14ac:dyDescent="0.2">
      <c r="R277" s="16"/>
      <c r="S277" s="16"/>
      <c r="T277" s="16"/>
      <c r="U277" s="16"/>
    </row>
    <row r="278" spans="18:21" x14ac:dyDescent="0.2">
      <c r="R278" s="16"/>
      <c r="S278" s="16"/>
      <c r="T278" s="16"/>
      <c r="U278" s="16"/>
    </row>
    <row r="279" spans="18:21" x14ac:dyDescent="0.2">
      <c r="R279" s="16"/>
      <c r="S279" s="16"/>
      <c r="T279" s="16"/>
      <c r="U279" s="16"/>
    </row>
    <row r="280" spans="18:21" x14ac:dyDescent="0.2">
      <c r="R280" s="16"/>
      <c r="S280" s="16"/>
      <c r="T280" s="16"/>
      <c r="U280" s="16"/>
    </row>
    <row r="281" spans="18:21" x14ac:dyDescent="0.2">
      <c r="R281" s="16"/>
      <c r="S281" s="16"/>
      <c r="T281" s="16"/>
      <c r="U281" s="16"/>
    </row>
    <row r="282" spans="18:21" x14ac:dyDescent="0.2">
      <c r="R282" s="16"/>
      <c r="S282" s="16"/>
      <c r="T282" s="16"/>
      <c r="U282" s="16"/>
    </row>
    <row r="283" spans="18:21" x14ac:dyDescent="0.2">
      <c r="R283" s="16"/>
      <c r="S283" s="16"/>
      <c r="T283" s="16"/>
      <c r="U283" s="16"/>
    </row>
    <row r="284" spans="18:21" x14ac:dyDescent="0.2">
      <c r="R284" s="16"/>
      <c r="S284" s="16"/>
      <c r="T284" s="16"/>
      <c r="U284" s="16"/>
    </row>
    <row r="285" spans="18:21" x14ac:dyDescent="0.2">
      <c r="R285" s="16"/>
      <c r="S285" s="16"/>
      <c r="T285" s="16"/>
      <c r="U285" s="16"/>
    </row>
    <row r="286" spans="18:21" x14ac:dyDescent="0.2">
      <c r="R286" s="16"/>
      <c r="S286" s="16"/>
      <c r="T286" s="16"/>
      <c r="U286" s="16"/>
    </row>
    <row r="287" spans="18:21" x14ac:dyDescent="0.2">
      <c r="R287" s="16"/>
      <c r="S287" s="16"/>
      <c r="T287" s="16"/>
      <c r="U287" s="16"/>
    </row>
    <row r="288" spans="18:21" x14ac:dyDescent="0.2">
      <c r="R288" s="16"/>
      <c r="S288" s="16"/>
      <c r="T288" s="16"/>
      <c r="U288" s="16"/>
    </row>
    <row r="289" spans="18:21" x14ac:dyDescent="0.2">
      <c r="R289" s="16"/>
      <c r="S289" s="16"/>
      <c r="T289" s="16"/>
      <c r="U289" s="16"/>
    </row>
    <row r="290" spans="18:21" x14ac:dyDescent="0.2">
      <c r="R290" s="16"/>
      <c r="S290" s="16"/>
      <c r="T290" s="16"/>
      <c r="U290" s="16"/>
    </row>
    <row r="291" spans="18:21" x14ac:dyDescent="0.2">
      <c r="R291" s="16"/>
      <c r="S291" s="16"/>
      <c r="T291" s="16"/>
      <c r="U291" s="16"/>
    </row>
    <row r="292" spans="18:21" x14ac:dyDescent="0.2">
      <c r="R292" s="16"/>
      <c r="S292" s="16"/>
      <c r="T292" s="16"/>
      <c r="U292" s="16"/>
    </row>
    <row r="293" spans="18:21" x14ac:dyDescent="0.2">
      <c r="R293" s="16"/>
      <c r="S293" s="16"/>
      <c r="T293" s="16"/>
      <c r="U293" s="16"/>
    </row>
    <row r="294" spans="18:21" x14ac:dyDescent="0.2">
      <c r="R294" s="16"/>
      <c r="S294" s="16"/>
      <c r="T294" s="16"/>
      <c r="U294" s="16"/>
    </row>
    <row r="295" spans="18:21" x14ac:dyDescent="0.2">
      <c r="R295" s="16"/>
      <c r="S295" s="16"/>
      <c r="T295" s="16"/>
      <c r="U295" s="16"/>
    </row>
    <row r="296" spans="18:21" x14ac:dyDescent="0.2">
      <c r="R296" s="16"/>
      <c r="S296" s="16"/>
      <c r="T296" s="16"/>
      <c r="U296" s="16"/>
    </row>
    <row r="297" spans="18:21" x14ac:dyDescent="0.2">
      <c r="R297" s="16"/>
      <c r="S297" s="16"/>
      <c r="T297" s="16"/>
      <c r="U297" s="16"/>
    </row>
    <row r="298" spans="18:21" x14ac:dyDescent="0.2">
      <c r="R298" s="16"/>
      <c r="S298" s="16"/>
      <c r="T298" s="16"/>
      <c r="U298" s="16"/>
    </row>
    <row r="299" spans="18:21" x14ac:dyDescent="0.2">
      <c r="R299" s="16"/>
      <c r="S299" s="16"/>
      <c r="T299" s="16"/>
      <c r="U299" s="16"/>
    </row>
    <row r="300" spans="18:21" x14ac:dyDescent="0.2">
      <c r="R300" s="16"/>
      <c r="S300" s="16"/>
      <c r="T300" s="16"/>
      <c r="U300" s="16"/>
    </row>
    <row r="301" spans="18:21" x14ac:dyDescent="0.2">
      <c r="R301" s="16"/>
      <c r="S301" s="16"/>
      <c r="T301" s="16"/>
      <c r="U301" s="16"/>
    </row>
    <row r="302" spans="18:21" x14ac:dyDescent="0.2">
      <c r="R302" s="16"/>
      <c r="S302" s="16"/>
      <c r="T302" s="16"/>
      <c r="U302" s="16"/>
    </row>
    <row r="303" spans="18:21" x14ac:dyDescent="0.2">
      <c r="R303" s="16"/>
      <c r="S303" s="16"/>
      <c r="T303" s="16"/>
      <c r="U303" s="16"/>
    </row>
    <row r="304" spans="18:21" x14ac:dyDescent="0.2">
      <c r="R304" s="16"/>
      <c r="S304" s="16"/>
      <c r="T304" s="16"/>
      <c r="U304" s="16"/>
    </row>
    <row r="305" spans="18:21" x14ac:dyDescent="0.2">
      <c r="R305" s="16"/>
      <c r="S305" s="16"/>
      <c r="T305" s="16"/>
      <c r="U305" s="16"/>
    </row>
    <row r="306" spans="18:21" x14ac:dyDescent="0.2">
      <c r="R306" s="16"/>
      <c r="S306" s="16"/>
      <c r="T306" s="16"/>
      <c r="U306" s="16"/>
    </row>
    <row r="307" spans="18:21" x14ac:dyDescent="0.2">
      <c r="R307" s="16"/>
      <c r="S307" s="16"/>
      <c r="T307" s="16"/>
      <c r="U307" s="16"/>
    </row>
    <row r="308" spans="18:21" x14ac:dyDescent="0.2">
      <c r="R308" s="16"/>
      <c r="S308" s="16"/>
      <c r="T308" s="16"/>
      <c r="U308" s="16"/>
    </row>
    <row r="309" spans="18:21" x14ac:dyDescent="0.2">
      <c r="R309" s="16"/>
      <c r="S309" s="16"/>
      <c r="T309" s="16"/>
      <c r="U309" s="16"/>
    </row>
    <row r="310" spans="18:21" x14ac:dyDescent="0.2">
      <c r="R310" s="16"/>
      <c r="S310" s="16"/>
      <c r="T310" s="16"/>
      <c r="U310" s="16"/>
    </row>
    <row r="311" spans="18:21" x14ac:dyDescent="0.2">
      <c r="R311" s="16"/>
      <c r="S311" s="16"/>
      <c r="T311" s="16"/>
      <c r="U311" s="16"/>
    </row>
    <row r="312" spans="18:21" x14ac:dyDescent="0.2">
      <c r="R312" s="16"/>
      <c r="S312" s="16"/>
      <c r="T312" s="16"/>
      <c r="U312" s="16"/>
    </row>
    <row r="313" spans="18:21" x14ac:dyDescent="0.2">
      <c r="R313" s="16"/>
      <c r="S313" s="16"/>
      <c r="T313" s="16"/>
      <c r="U313" s="16"/>
    </row>
    <row r="314" spans="18:21" x14ac:dyDescent="0.2">
      <c r="R314" s="16"/>
      <c r="S314" s="16"/>
      <c r="T314" s="16"/>
      <c r="U314" s="16"/>
    </row>
    <row r="315" spans="18:21" x14ac:dyDescent="0.2">
      <c r="R315" s="16"/>
      <c r="S315" s="16"/>
      <c r="T315" s="16"/>
      <c r="U315" s="16"/>
    </row>
    <row r="316" spans="18:21" x14ac:dyDescent="0.2">
      <c r="R316" s="16"/>
      <c r="S316" s="16"/>
      <c r="T316" s="16"/>
      <c r="U316" s="16"/>
    </row>
    <row r="317" spans="18:21" x14ac:dyDescent="0.2">
      <c r="R317" s="16"/>
      <c r="S317" s="16"/>
      <c r="T317" s="16"/>
      <c r="U317" s="16"/>
    </row>
    <row r="318" spans="18:21" x14ac:dyDescent="0.2">
      <c r="R318" s="16"/>
      <c r="S318" s="16"/>
      <c r="T318" s="16"/>
      <c r="U318" s="16"/>
    </row>
    <row r="319" spans="18:21" x14ac:dyDescent="0.2">
      <c r="R319" s="16"/>
      <c r="S319" s="16"/>
      <c r="T319" s="16"/>
      <c r="U319" s="16"/>
    </row>
    <row r="320" spans="18:21" x14ac:dyDescent="0.2">
      <c r="R320" s="16"/>
      <c r="S320" s="16"/>
      <c r="T320" s="16"/>
      <c r="U320" s="16"/>
    </row>
    <row r="321" spans="18:21" x14ac:dyDescent="0.2">
      <c r="R321" s="16"/>
      <c r="S321" s="16"/>
      <c r="T321" s="16"/>
      <c r="U321" s="16"/>
    </row>
    <row r="322" spans="18:21" x14ac:dyDescent="0.2">
      <c r="R322" s="16"/>
      <c r="S322" s="16"/>
      <c r="T322" s="16"/>
      <c r="U322" s="16"/>
    </row>
    <row r="323" spans="18:21" x14ac:dyDescent="0.2">
      <c r="R323" s="16"/>
      <c r="S323" s="16"/>
      <c r="T323" s="16"/>
      <c r="U323" s="16"/>
    </row>
    <row r="324" spans="18:21" x14ac:dyDescent="0.2">
      <c r="R324" s="16"/>
      <c r="S324" s="16"/>
      <c r="T324" s="16"/>
      <c r="U324" s="16"/>
    </row>
    <row r="325" spans="18:21" x14ac:dyDescent="0.2">
      <c r="R325" s="16"/>
      <c r="S325" s="16"/>
      <c r="T325" s="16"/>
      <c r="U325" s="16"/>
    </row>
    <row r="326" spans="18:21" x14ac:dyDescent="0.2">
      <c r="R326" s="16"/>
      <c r="S326" s="16"/>
      <c r="T326" s="16"/>
      <c r="U326" s="16"/>
    </row>
    <row r="327" spans="18:21" x14ac:dyDescent="0.2">
      <c r="R327" s="16"/>
      <c r="S327" s="16"/>
      <c r="T327" s="16"/>
      <c r="U327" s="16"/>
    </row>
    <row r="328" spans="18:21" x14ac:dyDescent="0.2">
      <c r="R328" s="16"/>
      <c r="S328" s="16"/>
      <c r="T328" s="16"/>
      <c r="U328" s="16"/>
    </row>
    <row r="329" spans="18:21" x14ac:dyDescent="0.2">
      <c r="R329" s="16"/>
      <c r="S329" s="16"/>
      <c r="T329" s="16"/>
      <c r="U329" s="16"/>
    </row>
    <row r="330" spans="18:21" x14ac:dyDescent="0.2">
      <c r="R330" s="16"/>
      <c r="S330" s="16"/>
      <c r="T330" s="16"/>
      <c r="U330" s="16"/>
    </row>
    <row r="331" spans="18:21" x14ac:dyDescent="0.2">
      <c r="R331" s="16"/>
      <c r="S331" s="16"/>
      <c r="T331" s="16"/>
      <c r="U331" s="16"/>
    </row>
    <row r="332" spans="18:21" x14ac:dyDescent="0.2">
      <c r="R332" s="16"/>
      <c r="S332" s="16"/>
      <c r="T332" s="16"/>
      <c r="U332" s="16"/>
    </row>
    <row r="333" spans="18:21" x14ac:dyDescent="0.2">
      <c r="R333" s="16"/>
      <c r="S333" s="16"/>
      <c r="T333" s="16"/>
      <c r="U333" s="16"/>
    </row>
    <row r="334" spans="18:21" x14ac:dyDescent="0.2">
      <c r="R334" s="16"/>
      <c r="S334" s="16"/>
      <c r="T334" s="16"/>
      <c r="U334" s="16"/>
    </row>
    <row r="335" spans="18:21" x14ac:dyDescent="0.2">
      <c r="R335" s="16"/>
      <c r="S335" s="16"/>
      <c r="T335" s="16"/>
      <c r="U335" s="16"/>
    </row>
    <row r="336" spans="18:21" x14ac:dyDescent="0.2">
      <c r="R336" s="16"/>
      <c r="S336" s="16"/>
      <c r="T336" s="16"/>
      <c r="U336" s="16"/>
    </row>
    <row r="337" spans="18:21" x14ac:dyDescent="0.2">
      <c r="R337" s="16"/>
      <c r="S337" s="16"/>
      <c r="T337" s="16"/>
      <c r="U337" s="16"/>
    </row>
    <row r="338" spans="18:21" x14ac:dyDescent="0.2">
      <c r="R338" s="16"/>
      <c r="S338" s="16"/>
      <c r="T338" s="16"/>
      <c r="U338" s="16"/>
    </row>
    <row r="339" spans="18:21" x14ac:dyDescent="0.2">
      <c r="R339" s="16"/>
      <c r="S339" s="16"/>
      <c r="T339" s="16"/>
      <c r="U339" s="16"/>
    </row>
    <row r="340" spans="18:21" x14ac:dyDescent="0.2">
      <c r="R340" s="16"/>
      <c r="S340" s="16"/>
      <c r="T340" s="16"/>
      <c r="U340" s="16"/>
    </row>
    <row r="341" spans="18:21" x14ac:dyDescent="0.2">
      <c r="R341" s="16"/>
      <c r="S341" s="16"/>
      <c r="T341" s="16"/>
      <c r="U341" s="16"/>
    </row>
    <row r="342" spans="18:21" x14ac:dyDescent="0.2">
      <c r="R342" s="16"/>
      <c r="S342" s="16"/>
      <c r="T342" s="16"/>
      <c r="U342" s="16"/>
    </row>
    <row r="343" spans="18:21" x14ac:dyDescent="0.2">
      <c r="R343" s="16"/>
      <c r="S343" s="16"/>
      <c r="T343" s="16"/>
      <c r="U343" s="16"/>
    </row>
    <row r="344" spans="18:21" x14ac:dyDescent="0.2">
      <c r="R344" s="16"/>
      <c r="S344" s="16"/>
      <c r="T344" s="16"/>
      <c r="U344" s="16"/>
    </row>
    <row r="345" spans="18:21" x14ac:dyDescent="0.2">
      <c r="R345" s="16"/>
      <c r="S345" s="16"/>
      <c r="T345" s="16"/>
      <c r="U345" s="16"/>
    </row>
    <row r="346" spans="18:21" x14ac:dyDescent="0.2">
      <c r="R346" s="16"/>
      <c r="S346" s="16"/>
      <c r="T346" s="16"/>
      <c r="U346" s="16"/>
    </row>
    <row r="347" spans="18:21" x14ac:dyDescent="0.2">
      <c r="R347" s="16"/>
      <c r="S347" s="16"/>
      <c r="T347" s="16"/>
      <c r="U347" s="16"/>
    </row>
    <row r="348" spans="18:21" x14ac:dyDescent="0.2">
      <c r="R348" s="16"/>
      <c r="S348" s="16"/>
      <c r="T348" s="16"/>
      <c r="U348" s="16"/>
    </row>
    <row r="349" spans="18:21" x14ac:dyDescent="0.2">
      <c r="R349" s="16"/>
      <c r="S349" s="16"/>
      <c r="T349" s="16"/>
      <c r="U349" s="16"/>
    </row>
    <row r="350" spans="18:21" x14ac:dyDescent="0.2">
      <c r="R350" s="16"/>
      <c r="S350" s="16"/>
      <c r="T350" s="16"/>
      <c r="U350" s="16"/>
    </row>
    <row r="351" spans="18:21" x14ac:dyDescent="0.2">
      <c r="R351" s="16"/>
      <c r="S351" s="16"/>
      <c r="T351" s="16"/>
      <c r="U351" s="16"/>
    </row>
    <row r="352" spans="18:21" x14ac:dyDescent="0.2">
      <c r="R352" s="16"/>
      <c r="S352" s="16"/>
      <c r="T352" s="16"/>
      <c r="U352" s="16"/>
    </row>
    <row r="353" spans="18:21" x14ac:dyDescent="0.2">
      <c r="R353" s="16"/>
      <c r="S353" s="16"/>
      <c r="T353" s="16"/>
      <c r="U353" s="16"/>
    </row>
    <row r="354" spans="18:21" x14ac:dyDescent="0.2">
      <c r="R354" s="16"/>
      <c r="S354" s="16"/>
      <c r="T354" s="16"/>
      <c r="U354" s="16"/>
    </row>
    <row r="355" spans="18:21" x14ac:dyDescent="0.2">
      <c r="R355" s="16"/>
      <c r="S355" s="16"/>
      <c r="T355" s="16"/>
      <c r="U355" s="16"/>
    </row>
    <row r="356" spans="18:21" x14ac:dyDescent="0.2">
      <c r="R356" s="16"/>
      <c r="S356" s="16"/>
      <c r="T356" s="16"/>
      <c r="U356" s="16"/>
    </row>
    <row r="357" spans="18:21" x14ac:dyDescent="0.2">
      <c r="R357" s="16"/>
      <c r="S357" s="16"/>
      <c r="T357" s="16"/>
      <c r="U357" s="16"/>
    </row>
    <row r="358" spans="18:21" x14ac:dyDescent="0.2">
      <c r="R358" s="16"/>
      <c r="S358" s="16"/>
      <c r="T358" s="16"/>
      <c r="U358" s="16"/>
    </row>
    <row r="359" spans="18:21" x14ac:dyDescent="0.2">
      <c r="R359" s="16"/>
      <c r="S359" s="16"/>
      <c r="T359" s="16"/>
      <c r="U359" s="16"/>
    </row>
    <row r="360" spans="18:21" x14ac:dyDescent="0.2">
      <c r="R360" s="16"/>
      <c r="S360" s="16"/>
      <c r="T360" s="16"/>
      <c r="U360" s="16"/>
    </row>
    <row r="361" spans="18:21" x14ac:dyDescent="0.2">
      <c r="R361" s="16"/>
      <c r="S361" s="16"/>
      <c r="T361" s="16"/>
      <c r="U361" s="16"/>
    </row>
    <row r="362" spans="18:21" x14ac:dyDescent="0.2">
      <c r="R362" s="16"/>
      <c r="S362" s="16"/>
      <c r="T362" s="16"/>
      <c r="U362" s="16"/>
    </row>
    <row r="363" spans="18:21" x14ac:dyDescent="0.2">
      <c r="R363" s="16"/>
      <c r="S363" s="16"/>
      <c r="T363" s="16"/>
      <c r="U363" s="16"/>
    </row>
    <row r="364" spans="18:21" x14ac:dyDescent="0.2">
      <c r="R364" s="16"/>
      <c r="S364" s="16"/>
      <c r="T364" s="16"/>
      <c r="U364" s="16"/>
    </row>
    <row r="365" spans="18:21" x14ac:dyDescent="0.2">
      <c r="R365" s="16"/>
      <c r="S365" s="16"/>
      <c r="T365" s="16"/>
      <c r="U365" s="16"/>
    </row>
    <row r="366" spans="18:21" x14ac:dyDescent="0.2">
      <c r="R366" s="16"/>
      <c r="S366" s="16"/>
      <c r="T366" s="16"/>
      <c r="U366" s="16"/>
    </row>
    <row r="367" spans="18:21" x14ac:dyDescent="0.2">
      <c r="R367" s="16"/>
      <c r="S367" s="16"/>
      <c r="T367" s="16"/>
      <c r="U367" s="16"/>
    </row>
    <row r="368" spans="18:21" x14ac:dyDescent="0.2">
      <c r="R368" s="16"/>
      <c r="S368" s="16"/>
      <c r="T368" s="16"/>
      <c r="U368" s="16"/>
    </row>
    <row r="369" spans="18:21" x14ac:dyDescent="0.2">
      <c r="R369" s="16"/>
      <c r="S369" s="16"/>
      <c r="T369" s="16"/>
      <c r="U369" s="16"/>
    </row>
    <row r="370" spans="18:21" x14ac:dyDescent="0.2">
      <c r="R370" s="16"/>
      <c r="S370" s="16"/>
      <c r="T370" s="16"/>
      <c r="U370" s="16"/>
    </row>
    <row r="371" spans="18:21" x14ac:dyDescent="0.2">
      <c r="R371" s="16"/>
      <c r="S371" s="16"/>
      <c r="T371" s="16"/>
      <c r="U371" s="16"/>
    </row>
    <row r="372" spans="18:21" x14ac:dyDescent="0.2">
      <c r="R372" s="16"/>
      <c r="S372" s="16"/>
      <c r="T372" s="16"/>
      <c r="U372" s="16"/>
    </row>
    <row r="373" spans="18:21" x14ac:dyDescent="0.2">
      <c r="R373" s="16"/>
      <c r="S373" s="16"/>
      <c r="T373" s="16"/>
      <c r="U373" s="16"/>
    </row>
    <row r="374" spans="18:21" x14ac:dyDescent="0.2">
      <c r="R374" s="16"/>
      <c r="S374" s="16"/>
      <c r="T374" s="16"/>
      <c r="U374" s="16"/>
    </row>
    <row r="375" spans="18:21" x14ac:dyDescent="0.2">
      <c r="R375" s="16"/>
      <c r="S375" s="16"/>
      <c r="T375" s="16"/>
      <c r="U375" s="16"/>
    </row>
    <row r="376" spans="18:21" x14ac:dyDescent="0.2">
      <c r="R376" s="16"/>
      <c r="S376" s="16"/>
      <c r="T376" s="16"/>
      <c r="U376" s="16"/>
    </row>
    <row r="377" spans="18:21" x14ac:dyDescent="0.2">
      <c r="R377" s="16"/>
      <c r="S377" s="16"/>
      <c r="T377" s="16"/>
      <c r="U377" s="16"/>
    </row>
    <row r="378" spans="18:21" x14ac:dyDescent="0.2">
      <c r="R378" s="16"/>
      <c r="S378" s="16"/>
      <c r="T378" s="16"/>
      <c r="U378" s="16"/>
    </row>
    <row r="379" spans="18:21" x14ac:dyDescent="0.2">
      <c r="R379" s="16"/>
      <c r="S379" s="16"/>
      <c r="T379" s="16"/>
      <c r="U379" s="16"/>
    </row>
    <row r="380" spans="18:21" x14ac:dyDescent="0.2">
      <c r="R380" s="16"/>
      <c r="S380" s="16"/>
      <c r="T380" s="16"/>
      <c r="U380" s="16"/>
    </row>
    <row r="381" spans="18:21" x14ac:dyDescent="0.2">
      <c r="R381" s="16"/>
      <c r="S381" s="16"/>
      <c r="T381" s="16"/>
      <c r="U381" s="16"/>
    </row>
    <row r="382" spans="18:21" x14ac:dyDescent="0.2">
      <c r="R382" s="16"/>
      <c r="S382" s="16"/>
      <c r="T382" s="16"/>
      <c r="U382" s="16"/>
    </row>
    <row r="383" spans="18:21" x14ac:dyDescent="0.2">
      <c r="R383" s="16"/>
      <c r="S383" s="16"/>
      <c r="T383" s="16"/>
      <c r="U383" s="16"/>
    </row>
    <row r="384" spans="18:21" x14ac:dyDescent="0.2">
      <c r="R384" s="16"/>
      <c r="S384" s="16"/>
      <c r="T384" s="16"/>
      <c r="U384" s="16"/>
    </row>
    <row r="385" spans="18:21" x14ac:dyDescent="0.2">
      <c r="R385" s="16"/>
      <c r="S385" s="16"/>
      <c r="T385" s="16"/>
      <c r="U385" s="16"/>
    </row>
    <row r="386" spans="18:21" x14ac:dyDescent="0.2">
      <c r="R386" s="16"/>
      <c r="S386" s="16"/>
      <c r="T386" s="16"/>
      <c r="U386" s="16"/>
    </row>
    <row r="387" spans="18:21" x14ac:dyDescent="0.2">
      <c r="R387" s="16"/>
      <c r="S387" s="16"/>
      <c r="T387" s="16"/>
      <c r="U387" s="16"/>
    </row>
    <row r="388" spans="18:21" x14ac:dyDescent="0.2">
      <c r="R388" s="16"/>
      <c r="S388" s="16"/>
      <c r="T388" s="16"/>
      <c r="U388" s="16"/>
    </row>
    <row r="389" spans="18:21" x14ac:dyDescent="0.2">
      <c r="R389" s="16"/>
      <c r="S389" s="16"/>
      <c r="T389" s="16"/>
      <c r="U389" s="16"/>
    </row>
    <row r="390" spans="18:21" x14ac:dyDescent="0.2">
      <c r="R390" s="16"/>
      <c r="S390" s="16"/>
      <c r="T390" s="16"/>
      <c r="U390" s="16"/>
    </row>
    <row r="391" spans="18:21" x14ac:dyDescent="0.2">
      <c r="R391" s="16"/>
      <c r="S391" s="16"/>
      <c r="T391" s="16"/>
      <c r="U391" s="16"/>
    </row>
    <row r="392" spans="18:21" x14ac:dyDescent="0.2">
      <c r="R392" s="16"/>
      <c r="S392" s="16"/>
      <c r="T392" s="16"/>
      <c r="U392" s="16"/>
    </row>
    <row r="393" spans="18:21" x14ac:dyDescent="0.2">
      <c r="R393" s="16"/>
      <c r="S393" s="16"/>
      <c r="T393" s="16"/>
      <c r="U393" s="16"/>
    </row>
    <row r="394" spans="18:21" x14ac:dyDescent="0.2">
      <c r="R394" s="16"/>
      <c r="S394" s="16"/>
      <c r="T394" s="16"/>
      <c r="U394" s="16"/>
    </row>
    <row r="395" spans="18:21" x14ac:dyDescent="0.2">
      <c r="R395" s="16"/>
      <c r="S395" s="16"/>
      <c r="T395" s="16"/>
      <c r="U395" s="16"/>
    </row>
    <row r="396" spans="18:21" x14ac:dyDescent="0.2">
      <c r="R396" s="16"/>
      <c r="S396" s="16"/>
      <c r="T396" s="16"/>
      <c r="U396" s="16"/>
    </row>
    <row r="397" spans="18:21" x14ac:dyDescent="0.2">
      <c r="R397" s="16"/>
      <c r="S397" s="16"/>
      <c r="T397" s="16"/>
      <c r="U397" s="16"/>
    </row>
    <row r="398" spans="18:21" x14ac:dyDescent="0.2">
      <c r="R398" s="16"/>
      <c r="S398" s="16"/>
      <c r="T398" s="16"/>
      <c r="U398" s="16"/>
    </row>
    <row r="399" spans="18:21" x14ac:dyDescent="0.2">
      <c r="R399" s="16"/>
      <c r="S399" s="16"/>
      <c r="T399" s="16"/>
      <c r="U399" s="16"/>
    </row>
    <row r="400" spans="18:21" x14ac:dyDescent="0.2">
      <c r="R400" s="16"/>
      <c r="S400" s="16"/>
      <c r="T400" s="16"/>
      <c r="U400" s="16"/>
    </row>
    <row r="401" spans="18:21" x14ac:dyDescent="0.2">
      <c r="R401" s="16"/>
      <c r="S401" s="16"/>
      <c r="T401" s="16"/>
      <c r="U401" s="16"/>
    </row>
    <row r="402" spans="18:21" x14ac:dyDescent="0.2">
      <c r="R402" s="16"/>
      <c r="S402" s="16"/>
      <c r="T402" s="16"/>
      <c r="U402" s="16"/>
    </row>
    <row r="403" spans="18:21" x14ac:dyDescent="0.2">
      <c r="R403" s="16"/>
      <c r="S403" s="16"/>
      <c r="T403" s="16"/>
      <c r="U403" s="16"/>
    </row>
    <row r="404" spans="18:21" x14ac:dyDescent="0.2">
      <c r="R404" s="16"/>
      <c r="S404" s="16"/>
      <c r="T404" s="16"/>
      <c r="U404" s="16"/>
    </row>
    <row r="405" spans="18:21" x14ac:dyDescent="0.2">
      <c r="R405" s="16"/>
      <c r="S405" s="16"/>
      <c r="T405" s="16"/>
      <c r="U405" s="16"/>
    </row>
    <row r="406" spans="18:21" x14ac:dyDescent="0.2">
      <c r="R406" s="16"/>
      <c r="S406" s="16"/>
      <c r="T406" s="16"/>
      <c r="U406" s="16"/>
    </row>
    <row r="407" spans="18:21" x14ac:dyDescent="0.2">
      <c r="R407" s="16"/>
      <c r="S407" s="16"/>
      <c r="T407" s="16"/>
      <c r="U407" s="16"/>
    </row>
    <row r="408" spans="18:21" x14ac:dyDescent="0.2">
      <c r="R408" s="16"/>
      <c r="S408" s="16"/>
      <c r="T408" s="16"/>
      <c r="U408" s="16"/>
    </row>
    <row r="409" spans="18:21" x14ac:dyDescent="0.2">
      <c r="R409" s="16"/>
      <c r="S409" s="16"/>
      <c r="T409" s="16"/>
      <c r="U409" s="16"/>
    </row>
    <row r="410" spans="18:21" x14ac:dyDescent="0.2">
      <c r="R410" s="16"/>
      <c r="S410" s="16"/>
      <c r="T410" s="16"/>
      <c r="U410" s="16"/>
    </row>
    <row r="411" spans="18:21" x14ac:dyDescent="0.2">
      <c r="R411" s="16"/>
      <c r="S411" s="16"/>
      <c r="T411" s="16"/>
      <c r="U411" s="16"/>
    </row>
    <row r="412" spans="18:21" x14ac:dyDescent="0.2">
      <c r="R412" s="16"/>
      <c r="S412" s="16"/>
      <c r="T412" s="16"/>
      <c r="U412" s="16"/>
    </row>
    <row r="413" spans="18:21" x14ac:dyDescent="0.2">
      <c r="R413" s="16"/>
      <c r="S413" s="16"/>
      <c r="T413" s="16"/>
      <c r="U413" s="16"/>
    </row>
    <row r="414" spans="18:21" x14ac:dyDescent="0.2">
      <c r="R414" s="16"/>
      <c r="S414" s="16"/>
      <c r="T414" s="16"/>
      <c r="U414" s="16"/>
    </row>
    <row r="415" spans="18:21" x14ac:dyDescent="0.2">
      <c r="R415" s="16"/>
      <c r="S415" s="16"/>
      <c r="T415" s="16"/>
      <c r="U415" s="16"/>
    </row>
    <row r="416" spans="18:21" x14ac:dyDescent="0.2">
      <c r="R416" s="16"/>
      <c r="S416" s="16"/>
      <c r="T416" s="16"/>
      <c r="U416" s="16"/>
    </row>
    <row r="417" spans="18:21" x14ac:dyDescent="0.2">
      <c r="R417" s="16"/>
      <c r="S417" s="16"/>
      <c r="T417" s="16"/>
      <c r="U417" s="16"/>
    </row>
    <row r="418" spans="18:21" x14ac:dyDescent="0.2">
      <c r="R418" s="16"/>
      <c r="S418" s="16"/>
      <c r="T418" s="16"/>
      <c r="U418" s="16"/>
    </row>
    <row r="419" spans="18:21" x14ac:dyDescent="0.2">
      <c r="R419" s="16"/>
      <c r="S419" s="16"/>
      <c r="T419" s="16"/>
      <c r="U419" s="16"/>
    </row>
    <row r="420" spans="18:21" x14ac:dyDescent="0.2">
      <c r="R420" s="16"/>
      <c r="S420" s="16"/>
      <c r="T420" s="16"/>
      <c r="U420" s="16"/>
    </row>
    <row r="421" spans="18:21" x14ac:dyDescent="0.2">
      <c r="R421" s="16"/>
      <c r="S421" s="16"/>
      <c r="T421" s="16"/>
      <c r="U421" s="16"/>
    </row>
    <row r="422" spans="18:21" x14ac:dyDescent="0.2">
      <c r="R422" s="16"/>
      <c r="S422" s="16"/>
      <c r="T422" s="16"/>
      <c r="U422" s="16"/>
    </row>
    <row r="423" spans="18:21" x14ac:dyDescent="0.2">
      <c r="R423" s="16"/>
      <c r="S423" s="16"/>
      <c r="T423" s="16"/>
      <c r="U423" s="16"/>
    </row>
    <row r="424" spans="18:21" x14ac:dyDescent="0.2">
      <c r="R424" s="16"/>
      <c r="S424" s="16"/>
      <c r="T424" s="16"/>
      <c r="U424" s="16"/>
    </row>
    <row r="425" spans="18:21" x14ac:dyDescent="0.2">
      <c r="R425" s="16"/>
      <c r="S425" s="16"/>
      <c r="T425" s="16"/>
      <c r="U425" s="16"/>
    </row>
    <row r="426" spans="18:21" x14ac:dyDescent="0.2">
      <c r="R426" s="16"/>
      <c r="S426" s="16"/>
      <c r="T426" s="16"/>
      <c r="U426" s="16"/>
    </row>
    <row r="427" spans="18:21" x14ac:dyDescent="0.2">
      <c r="R427" s="16"/>
      <c r="S427" s="16"/>
      <c r="T427" s="16"/>
      <c r="U427" s="16"/>
    </row>
    <row r="428" spans="18:21" x14ac:dyDescent="0.2">
      <c r="R428" s="16"/>
      <c r="S428" s="16"/>
      <c r="T428" s="16"/>
      <c r="U428" s="16"/>
    </row>
    <row r="429" spans="18:21" x14ac:dyDescent="0.2">
      <c r="R429" s="16"/>
      <c r="S429" s="16"/>
      <c r="T429" s="16"/>
      <c r="U429" s="16"/>
    </row>
    <row r="430" spans="18:21" x14ac:dyDescent="0.2">
      <c r="R430" s="16"/>
      <c r="S430" s="16"/>
      <c r="T430" s="16"/>
      <c r="U430" s="16"/>
    </row>
    <row r="431" spans="18:21" x14ac:dyDescent="0.2">
      <c r="R431" s="16"/>
      <c r="S431" s="16"/>
      <c r="T431" s="16"/>
      <c r="U431" s="16"/>
    </row>
    <row r="432" spans="18:21" x14ac:dyDescent="0.2">
      <c r="R432" s="16"/>
      <c r="S432" s="16"/>
      <c r="T432" s="16"/>
      <c r="U432" s="16"/>
    </row>
    <row r="433" spans="18:21" x14ac:dyDescent="0.2">
      <c r="R433" s="16"/>
      <c r="S433" s="16"/>
      <c r="T433" s="16"/>
      <c r="U433" s="16"/>
    </row>
    <row r="434" spans="18:21" x14ac:dyDescent="0.2">
      <c r="R434" s="16"/>
      <c r="S434" s="16"/>
      <c r="T434" s="16"/>
      <c r="U434" s="16"/>
    </row>
    <row r="435" spans="18:21" x14ac:dyDescent="0.2">
      <c r="R435" s="16"/>
      <c r="S435" s="16"/>
      <c r="T435" s="16"/>
      <c r="U435" s="16"/>
    </row>
    <row r="436" spans="18:21" x14ac:dyDescent="0.2">
      <c r="R436" s="16"/>
      <c r="S436" s="16"/>
      <c r="T436" s="16"/>
      <c r="U436" s="16"/>
    </row>
    <row r="437" spans="18:21" x14ac:dyDescent="0.2">
      <c r="R437" s="16"/>
      <c r="S437" s="16"/>
      <c r="T437" s="16"/>
      <c r="U437" s="16"/>
    </row>
    <row r="438" spans="18:21" x14ac:dyDescent="0.2">
      <c r="R438" s="16"/>
      <c r="S438" s="16"/>
      <c r="T438" s="16"/>
      <c r="U438" s="16"/>
    </row>
    <row r="439" spans="18:21" x14ac:dyDescent="0.2">
      <c r="R439" s="16"/>
      <c r="S439" s="16"/>
      <c r="T439" s="16"/>
      <c r="U439" s="16"/>
    </row>
    <row r="440" spans="18:21" x14ac:dyDescent="0.2">
      <c r="R440" s="16"/>
      <c r="S440" s="16"/>
      <c r="T440" s="16"/>
      <c r="U440" s="16"/>
    </row>
    <row r="441" spans="18:21" x14ac:dyDescent="0.2">
      <c r="R441" s="16"/>
      <c r="S441" s="16"/>
      <c r="T441" s="16"/>
      <c r="U441" s="16"/>
    </row>
    <row r="442" spans="18:21" x14ac:dyDescent="0.2">
      <c r="R442" s="16"/>
      <c r="S442" s="16"/>
      <c r="T442" s="16"/>
      <c r="U442" s="16"/>
    </row>
    <row r="443" spans="18:21" x14ac:dyDescent="0.2">
      <c r="R443" s="16"/>
      <c r="S443" s="16"/>
      <c r="T443" s="16"/>
      <c r="U443" s="16"/>
    </row>
    <row r="444" spans="18:21" x14ac:dyDescent="0.2">
      <c r="R444" s="16"/>
      <c r="S444" s="16"/>
      <c r="T444" s="16"/>
      <c r="U444" s="16"/>
    </row>
    <row r="445" spans="18:21" x14ac:dyDescent="0.2">
      <c r="R445" s="16"/>
      <c r="S445" s="16"/>
      <c r="T445" s="16"/>
      <c r="U445" s="16"/>
    </row>
    <row r="446" spans="18:21" x14ac:dyDescent="0.2">
      <c r="R446" s="16"/>
      <c r="S446" s="16"/>
      <c r="T446" s="16"/>
      <c r="U446" s="16"/>
    </row>
    <row r="447" spans="18:21" x14ac:dyDescent="0.2">
      <c r="R447" s="16"/>
      <c r="S447" s="16"/>
      <c r="T447" s="16"/>
      <c r="U447" s="16"/>
    </row>
    <row r="448" spans="18:21" x14ac:dyDescent="0.2">
      <c r="R448" s="16"/>
      <c r="S448" s="16"/>
      <c r="T448" s="16"/>
      <c r="U448" s="16"/>
    </row>
    <row r="449" spans="18:21" x14ac:dyDescent="0.2">
      <c r="R449" s="16"/>
      <c r="S449" s="16"/>
      <c r="T449" s="16"/>
      <c r="U449" s="16"/>
    </row>
    <row r="450" spans="18:21" x14ac:dyDescent="0.2">
      <c r="R450" s="16"/>
      <c r="S450" s="16"/>
      <c r="T450" s="16"/>
      <c r="U450" s="16"/>
    </row>
    <row r="451" spans="18:21" x14ac:dyDescent="0.2">
      <c r="R451" s="16"/>
      <c r="S451" s="16"/>
      <c r="T451" s="16"/>
      <c r="U451" s="16"/>
    </row>
    <row r="452" spans="18:21" x14ac:dyDescent="0.2">
      <c r="R452" s="16"/>
      <c r="S452" s="16"/>
      <c r="T452" s="16"/>
      <c r="U452" s="16"/>
    </row>
    <row r="453" spans="18:21" x14ac:dyDescent="0.2">
      <c r="R453" s="16"/>
      <c r="S453" s="16"/>
      <c r="T453" s="16"/>
      <c r="U453" s="16"/>
    </row>
    <row r="454" spans="18:21" x14ac:dyDescent="0.2">
      <c r="R454" s="16"/>
      <c r="S454" s="16"/>
      <c r="T454" s="16"/>
      <c r="U454" s="16"/>
    </row>
    <row r="455" spans="18:21" x14ac:dyDescent="0.2">
      <c r="R455" s="16"/>
      <c r="S455" s="16"/>
      <c r="T455" s="16"/>
      <c r="U455" s="16"/>
    </row>
    <row r="456" spans="18:21" x14ac:dyDescent="0.2">
      <c r="R456" s="16"/>
      <c r="S456" s="16"/>
      <c r="T456" s="16"/>
      <c r="U456" s="16"/>
    </row>
    <row r="457" spans="18:21" x14ac:dyDescent="0.2">
      <c r="R457" s="16"/>
      <c r="S457" s="16"/>
      <c r="T457" s="16"/>
      <c r="U457" s="16"/>
    </row>
    <row r="458" spans="18:21" x14ac:dyDescent="0.2">
      <c r="R458" s="16"/>
      <c r="S458" s="16"/>
      <c r="T458" s="16"/>
      <c r="U458" s="16"/>
    </row>
    <row r="459" spans="18:21" x14ac:dyDescent="0.2">
      <c r="R459" s="16"/>
      <c r="S459" s="16"/>
      <c r="T459" s="16"/>
      <c r="U459" s="16"/>
    </row>
    <row r="460" spans="18:21" x14ac:dyDescent="0.2">
      <c r="R460" s="16"/>
      <c r="S460" s="16"/>
      <c r="T460" s="16"/>
      <c r="U460" s="16"/>
    </row>
    <row r="461" spans="18:21" x14ac:dyDescent="0.2">
      <c r="R461" s="16"/>
      <c r="S461" s="16"/>
      <c r="T461" s="16"/>
      <c r="U461" s="16"/>
    </row>
    <row r="462" spans="18:21" x14ac:dyDescent="0.2">
      <c r="R462" s="16"/>
      <c r="S462" s="16"/>
      <c r="T462" s="16"/>
      <c r="U462" s="16"/>
    </row>
    <row r="463" spans="18:21" x14ac:dyDescent="0.2">
      <c r="R463" s="16"/>
      <c r="S463" s="16"/>
      <c r="T463" s="16"/>
      <c r="U463" s="16"/>
    </row>
    <row r="464" spans="18:21" x14ac:dyDescent="0.2">
      <c r="R464" s="16"/>
      <c r="S464" s="16"/>
      <c r="T464" s="16"/>
      <c r="U464" s="16"/>
    </row>
    <row r="465" spans="18:21" x14ac:dyDescent="0.2">
      <c r="R465" s="16"/>
      <c r="S465" s="16"/>
      <c r="T465" s="16"/>
      <c r="U465" s="16"/>
    </row>
    <row r="466" spans="18:21" x14ac:dyDescent="0.2">
      <c r="R466" s="16"/>
      <c r="S466" s="16"/>
      <c r="T466" s="16"/>
      <c r="U466" s="16"/>
    </row>
    <row r="467" spans="18:21" x14ac:dyDescent="0.2">
      <c r="R467" s="16"/>
      <c r="S467" s="16"/>
      <c r="T467" s="16"/>
      <c r="U467" s="16"/>
    </row>
    <row r="468" spans="18:21" x14ac:dyDescent="0.2">
      <c r="R468" s="16"/>
      <c r="S468" s="16"/>
      <c r="T468" s="16"/>
      <c r="U468" s="16"/>
    </row>
    <row r="469" spans="18:21" x14ac:dyDescent="0.2">
      <c r="R469" s="16"/>
      <c r="S469" s="16"/>
      <c r="T469" s="16"/>
      <c r="U469" s="16"/>
    </row>
    <row r="470" spans="18:21" x14ac:dyDescent="0.2">
      <c r="R470" s="16"/>
      <c r="S470" s="16"/>
      <c r="T470" s="16"/>
      <c r="U470" s="16"/>
    </row>
    <row r="471" spans="18:21" x14ac:dyDescent="0.2">
      <c r="R471" s="16"/>
      <c r="S471" s="16"/>
      <c r="T471" s="16"/>
      <c r="U471" s="16"/>
    </row>
    <row r="472" spans="18:21" x14ac:dyDescent="0.2">
      <c r="R472" s="16"/>
      <c r="S472" s="16"/>
      <c r="T472" s="16"/>
      <c r="U472" s="16"/>
    </row>
    <row r="473" spans="18:21" x14ac:dyDescent="0.2">
      <c r="R473" s="16"/>
      <c r="S473" s="16"/>
      <c r="T473" s="16"/>
      <c r="U473" s="16"/>
    </row>
    <row r="474" spans="18:21" x14ac:dyDescent="0.2">
      <c r="R474" s="16"/>
      <c r="S474" s="16"/>
      <c r="T474" s="16"/>
      <c r="U474" s="16"/>
    </row>
    <row r="475" spans="18:21" x14ac:dyDescent="0.2">
      <c r="R475" s="16"/>
      <c r="S475" s="16"/>
      <c r="T475" s="16"/>
      <c r="U475" s="16"/>
    </row>
    <row r="476" spans="18:21" x14ac:dyDescent="0.2">
      <c r="R476" s="16"/>
      <c r="S476" s="16"/>
      <c r="T476" s="16"/>
      <c r="U476" s="16"/>
    </row>
    <row r="477" spans="18:21" x14ac:dyDescent="0.2">
      <c r="R477" s="16"/>
      <c r="S477" s="16"/>
      <c r="T477" s="16"/>
      <c r="U477" s="16"/>
    </row>
    <row r="478" spans="18:21" x14ac:dyDescent="0.2">
      <c r="R478" s="16"/>
      <c r="S478" s="16"/>
      <c r="T478" s="16"/>
      <c r="U478" s="16"/>
    </row>
    <row r="479" spans="18:21" x14ac:dyDescent="0.2">
      <c r="R479" s="16"/>
      <c r="S479" s="16"/>
      <c r="T479" s="16"/>
      <c r="U479" s="16"/>
    </row>
    <row r="480" spans="18:21" x14ac:dyDescent="0.2">
      <c r="R480" s="16"/>
      <c r="S480" s="16"/>
      <c r="T480" s="16"/>
      <c r="U480" s="16"/>
    </row>
    <row r="481" spans="18:21" x14ac:dyDescent="0.2">
      <c r="R481" s="16"/>
      <c r="S481" s="16"/>
      <c r="T481" s="16"/>
      <c r="U481" s="16"/>
    </row>
    <row r="482" spans="18:21" x14ac:dyDescent="0.2">
      <c r="R482" s="16"/>
      <c r="S482" s="16"/>
      <c r="T482" s="16"/>
      <c r="U482" s="16"/>
    </row>
    <row r="483" spans="18:21" x14ac:dyDescent="0.2">
      <c r="R483" s="16"/>
      <c r="S483" s="16"/>
      <c r="T483" s="16"/>
      <c r="U483" s="16"/>
    </row>
    <row r="484" spans="18:21" x14ac:dyDescent="0.2">
      <c r="R484" s="16"/>
      <c r="S484" s="16"/>
      <c r="T484" s="16"/>
      <c r="U484" s="16"/>
    </row>
    <row r="485" spans="18:21" x14ac:dyDescent="0.2">
      <c r="R485" s="16"/>
      <c r="S485" s="16"/>
      <c r="T485" s="16"/>
      <c r="U485" s="16"/>
    </row>
    <row r="486" spans="18:21" x14ac:dyDescent="0.2">
      <c r="R486" s="16"/>
      <c r="S486" s="16"/>
      <c r="T486" s="16"/>
      <c r="U486" s="16"/>
    </row>
    <row r="487" spans="18:21" x14ac:dyDescent="0.2">
      <c r="R487" s="16"/>
      <c r="S487" s="16"/>
      <c r="T487" s="16"/>
      <c r="U487" s="16"/>
    </row>
    <row r="488" spans="18:21" x14ac:dyDescent="0.2">
      <c r="R488" s="16"/>
      <c r="S488" s="16"/>
      <c r="T488" s="16"/>
      <c r="U488" s="16"/>
    </row>
    <row r="489" spans="18:21" x14ac:dyDescent="0.2">
      <c r="R489" s="16"/>
      <c r="S489" s="16"/>
      <c r="T489" s="16"/>
      <c r="U489" s="16"/>
    </row>
    <row r="490" spans="18:21" x14ac:dyDescent="0.2">
      <c r="R490" s="16"/>
      <c r="S490" s="16"/>
      <c r="T490" s="16"/>
      <c r="U490" s="16"/>
    </row>
    <row r="491" spans="18:21" x14ac:dyDescent="0.2">
      <c r="R491" s="16"/>
      <c r="S491" s="16"/>
      <c r="T491" s="16"/>
      <c r="U491" s="16"/>
    </row>
    <row r="492" spans="18:21" x14ac:dyDescent="0.2">
      <c r="R492" s="16"/>
      <c r="S492" s="16"/>
      <c r="T492" s="16"/>
      <c r="U492" s="16"/>
    </row>
    <row r="493" spans="18:21" x14ac:dyDescent="0.2">
      <c r="R493" s="16"/>
      <c r="S493" s="16"/>
      <c r="T493" s="16"/>
      <c r="U493" s="16"/>
    </row>
    <row r="494" spans="18:21" x14ac:dyDescent="0.2">
      <c r="R494" s="16"/>
      <c r="S494" s="16"/>
      <c r="T494" s="16"/>
      <c r="U494" s="16"/>
    </row>
    <row r="495" spans="18:21" x14ac:dyDescent="0.2">
      <c r="R495" s="16"/>
      <c r="S495" s="16"/>
      <c r="T495" s="16"/>
      <c r="U495" s="16"/>
    </row>
    <row r="496" spans="18:21" x14ac:dyDescent="0.2">
      <c r="R496" s="16"/>
      <c r="S496" s="16"/>
      <c r="T496" s="16"/>
      <c r="U496" s="16"/>
    </row>
    <row r="497" spans="18:21" x14ac:dyDescent="0.2">
      <c r="R497" s="16"/>
      <c r="S497" s="16"/>
      <c r="T497" s="16"/>
      <c r="U497" s="16"/>
    </row>
    <row r="498" spans="18:21" x14ac:dyDescent="0.2">
      <c r="R498" s="16"/>
      <c r="S498" s="16"/>
      <c r="T498" s="16"/>
      <c r="U498" s="16"/>
    </row>
    <row r="499" spans="18:21" x14ac:dyDescent="0.2">
      <c r="R499" s="16"/>
      <c r="S499" s="16"/>
      <c r="T499" s="16"/>
      <c r="U499" s="16"/>
    </row>
    <row r="500" spans="18:21" x14ac:dyDescent="0.2">
      <c r="R500" s="16"/>
      <c r="S500" s="16"/>
      <c r="T500" s="16"/>
      <c r="U500" s="16"/>
    </row>
    <row r="501" spans="18:21" x14ac:dyDescent="0.2">
      <c r="R501" s="16"/>
      <c r="S501" s="16"/>
      <c r="T501" s="16"/>
      <c r="U501" s="16"/>
    </row>
    <row r="502" spans="18:21" x14ac:dyDescent="0.2">
      <c r="R502" s="16"/>
      <c r="S502" s="16"/>
      <c r="T502" s="16"/>
      <c r="U502" s="16"/>
    </row>
    <row r="503" spans="18:21" x14ac:dyDescent="0.2">
      <c r="R503" s="16"/>
      <c r="S503" s="16"/>
      <c r="T503" s="16"/>
      <c r="U503" s="16"/>
    </row>
    <row r="504" spans="18:21" x14ac:dyDescent="0.2">
      <c r="R504" s="16"/>
      <c r="S504" s="16"/>
      <c r="T504" s="16"/>
      <c r="U504" s="16"/>
    </row>
    <row r="505" spans="18:21" x14ac:dyDescent="0.2">
      <c r="R505" s="16"/>
      <c r="S505" s="16"/>
      <c r="T505" s="16"/>
      <c r="U505" s="16"/>
    </row>
    <row r="506" spans="18:21" x14ac:dyDescent="0.2">
      <c r="R506" s="16"/>
      <c r="S506" s="16"/>
      <c r="T506" s="16"/>
      <c r="U506" s="16"/>
    </row>
    <row r="507" spans="18:21" x14ac:dyDescent="0.2">
      <c r="R507" s="16"/>
      <c r="S507" s="16"/>
      <c r="T507" s="16"/>
      <c r="U507" s="16"/>
    </row>
    <row r="508" spans="18:21" x14ac:dyDescent="0.2">
      <c r="R508" s="16"/>
      <c r="S508" s="16"/>
      <c r="T508" s="16"/>
      <c r="U508" s="16"/>
    </row>
    <row r="509" spans="18:21" x14ac:dyDescent="0.2">
      <c r="R509" s="16"/>
      <c r="S509" s="16"/>
      <c r="T509" s="16"/>
      <c r="U509" s="16"/>
    </row>
    <row r="510" spans="18:21" x14ac:dyDescent="0.2">
      <c r="R510" s="16"/>
      <c r="S510" s="16"/>
      <c r="T510" s="16"/>
      <c r="U510" s="16"/>
    </row>
    <row r="511" spans="18:21" x14ac:dyDescent="0.2">
      <c r="R511" s="16"/>
      <c r="S511" s="16"/>
      <c r="T511" s="16"/>
      <c r="U511" s="16"/>
    </row>
    <row r="512" spans="18:21" x14ac:dyDescent="0.2">
      <c r="R512" s="16"/>
      <c r="S512" s="16"/>
      <c r="T512" s="16"/>
      <c r="U512" s="16"/>
    </row>
    <row r="513" spans="18:21" x14ac:dyDescent="0.2">
      <c r="R513" s="16"/>
      <c r="S513" s="16"/>
      <c r="T513" s="16"/>
      <c r="U513" s="16"/>
    </row>
    <row r="514" spans="18:21" x14ac:dyDescent="0.2">
      <c r="R514" s="16"/>
      <c r="S514" s="16"/>
      <c r="T514" s="16"/>
      <c r="U514" s="16"/>
    </row>
    <row r="515" spans="18:21" x14ac:dyDescent="0.2">
      <c r="R515" s="16"/>
      <c r="S515" s="16"/>
      <c r="T515" s="16"/>
      <c r="U515" s="16"/>
    </row>
    <row r="516" spans="18:21" x14ac:dyDescent="0.2">
      <c r="R516" s="16"/>
      <c r="S516" s="16"/>
      <c r="T516" s="16"/>
      <c r="U516" s="16"/>
    </row>
    <row r="517" spans="18:21" x14ac:dyDescent="0.2">
      <c r="R517" s="16"/>
      <c r="S517" s="16"/>
      <c r="T517" s="16"/>
      <c r="U517" s="16"/>
    </row>
    <row r="518" spans="18:21" x14ac:dyDescent="0.2">
      <c r="R518" s="16"/>
      <c r="S518" s="16"/>
      <c r="T518" s="16"/>
      <c r="U518" s="16"/>
    </row>
    <row r="519" spans="18:21" x14ac:dyDescent="0.2">
      <c r="R519" s="16"/>
      <c r="S519" s="16"/>
      <c r="T519" s="16"/>
      <c r="U519" s="16"/>
    </row>
    <row r="520" spans="18:21" x14ac:dyDescent="0.2">
      <c r="R520" s="16"/>
      <c r="S520" s="16"/>
      <c r="T520" s="16"/>
      <c r="U520" s="16"/>
    </row>
    <row r="521" spans="18:21" x14ac:dyDescent="0.2">
      <c r="R521" s="16"/>
      <c r="S521" s="16"/>
      <c r="T521" s="16"/>
      <c r="U521" s="16"/>
    </row>
    <row r="522" spans="18:21" x14ac:dyDescent="0.2">
      <c r="R522" s="16"/>
      <c r="S522" s="16"/>
      <c r="T522" s="16"/>
      <c r="U522" s="16"/>
    </row>
    <row r="523" spans="18:21" x14ac:dyDescent="0.2">
      <c r="R523" s="16"/>
      <c r="S523" s="16"/>
      <c r="T523" s="16"/>
      <c r="U523" s="16"/>
    </row>
    <row r="524" spans="18:21" x14ac:dyDescent="0.2">
      <c r="R524" s="16"/>
      <c r="S524" s="16"/>
      <c r="T524" s="16"/>
      <c r="U524" s="16"/>
    </row>
    <row r="525" spans="18:21" x14ac:dyDescent="0.2">
      <c r="R525" s="16"/>
      <c r="S525" s="16"/>
      <c r="T525" s="16"/>
      <c r="U525" s="16"/>
    </row>
    <row r="526" spans="18:21" x14ac:dyDescent="0.2">
      <c r="R526" s="16"/>
      <c r="S526" s="16"/>
      <c r="T526" s="16"/>
      <c r="U526" s="16"/>
    </row>
    <row r="527" spans="18:21" x14ac:dyDescent="0.2">
      <c r="R527" s="16"/>
      <c r="S527" s="16"/>
      <c r="T527" s="16"/>
      <c r="U527" s="16"/>
    </row>
    <row r="528" spans="18:21" x14ac:dyDescent="0.2">
      <c r="R528" s="16"/>
      <c r="S528" s="16"/>
      <c r="T528" s="16"/>
      <c r="U528" s="16"/>
    </row>
    <row r="529" spans="18:21" x14ac:dyDescent="0.2">
      <c r="R529" s="16"/>
      <c r="S529" s="16"/>
      <c r="T529" s="16"/>
      <c r="U529" s="16"/>
    </row>
    <row r="530" spans="18:21" x14ac:dyDescent="0.2">
      <c r="R530" s="16"/>
      <c r="S530" s="16"/>
      <c r="T530" s="16"/>
      <c r="U530" s="16"/>
    </row>
    <row r="531" spans="18:21" x14ac:dyDescent="0.2">
      <c r="R531" s="16"/>
      <c r="S531" s="16"/>
      <c r="T531" s="16"/>
      <c r="U531" s="16"/>
    </row>
    <row r="532" spans="18:21" x14ac:dyDescent="0.2">
      <c r="R532" s="16"/>
      <c r="S532" s="16"/>
      <c r="T532" s="16"/>
      <c r="U532" s="16"/>
    </row>
    <row r="533" spans="18:21" x14ac:dyDescent="0.2">
      <c r="R533" s="16"/>
      <c r="S533" s="16"/>
      <c r="T533" s="16"/>
      <c r="U533" s="16"/>
    </row>
    <row r="534" spans="18:21" x14ac:dyDescent="0.2">
      <c r="R534" s="16"/>
      <c r="S534" s="16"/>
      <c r="T534" s="16"/>
      <c r="U534" s="16"/>
    </row>
    <row r="535" spans="18:21" x14ac:dyDescent="0.2">
      <c r="R535" s="16"/>
      <c r="S535" s="16"/>
      <c r="T535" s="16"/>
      <c r="U535" s="16"/>
    </row>
    <row r="536" spans="18:21" x14ac:dyDescent="0.2">
      <c r="R536" s="16"/>
      <c r="S536" s="16"/>
      <c r="T536" s="16"/>
      <c r="U536" s="16"/>
    </row>
    <row r="537" spans="18:21" x14ac:dyDescent="0.2">
      <c r="R537" s="16"/>
      <c r="S537" s="16"/>
      <c r="T537" s="16"/>
      <c r="U537" s="16"/>
    </row>
    <row r="538" spans="18:21" x14ac:dyDescent="0.2">
      <c r="R538" s="16"/>
      <c r="S538" s="16"/>
      <c r="T538" s="16"/>
      <c r="U538" s="16"/>
    </row>
    <row r="539" spans="18:21" x14ac:dyDescent="0.2">
      <c r="R539" s="16"/>
      <c r="S539" s="16"/>
      <c r="T539" s="16"/>
      <c r="U539" s="16"/>
    </row>
    <row r="540" spans="18:21" x14ac:dyDescent="0.2">
      <c r="R540" s="16"/>
      <c r="S540" s="16"/>
      <c r="T540" s="16"/>
      <c r="U540" s="16"/>
    </row>
    <row r="541" spans="18:21" x14ac:dyDescent="0.2">
      <c r="R541" s="16"/>
      <c r="S541" s="16"/>
      <c r="T541" s="16"/>
      <c r="U541" s="16"/>
    </row>
    <row r="542" spans="18:21" x14ac:dyDescent="0.2">
      <c r="R542" s="16"/>
      <c r="S542" s="16"/>
      <c r="T542" s="16"/>
      <c r="U542" s="16"/>
    </row>
    <row r="543" spans="18:21" x14ac:dyDescent="0.2">
      <c r="R543" s="16"/>
      <c r="S543" s="16"/>
      <c r="T543" s="16"/>
      <c r="U543" s="16"/>
    </row>
    <row r="544" spans="18:21" x14ac:dyDescent="0.2">
      <c r="R544" s="16"/>
      <c r="S544" s="16"/>
      <c r="T544" s="16"/>
      <c r="U544" s="16"/>
    </row>
    <row r="545" spans="18:21" x14ac:dyDescent="0.2">
      <c r="R545" s="16"/>
      <c r="S545" s="16"/>
      <c r="T545" s="16"/>
      <c r="U545" s="16"/>
    </row>
    <row r="546" spans="18:21" x14ac:dyDescent="0.2">
      <c r="R546" s="16"/>
      <c r="S546" s="16"/>
      <c r="T546" s="16"/>
      <c r="U546" s="16"/>
    </row>
    <row r="547" spans="18:21" x14ac:dyDescent="0.2">
      <c r="R547" s="16"/>
      <c r="S547" s="16"/>
      <c r="T547" s="16"/>
      <c r="U547" s="16"/>
    </row>
    <row r="548" spans="18:21" x14ac:dyDescent="0.2">
      <c r="R548" s="16"/>
      <c r="S548" s="16"/>
      <c r="T548" s="16"/>
      <c r="U548" s="16"/>
    </row>
    <row r="549" spans="18:21" x14ac:dyDescent="0.2">
      <c r="R549" s="16"/>
      <c r="S549" s="16"/>
      <c r="T549" s="16"/>
      <c r="U549" s="16"/>
    </row>
    <row r="550" spans="18:21" x14ac:dyDescent="0.2">
      <c r="R550" s="16"/>
      <c r="S550" s="16"/>
      <c r="T550" s="16"/>
      <c r="U550" s="16"/>
    </row>
    <row r="551" spans="18:21" x14ac:dyDescent="0.2">
      <c r="R551" s="16"/>
      <c r="S551" s="16"/>
      <c r="T551" s="16"/>
      <c r="U551" s="16"/>
    </row>
    <row r="552" spans="18:21" x14ac:dyDescent="0.2">
      <c r="R552" s="16"/>
      <c r="S552" s="16"/>
      <c r="T552" s="16"/>
      <c r="U552" s="16"/>
    </row>
    <row r="553" spans="18:21" x14ac:dyDescent="0.2">
      <c r="R553" s="16"/>
      <c r="S553" s="16"/>
      <c r="T553" s="16"/>
      <c r="U553" s="16"/>
    </row>
    <row r="554" spans="18:21" x14ac:dyDescent="0.2">
      <c r="R554" s="16"/>
      <c r="S554" s="16"/>
      <c r="T554" s="16"/>
      <c r="U554" s="16"/>
    </row>
    <row r="555" spans="18:21" x14ac:dyDescent="0.2">
      <c r="R555" s="16"/>
      <c r="S555" s="16"/>
      <c r="T555" s="16"/>
      <c r="U555" s="16"/>
    </row>
    <row r="556" spans="18:21" x14ac:dyDescent="0.2">
      <c r="R556" s="16"/>
      <c r="S556" s="16"/>
      <c r="T556" s="16"/>
      <c r="U556" s="16"/>
    </row>
    <row r="557" spans="18:21" x14ac:dyDescent="0.2">
      <c r="R557" s="16"/>
      <c r="S557" s="16"/>
      <c r="T557" s="16"/>
      <c r="U557" s="16"/>
    </row>
    <row r="558" spans="18:21" x14ac:dyDescent="0.2">
      <c r="R558" s="16"/>
      <c r="S558" s="16"/>
      <c r="T558" s="16"/>
      <c r="U558" s="16"/>
    </row>
    <row r="559" spans="18:21" x14ac:dyDescent="0.2">
      <c r="R559" s="16"/>
      <c r="S559" s="16"/>
      <c r="T559" s="16"/>
      <c r="U559" s="16"/>
    </row>
    <row r="560" spans="18:21" x14ac:dyDescent="0.2">
      <c r="R560" s="16"/>
      <c r="S560" s="16"/>
      <c r="T560" s="16"/>
      <c r="U560" s="16"/>
    </row>
    <row r="561" spans="18:21" x14ac:dyDescent="0.2">
      <c r="R561" s="16"/>
      <c r="S561" s="16"/>
      <c r="T561" s="16"/>
      <c r="U561" s="16"/>
    </row>
    <row r="562" spans="18:21" x14ac:dyDescent="0.2">
      <c r="R562" s="16"/>
      <c r="S562" s="16"/>
      <c r="T562" s="16"/>
      <c r="U562" s="16"/>
    </row>
    <row r="563" spans="18:21" x14ac:dyDescent="0.2">
      <c r="R563" s="16"/>
      <c r="S563" s="16"/>
      <c r="T563" s="16"/>
      <c r="U563" s="16"/>
    </row>
    <row r="564" spans="18:21" x14ac:dyDescent="0.2">
      <c r="R564" s="16"/>
      <c r="S564" s="16"/>
      <c r="T564" s="16"/>
      <c r="U564" s="16"/>
    </row>
    <row r="565" spans="18:21" x14ac:dyDescent="0.2">
      <c r="R565" s="16"/>
      <c r="S565" s="16"/>
      <c r="T565" s="16"/>
      <c r="U565" s="16"/>
    </row>
    <row r="566" spans="18:21" x14ac:dyDescent="0.2">
      <c r="R566" s="16"/>
      <c r="S566" s="16"/>
      <c r="T566" s="16"/>
      <c r="U566" s="16"/>
    </row>
    <row r="567" spans="18:21" x14ac:dyDescent="0.2">
      <c r="R567" s="16"/>
      <c r="S567" s="16"/>
      <c r="T567" s="16"/>
      <c r="U567" s="16"/>
    </row>
    <row r="568" spans="18:21" x14ac:dyDescent="0.2">
      <c r="R568" s="16"/>
      <c r="S568" s="16"/>
      <c r="T568" s="16"/>
      <c r="U568" s="16"/>
    </row>
    <row r="569" spans="18:21" x14ac:dyDescent="0.2">
      <c r="R569" s="16"/>
      <c r="S569" s="16"/>
      <c r="T569" s="16"/>
      <c r="U569" s="16"/>
    </row>
    <row r="570" spans="18:21" x14ac:dyDescent="0.2">
      <c r="R570" s="16"/>
      <c r="S570" s="16"/>
      <c r="T570" s="16"/>
      <c r="U570" s="16"/>
    </row>
    <row r="571" spans="18:21" x14ac:dyDescent="0.2">
      <c r="R571" s="16"/>
      <c r="S571" s="16"/>
      <c r="T571" s="16"/>
      <c r="U571" s="16"/>
    </row>
    <row r="572" spans="18:21" x14ac:dyDescent="0.2">
      <c r="R572" s="16"/>
      <c r="S572" s="16"/>
      <c r="T572" s="16"/>
      <c r="U572" s="16"/>
    </row>
    <row r="573" spans="18:21" x14ac:dyDescent="0.2">
      <c r="R573" s="16"/>
      <c r="S573" s="16"/>
      <c r="T573" s="16"/>
      <c r="U573" s="16"/>
    </row>
    <row r="574" spans="18:21" x14ac:dyDescent="0.2">
      <c r="R574" s="16"/>
      <c r="S574" s="16"/>
      <c r="T574" s="16"/>
      <c r="U574" s="16"/>
    </row>
    <row r="575" spans="18:21" x14ac:dyDescent="0.2">
      <c r="R575" s="16"/>
      <c r="S575" s="16"/>
      <c r="T575" s="16"/>
      <c r="U575" s="16"/>
    </row>
    <row r="576" spans="18:21" x14ac:dyDescent="0.2">
      <c r="R576" s="16"/>
      <c r="S576" s="16"/>
      <c r="T576" s="16"/>
      <c r="U576" s="16"/>
    </row>
    <row r="577" spans="18:21" x14ac:dyDescent="0.2">
      <c r="R577" s="16"/>
      <c r="S577" s="16"/>
      <c r="T577" s="16"/>
      <c r="U577" s="16"/>
    </row>
    <row r="578" spans="18:21" x14ac:dyDescent="0.2">
      <c r="R578" s="16"/>
      <c r="S578" s="16"/>
      <c r="T578" s="16"/>
      <c r="U578" s="16"/>
    </row>
    <row r="579" spans="18:21" x14ac:dyDescent="0.2">
      <c r="R579" s="16"/>
      <c r="S579" s="16"/>
      <c r="T579" s="16"/>
      <c r="U579" s="16"/>
    </row>
    <row r="580" spans="18:21" x14ac:dyDescent="0.2">
      <c r="R580" s="16"/>
      <c r="S580" s="16"/>
      <c r="T580" s="16"/>
      <c r="U580" s="16"/>
    </row>
    <row r="581" spans="18:21" x14ac:dyDescent="0.2">
      <c r="R581" s="16"/>
      <c r="S581" s="16"/>
      <c r="T581" s="16"/>
      <c r="U581" s="16"/>
    </row>
    <row r="582" spans="18:21" x14ac:dyDescent="0.2">
      <c r="R582" s="16"/>
      <c r="S582" s="16"/>
      <c r="T582" s="16"/>
      <c r="U582" s="16"/>
    </row>
    <row r="583" spans="18:21" x14ac:dyDescent="0.2">
      <c r="R583" s="16"/>
      <c r="S583" s="16"/>
      <c r="T583" s="16"/>
      <c r="U583" s="16"/>
    </row>
    <row r="584" spans="18:21" x14ac:dyDescent="0.2">
      <c r="R584" s="16"/>
      <c r="S584" s="16"/>
      <c r="T584" s="16"/>
      <c r="U584" s="16"/>
    </row>
    <row r="585" spans="18:21" x14ac:dyDescent="0.2">
      <c r="R585" s="16"/>
      <c r="S585" s="16"/>
      <c r="T585" s="16"/>
      <c r="U585" s="16"/>
    </row>
    <row r="586" spans="18:21" x14ac:dyDescent="0.2">
      <c r="R586" s="16"/>
      <c r="S586" s="16"/>
      <c r="T586" s="16"/>
      <c r="U586" s="16"/>
    </row>
    <row r="587" spans="18:21" x14ac:dyDescent="0.2">
      <c r="R587" s="16"/>
      <c r="S587" s="16"/>
      <c r="T587" s="16"/>
      <c r="U587" s="16"/>
    </row>
    <row r="588" spans="18:21" x14ac:dyDescent="0.2">
      <c r="R588" s="16"/>
      <c r="S588" s="16"/>
      <c r="T588" s="16"/>
      <c r="U588" s="16"/>
    </row>
    <row r="589" spans="18:21" x14ac:dyDescent="0.2">
      <c r="R589" s="16"/>
      <c r="S589" s="16"/>
      <c r="T589" s="16"/>
      <c r="U589" s="16"/>
    </row>
    <row r="590" spans="18:21" x14ac:dyDescent="0.2">
      <c r="R590" s="16"/>
      <c r="S590" s="16"/>
      <c r="T590" s="16"/>
      <c r="U590" s="16"/>
    </row>
    <row r="591" spans="18:21" x14ac:dyDescent="0.2">
      <c r="R591" s="16"/>
      <c r="S591" s="16"/>
      <c r="T591" s="16"/>
      <c r="U591" s="16"/>
    </row>
    <row r="592" spans="18:21" x14ac:dyDescent="0.2">
      <c r="R592" s="16"/>
      <c r="S592" s="16"/>
      <c r="T592" s="16"/>
      <c r="U592" s="16"/>
    </row>
    <row r="593" spans="18:21" x14ac:dyDescent="0.2">
      <c r="R593" s="16"/>
      <c r="S593" s="16"/>
      <c r="T593" s="16"/>
      <c r="U593" s="16"/>
    </row>
    <row r="594" spans="18:21" x14ac:dyDescent="0.2">
      <c r="R594" s="16"/>
      <c r="S594" s="16"/>
      <c r="T594" s="16"/>
      <c r="U594" s="16"/>
    </row>
    <row r="595" spans="18:21" x14ac:dyDescent="0.2">
      <c r="R595" s="16"/>
      <c r="S595" s="16"/>
      <c r="T595" s="16"/>
      <c r="U595" s="16"/>
    </row>
    <row r="596" spans="18:21" x14ac:dyDescent="0.2">
      <c r="R596" s="16"/>
      <c r="S596" s="16"/>
      <c r="T596" s="16"/>
      <c r="U596" s="16"/>
    </row>
    <row r="597" spans="18:21" x14ac:dyDescent="0.2">
      <c r="R597" s="16"/>
      <c r="S597" s="16"/>
      <c r="T597" s="16"/>
      <c r="U597" s="16"/>
    </row>
    <row r="598" spans="18:21" x14ac:dyDescent="0.2">
      <c r="R598" s="16"/>
      <c r="S598" s="16"/>
      <c r="T598" s="16"/>
      <c r="U598" s="16"/>
    </row>
    <row r="599" spans="18:21" x14ac:dyDescent="0.2">
      <c r="R599" s="16"/>
      <c r="S599" s="16"/>
      <c r="T599" s="16"/>
      <c r="U599" s="16"/>
    </row>
    <row r="600" spans="18:21" x14ac:dyDescent="0.2">
      <c r="R600" s="16"/>
      <c r="S600" s="16"/>
      <c r="T600" s="16"/>
      <c r="U600" s="16"/>
    </row>
    <row r="601" spans="18:21" x14ac:dyDescent="0.2">
      <c r="R601" s="16"/>
      <c r="S601" s="16"/>
      <c r="T601" s="16"/>
      <c r="U601" s="16"/>
    </row>
    <row r="602" spans="18:21" x14ac:dyDescent="0.2">
      <c r="R602" s="16"/>
      <c r="S602" s="16"/>
      <c r="T602" s="16"/>
      <c r="U602" s="16"/>
    </row>
    <row r="603" spans="18:21" x14ac:dyDescent="0.2">
      <c r="R603" s="16"/>
      <c r="S603" s="16"/>
      <c r="T603" s="16"/>
      <c r="U603" s="16"/>
    </row>
    <row r="604" spans="18:21" x14ac:dyDescent="0.2">
      <c r="R604" s="16"/>
      <c r="S604" s="16"/>
      <c r="T604" s="16"/>
      <c r="U604" s="16"/>
    </row>
    <row r="605" spans="18:21" x14ac:dyDescent="0.2">
      <c r="R605" s="16"/>
      <c r="S605" s="16"/>
      <c r="T605" s="16"/>
      <c r="U605" s="16"/>
    </row>
    <row r="606" spans="18:21" x14ac:dyDescent="0.2">
      <c r="R606" s="16"/>
      <c r="S606" s="16"/>
      <c r="T606" s="16"/>
      <c r="U606" s="16"/>
    </row>
    <row r="607" spans="18:21" x14ac:dyDescent="0.2">
      <c r="R607" s="16"/>
      <c r="S607" s="16"/>
      <c r="T607" s="16"/>
      <c r="U607" s="16"/>
    </row>
    <row r="608" spans="18:21" x14ac:dyDescent="0.2">
      <c r="R608" s="16"/>
      <c r="S608" s="16"/>
      <c r="T608" s="16"/>
      <c r="U608" s="16"/>
    </row>
    <row r="609" spans="18:21" x14ac:dyDescent="0.2">
      <c r="R609" s="16"/>
      <c r="S609" s="16"/>
      <c r="T609" s="16"/>
      <c r="U609" s="16"/>
    </row>
    <row r="610" spans="18:21" x14ac:dyDescent="0.2">
      <c r="R610" s="16"/>
      <c r="S610" s="16"/>
      <c r="T610" s="16"/>
      <c r="U610" s="16"/>
    </row>
    <row r="611" spans="18:21" x14ac:dyDescent="0.2">
      <c r="R611" s="16"/>
      <c r="S611" s="16"/>
      <c r="T611" s="16"/>
      <c r="U611" s="16"/>
    </row>
    <row r="612" spans="18:21" x14ac:dyDescent="0.2">
      <c r="R612" s="16"/>
      <c r="S612" s="16"/>
      <c r="T612" s="16"/>
      <c r="U612" s="16"/>
    </row>
    <row r="613" spans="18:21" x14ac:dyDescent="0.2">
      <c r="R613" s="16"/>
      <c r="S613" s="16"/>
      <c r="T613" s="16"/>
      <c r="U613" s="16"/>
    </row>
    <row r="614" spans="18:21" x14ac:dyDescent="0.2">
      <c r="R614" s="16"/>
      <c r="S614" s="16"/>
      <c r="T614" s="16"/>
      <c r="U614" s="16"/>
    </row>
    <row r="615" spans="18:21" x14ac:dyDescent="0.2">
      <c r="R615" s="16"/>
      <c r="S615" s="16"/>
      <c r="T615" s="16"/>
      <c r="U615" s="16"/>
    </row>
    <row r="616" spans="18:21" x14ac:dyDescent="0.2">
      <c r="R616" s="16"/>
      <c r="S616" s="16"/>
      <c r="T616" s="16"/>
      <c r="U616" s="16"/>
    </row>
    <row r="617" spans="18:21" x14ac:dyDescent="0.2">
      <c r="R617" s="16"/>
      <c r="S617" s="16"/>
      <c r="T617" s="16"/>
      <c r="U617" s="16"/>
    </row>
    <row r="618" spans="18:21" x14ac:dyDescent="0.2">
      <c r="R618" s="16"/>
      <c r="S618" s="16"/>
      <c r="T618" s="16"/>
      <c r="U618" s="16"/>
    </row>
    <row r="619" spans="18:21" x14ac:dyDescent="0.2">
      <c r="R619" s="16"/>
      <c r="S619" s="16"/>
      <c r="T619" s="16"/>
      <c r="U619" s="16"/>
    </row>
    <row r="620" spans="18:21" x14ac:dyDescent="0.2">
      <c r="R620" s="16"/>
      <c r="S620" s="16"/>
      <c r="T620" s="16"/>
      <c r="U620" s="16"/>
    </row>
    <row r="621" spans="18:21" x14ac:dyDescent="0.2">
      <c r="R621" s="16"/>
      <c r="S621" s="16"/>
      <c r="T621" s="16"/>
      <c r="U621" s="16"/>
    </row>
    <row r="622" spans="18:21" x14ac:dyDescent="0.2">
      <c r="R622" s="16"/>
      <c r="S622" s="16"/>
      <c r="T622" s="16"/>
      <c r="U622" s="16"/>
    </row>
    <row r="623" spans="18:21" x14ac:dyDescent="0.2">
      <c r="R623" s="16"/>
      <c r="S623" s="16"/>
      <c r="T623" s="16"/>
      <c r="U623" s="16"/>
    </row>
    <row r="624" spans="18:21" x14ac:dyDescent="0.2">
      <c r="R624" s="16"/>
      <c r="S624" s="16"/>
      <c r="T624" s="16"/>
      <c r="U624" s="16"/>
    </row>
    <row r="625" spans="18:21" x14ac:dyDescent="0.2">
      <c r="R625" s="16"/>
      <c r="S625" s="16"/>
      <c r="T625" s="16"/>
      <c r="U625" s="16"/>
    </row>
    <row r="626" spans="18:21" x14ac:dyDescent="0.2">
      <c r="R626" s="16"/>
      <c r="S626" s="16"/>
      <c r="T626" s="16"/>
      <c r="U626" s="16"/>
    </row>
    <row r="627" spans="18:21" x14ac:dyDescent="0.2">
      <c r="R627" s="16"/>
      <c r="S627" s="16"/>
      <c r="T627" s="16"/>
      <c r="U627" s="16"/>
    </row>
    <row r="628" spans="18:21" x14ac:dyDescent="0.2">
      <c r="R628" s="16"/>
      <c r="S628" s="16"/>
      <c r="T628" s="16"/>
      <c r="U628" s="16"/>
    </row>
    <row r="629" spans="18:21" x14ac:dyDescent="0.2">
      <c r="R629" s="16"/>
      <c r="S629" s="16"/>
      <c r="T629" s="16"/>
      <c r="U629" s="16"/>
    </row>
    <row r="630" spans="18:21" x14ac:dyDescent="0.2">
      <c r="R630" s="16"/>
      <c r="S630" s="16"/>
      <c r="T630" s="16"/>
      <c r="U630" s="16"/>
    </row>
    <row r="631" spans="18:21" x14ac:dyDescent="0.2">
      <c r="R631" s="16"/>
      <c r="S631" s="16"/>
      <c r="T631" s="16"/>
      <c r="U631" s="16"/>
    </row>
    <row r="632" spans="18:21" x14ac:dyDescent="0.2">
      <c r="R632" s="16"/>
      <c r="S632" s="16"/>
      <c r="T632" s="16"/>
      <c r="U632" s="16"/>
    </row>
    <row r="633" spans="18:21" x14ac:dyDescent="0.2">
      <c r="R633" s="16"/>
      <c r="S633" s="16"/>
      <c r="T633" s="16"/>
      <c r="U633" s="16"/>
    </row>
    <row r="634" spans="18:21" x14ac:dyDescent="0.2">
      <c r="R634" s="16"/>
      <c r="S634" s="16"/>
      <c r="T634" s="16"/>
      <c r="U634" s="16"/>
    </row>
    <row r="635" spans="18:21" x14ac:dyDescent="0.2">
      <c r="R635" s="16"/>
      <c r="S635" s="16"/>
      <c r="T635" s="16"/>
      <c r="U635" s="16"/>
    </row>
    <row r="636" spans="18:21" x14ac:dyDescent="0.2">
      <c r="R636" s="16"/>
      <c r="S636" s="16"/>
      <c r="T636" s="16"/>
      <c r="U636" s="16"/>
    </row>
    <row r="637" spans="18:21" x14ac:dyDescent="0.2">
      <c r="R637" s="16"/>
      <c r="S637" s="16"/>
      <c r="T637" s="16"/>
      <c r="U637" s="16"/>
    </row>
    <row r="638" spans="18:21" x14ac:dyDescent="0.2">
      <c r="R638" s="16"/>
      <c r="S638" s="16"/>
      <c r="T638" s="16"/>
      <c r="U638" s="16"/>
    </row>
    <row r="639" spans="18:21" x14ac:dyDescent="0.2">
      <c r="R639" s="16"/>
      <c r="S639" s="16"/>
      <c r="T639" s="16"/>
      <c r="U639" s="16"/>
    </row>
    <row r="640" spans="18:21" x14ac:dyDescent="0.2">
      <c r="R640" s="16"/>
      <c r="S640" s="16"/>
      <c r="T640" s="16"/>
      <c r="U640" s="16"/>
    </row>
    <row r="641" spans="18:21" x14ac:dyDescent="0.2">
      <c r="R641" s="16"/>
      <c r="S641" s="16"/>
      <c r="T641" s="16"/>
      <c r="U641" s="16"/>
    </row>
    <row r="642" spans="18:21" x14ac:dyDescent="0.2">
      <c r="R642" s="16"/>
      <c r="S642" s="16"/>
      <c r="T642" s="16"/>
      <c r="U642" s="16"/>
    </row>
    <row r="643" spans="18:21" x14ac:dyDescent="0.2">
      <c r="R643" s="16"/>
      <c r="S643" s="16"/>
      <c r="T643" s="16"/>
      <c r="U643" s="16"/>
    </row>
    <row r="644" spans="18:21" x14ac:dyDescent="0.2">
      <c r="R644" s="16"/>
      <c r="S644" s="16"/>
      <c r="T644" s="16"/>
      <c r="U644" s="16"/>
    </row>
    <row r="645" spans="18:21" x14ac:dyDescent="0.2">
      <c r="R645" s="16"/>
      <c r="S645" s="16"/>
      <c r="T645" s="16"/>
      <c r="U645" s="16"/>
    </row>
    <row r="646" spans="18:21" x14ac:dyDescent="0.2">
      <c r="R646" s="16"/>
      <c r="S646" s="16"/>
      <c r="T646" s="16"/>
      <c r="U646" s="16"/>
    </row>
    <row r="647" spans="18:21" x14ac:dyDescent="0.2">
      <c r="R647" s="16"/>
      <c r="S647" s="16"/>
      <c r="T647" s="16"/>
      <c r="U647" s="16"/>
    </row>
    <row r="648" spans="18:21" x14ac:dyDescent="0.2">
      <c r="R648" s="16"/>
      <c r="S648" s="16"/>
      <c r="T648" s="16"/>
      <c r="U648" s="16"/>
    </row>
    <row r="649" spans="18:21" x14ac:dyDescent="0.2">
      <c r="R649" s="16"/>
      <c r="S649" s="16"/>
      <c r="T649" s="16"/>
      <c r="U649" s="16"/>
    </row>
    <row r="650" spans="18:21" x14ac:dyDescent="0.2">
      <c r="R650" s="16"/>
      <c r="S650" s="16"/>
      <c r="T650" s="16"/>
      <c r="U650" s="16"/>
    </row>
    <row r="651" spans="18:21" x14ac:dyDescent="0.2">
      <c r="R651" s="16"/>
      <c r="S651" s="16"/>
      <c r="T651" s="16"/>
      <c r="U651" s="16"/>
    </row>
    <row r="652" spans="18:21" x14ac:dyDescent="0.2">
      <c r="R652" s="16"/>
      <c r="S652" s="16"/>
      <c r="T652" s="16"/>
      <c r="U652" s="16"/>
    </row>
    <row r="653" spans="18:21" x14ac:dyDescent="0.2">
      <c r="R653" s="16"/>
      <c r="S653" s="16"/>
      <c r="T653" s="16"/>
      <c r="U653" s="16"/>
    </row>
    <row r="654" spans="18:21" x14ac:dyDescent="0.2">
      <c r="R654" s="16"/>
      <c r="S654" s="16"/>
      <c r="T654" s="16"/>
      <c r="U654" s="16"/>
    </row>
    <row r="655" spans="18:21" x14ac:dyDescent="0.2">
      <c r="R655" s="16"/>
      <c r="S655" s="16"/>
      <c r="T655" s="16"/>
      <c r="U655" s="16"/>
    </row>
    <row r="656" spans="18:21" x14ac:dyDescent="0.2">
      <c r="R656" s="16"/>
      <c r="S656" s="16"/>
      <c r="T656" s="16"/>
      <c r="U656" s="16"/>
    </row>
    <row r="657" spans="18:21" x14ac:dyDescent="0.2">
      <c r="R657" s="16"/>
      <c r="S657" s="16"/>
      <c r="T657" s="16"/>
      <c r="U657" s="16"/>
    </row>
    <row r="658" spans="18:21" x14ac:dyDescent="0.2">
      <c r="R658" s="16"/>
      <c r="S658" s="16"/>
      <c r="T658" s="16"/>
      <c r="U658" s="16"/>
    </row>
    <row r="659" spans="18:21" x14ac:dyDescent="0.2">
      <c r="R659" s="16"/>
      <c r="S659" s="16"/>
      <c r="T659" s="16"/>
      <c r="U659" s="16"/>
    </row>
    <row r="660" spans="18:21" x14ac:dyDescent="0.2">
      <c r="R660" s="16"/>
      <c r="S660" s="16"/>
      <c r="T660" s="16"/>
      <c r="U660" s="16"/>
    </row>
    <row r="661" spans="18:21" x14ac:dyDescent="0.2">
      <c r="R661" s="16"/>
      <c r="S661" s="16"/>
      <c r="T661" s="16"/>
      <c r="U661" s="16"/>
    </row>
    <row r="662" spans="18:21" x14ac:dyDescent="0.2">
      <c r="R662" s="16"/>
      <c r="S662" s="16"/>
      <c r="T662" s="16"/>
      <c r="U662" s="16"/>
    </row>
    <row r="663" spans="18:21" x14ac:dyDescent="0.2">
      <c r="R663" s="16"/>
      <c r="S663" s="16"/>
      <c r="T663" s="16"/>
      <c r="U663" s="16"/>
    </row>
    <row r="664" spans="18:21" x14ac:dyDescent="0.2">
      <c r="R664" s="16"/>
      <c r="S664" s="16"/>
      <c r="T664" s="16"/>
      <c r="U664" s="16"/>
    </row>
    <row r="665" spans="18:21" x14ac:dyDescent="0.2">
      <c r="R665" s="16"/>
      <c r="S665" s="16"/>
      <c r="T665" s="16"/>
      <c r="U665" s="16"/>
    </row>
    <row r="666" spans="18:21" x14ac:dyDescent="0.2">
      <c r="R666" s="16"/>
      <c r="S666" s="16"/>
      <c r="T666" s="16"/>
      <c r="U666" s="16"/>
    </row>
    <row r="667" spans="18:21" x14ac:dyDescent="0.2">
      <c r="R667" s="16"/>
      <c r="S667" s="16"/>
      <c r="T667" s="16"/>
      <c r="U667" s="16"/>
    </row>
    <row r="668" spans="18:21" x14ac:dyDescent="0.2">
      <c r="R668" s="16"/>
      <c r="S668" s="16"/>
      <c r="T668" s="16"/>
      <c r="U668" s="16"/>
    </row>
    <row r="669" spans="18:21" x14ac:dyDescent="0.2">
      <c r="R669" s="16"/>
      <c r="S669" s="16"/>
      <c r="T669" s="16"/>
      <c r="U669" s="16"/>
    </row>
    <row r="670" spans="18:21" x14ac:dyDescent="0.2">
      <c r="R670" s="16"/>
      <c r="S670" s="16"/>
      <c r="T670" s="16"/>
      <c r="U670" s="16"/>
    </row>
    <row r="671" spans="18:21" x14ac:dyDescent="0.2">
      <c r="R671" s="16"/>
      <c r="S671" s="16"/>
      <c r="T671" s="16"/>
      <c r="U671" s="16"/>
    </row>
    <row r="672" spans="18:21" x14ac:dyDescent="0.2">
      <c r="R672" s="16"/>
      <c r="S672" s="16"/>
      <c r="T672" s="16"/>
      <c r="U672" s="16"/>
    </row>
    <row r="673" spans="18:21" x14ac:dyDescent="0.2">
      <c r="R673" s="16"/>
      <c r="S673" s="16"/>
      <c r="T673" s="16"/>
      <c r="U673" s="16"/>
    </row>
    <row r="674" spans="18:21" x14ac:dyDescent="0.2">
      <c r="R674" s="16"/>
      <c r="S674" s="16"/>
      <c r="T674" s="16"/>
      <c r="U674" s="16"/>
    </row>
    <row r="675" spans="18:21" x14ac:dyDescent="0.2">
      <c r="R675" s="16"/>
      <c r="S675" s="16"/>
      <c r="T675" s="16"/>
      <c r="U675" s="16"/>
    </row>
    <row r="676" spans="18:21" x14ac:dyDescent="0.2">
      <c r="R676" s="16"/>
      <c r="S676" s="16"/>
      <c r="T676" s="16"/>
      <c r="U676" s="16"/>
    </row>
    <row r="677" spans="18:21" x14ac:dyDescent="0.2">
      <c r="R677" s="16"/>
      <c r="S677" s="16"/>
      <c r="T677" s="16"/>
      <c r="U677" s="16"/>
    </row>
    <row r="678" spans="18:21" x14ac:dyDescent="0.2">
      <c r="R678" s="16"/>
      <c r="S678" s="16"/>
      <c r="T678" s="16"/>
      <c r="U678" s="16"/>
    </row>
    <row r="679" spans="18:21" x14ac:dyDescent="0.2">
      <c r="R679" s="16"/>
      <c r="S679" s="16"/>
      <c r="T679" s="16"/>
      <c r="U679" s="16"/>
    </row>
    <row r="680" spans="18:21" x14ac:dyDescent="0.2">
      <c r="R680" s="16"/>
      <c r="S680" s="16"/>
      <c r="T680" s="16"/>
      <c r="U680" s="16"/>
    </row>
    <row r="681" spans="18:21" x14ac:dyDescent="0.2">
      <c r="R681" s="16"/>
      <c r="S681" s="16"/>
      <c r="T681" s="16"/>
      <c r="U681" s="16"/>
    </row>
    <row r="682" spans="18:21" x14ac:dyDescent="0.2">
      <c r="R682" s="16"/>
      <c r="S682" s="16"/>
      <c r="T682" s="16"/>
      <c r="U682" s="16"/>
    </row>
    <row r="683" spans="18:21" x14ac:dyDescent="0.2">
      <c r="R683" s="16"/>
      <c r="S683" s="16"/>
      <c r="T683" s="16"/>
      <c r="U683" s="16"/>
    </row>
    <row r="684" spans="18:21" x14ac:dyDescent="0.2">
      <c r="R684" s="16"/>
      <c r="S684" s="16"/>
      <c r="T684" s="16"/>
      <c r="U684" s="16"/>
    </row>
    <row r="685" spans="18:21" x14ac:dyDescent="0.2">
      <c r="R685" s="16"/>
      <c r="S685" s="16"/>
      <c r="T685" s="16"/>
      <c r="U685" s="16"/>
    </row>
    <row r="686" spans="18:21" x14ac:dyDescent="0.2">
      <c r="R686" s="16"/>
      <c r="S686" s="16"/>
      <c r="T686" s="16"/>
      <c r="U686" s="16"/>
    </row>
    <row r="687" spans="18:21" x14ac:dyDescent="0.2">
      <c r="R687" s="16"/>
      <c r="S687" s="16"/>
      <c r="T687" s="16"/>
      <c r="U687" s="16"/>
    </row>
    <row r="688" spans="18:21" x14ac:dyDescent="0.2">
      <c r="R688" s="16"/>
      <c r="S688" s="16"/>
      <c r="T688" s="16"/>
      <c r="U688" s="16"/>
    </row>
    <row r="689" spans="18:21" x14ac:dyDescent="0.2">
      <c r="R689" s="16"/>
      <c r="S689" s="16"/>
      <c r="T689" s="16"/>
      <c r="U689" s="16"/>
    </row>
    <row r="690" spans="18:21" x14ac:dyDescent="0.2">
      <c r="R690" s="16"/>
      <c r="S690" s="16"/>
      <c r="T690" s="16"/>
      <c r="U690" s="16"/>
    </row>
    <row r="691" spans="18:21" x14ac:dyDescent="0.2">
      <c r="R691" s="16"/>
      <c r="S691" s="16"/>
      <c r="T691" s="16"/>
      <c r="U691" s="16"/>
    </row>
    <row r="692" spans="18:21" x14ac:dyDescent="0.2">
      <c r="R692" s="16"/>
      <c r="S692" s="16"/>
      <c r="T692" s="16"/>
      <c r="U692" s="16"/>
    </row>
    <row r="693" spans="18:21" x14ac:dyDescent="0.2">
      <c r="R693" s="16"/>
      <c r="S693" s="16"/>
      <c r="T693" s="16"/>
      <c r="U693" s="16"/>
    </row>
    <row r="694" spans="18:21" x14ac:dyDescent="0.2">
      <c r="R694" s="16"/>
      <c r="S694" s="16"/>
      <c r="T694" s="16"/>
      <c r="U694" s="16"/>
    </row>
    <row r="695" spans="18:21" x14ac:dyDescent="0.2">
      <c r="R695" s="16"/>
      <c r="S695" s="16"/>
      <c r="T695" s="16"/>
      <c r="U695" s="16"/>
    </row>
    <row r="696" spans="18:21" x14ac:dyDescent="0.2">
      <c r="R696" s="16"/>
      <c r="S696" s="16"/>
      <c r="T696" s="16"/>
      <c r="U696" s="16"/>
    </row>
    <row r="697" spans="18:21" x14ac:dyDescent="0.2">
      <c r="R697" s="16"/>
      <c r="S697" s="16"/>
      <c r="T697" s="16"/>
      <c r="U697" s="16"/>
    </row>
    <row r="698" spans="18:21" x14ac:dyDescent="0.2">
      <c r="R698" s="16"/>
      <c r="S698" s="16"/>
      <c r="T698" s="16"/>
      <c r="U698" s="16"/>
    </row>
    <row r="699" spans="18:21" x14ac:dyDescent="0.2">
      <c r="R699" s="16"/>
      <c r="S699" s="16"/>
      <c r="T699" s="16"/>
      <c r="U699" s="16"/>
    </row>
    <row r="700" spans="18:21" x14ac:dyDescent="0.2">
      <c r="R700" s="16"/>
      <c r="S700" s="16"/>
      <c r="T700" s="16"/>
      <c r="U700" s="16"/>
    </row>
    <row r="701" spans="18:21" x14ac:dyDescent="0.2">
      <c r="R701" s="16"/>
      <c r="S701" s="16"/>
      <c r="T701" s="16"/>
      <c r="U701" s="16"/>
    </row>
    <row r="702" spans="18:21" x14ac:dyDescent="0.2">
      <c r="R702" s="16"/>
      <c r="S702" s="16"/>
      <c r="T702" s="16"/>
      <c r="U702" s="16"/>
    </row>
    <row r="703" spans="18:21" x14ac:dyDescent="0.2">
      <c r="R703" s="16"/>
      <c r="S703" s="16"/>
      <c r="T703" s="16"/>
      <c r="U703" s="16"/>
    </row>
    <row r="704" spans="18:21" x14ac:dyDescent="0.2">
      <c r="R704" s="16"/>
      <c r="S704" s="16"/>
      <c r="T704" s="16"/>
      <c r="U704" s="16"/>
    </row>
    <row r="705" spans="18:21" x14ac:dyDescent="0.2">
      <c r="R705" s="16"/>
      <c r="S705" s="16"/>
      <c r="T705" s="16"/>
      <c r="U705" s="16"/>
    </row>
    <row r="706" spans="18:21" x14ac:dyDescent="0.2">
      <c r="R706" s="16"/>
      <c r="S706" s="16"/>
      <c r="T706" s="16"/>
      <c r="U706" s="16"/>
    </row>
    <row r="707" spans="18:21" x14ac:dyDescent="0.2">
      <c r="R707" s="16"/>
      <c r="S707" s="16"/>
      <c r="T707" s="16"/>
      <c r="U707" s="16"/>
    </row>
    <row r="708" spans="18:21" x14ac:dyDescent="0.2">
      <c r="R708" s="16"/>
      <c r="S708" s="16"/>
      <c r="T708" s="16"/>
      <c r="U708" s="16"/>
    </row>
    <row r="709" spans="18:21" x14ac:dyDescent="0.2">
      <c r="R709" s="16"/>
      <c r="S709" s="16"/>
      <c r="T709" s="16"/>
      <c r="U709" s="16"/>
    </row>
    <row r="710" spans="18:21" x14ac:dyDescent="0.2">
      <c r="R710" s="16"/>
      <c r="S710" s="16"/>
      <c r="T710" s="16"/>
      <c r="U710" s="16"/>
    </row>
    <row r="711" spans="18:21" x14ac:dyDescent="0.2">
      <c r="R711" s="16"/>
      <c r="S711" s="16"/>
      <c r="T711" s="16"/>
      <c r="U711" s="16"/>
    </row>
    <row r="712" spans="18:21" x14ac:dyDescent="0.2">
      <c r="R712" s="16"/>
      <c r="S712" s="16"/>
      <c r="T712" s="16"/>
      <c r="U712" s="16"/>
    </row>
    <row r="713" spans="18:21" x14ac:dyDescent="0.2">
      <c r="R713" s="16"/>
      <c r="S713" s="16"/>
      <c r="T713" s="16"/>
      <c r="U713" s="16"/>
    </row>
    <row r="714" spans="18:21" x14ac:dyDescent="0.2">
      <c r="R714" s="16"/>
      <c r="S714" s="16"/>
      <c r="T714" s="16"/>
      <c r="U714" s="16"/>
    </row>
    <row r="715" spans="18:21" x14ac:dyDescent="0.2">
      <c r="R715" s="16"/>
      <c r="S715" s="16"/>
      <c r="T715" s="16"/>
      <c r="U715" s="16"/>
    </row>
    <row r="716" spans="18:21" x14ac:dyDescent="0.2">
      <c r="R716" s="16"/>
      <c r="S716" s="16"/>
      <c r="T716" s="16"/>
      <c r="U716" s="16"/>
    </row>
    <row r="717" spans="18:21" x14ac:dyDescent="0.2">
      <c r="R717" s="16"/>
      <c r="S717" s="16"/>
      <c r="T717" s="16"/>
      <c r="U717" s="16"/>
    </row>
    <row r="718" spans="18:21" x14ac:dyDescent="0.2">
      <c r="R718" s="16"/>
      <c r="S718" s="16"/>
      <c r="T718" s="16"/>
      <c r="U718" s="16"/>
    </row>
    <row r="719" spans="18:21" x14ac:dyDescent="0.2">
      <c r="R719" s="16"/>
      <c r="S719" s="16"/>
      <c r="T719" s="16"/>
      <c r="U719" s="16"/>
    </row>
    <row r="720" spans="18:21" x14ac:dyDescent="0.2">
      <c r="R720" s="16"/>
      <c r="S720" s="16"/>
      <c r="T720" s="16"/>
      <c r="U720" s="16"/>
    </row>
    <row r="721" spans="18:21" x14ac:dyDescent="0.2">
      <c r="R721" s="16"/>
      <c r="S721" s="16"/>
      <c r="T721" s="16"/>
      <c r="U721" s="16"/>
    </row>
    <row r="722" spans="18:21" x14ac:dyDescent="0.2">
      <c r="R722" s="16"/>
      <c r="S722" s="16"/>
      <c r="T722" s="16"/>
      <c r="U722" s="16"/>
    </row>
    <row r="723" spans="18:21" x14ac:dyDescent="0.2">
      <c r="R723" s="16"/>
      <c r="S723" s="16"/>
      <c r="T723" s="16"/>
      <c r="U723" s="16"/>
    </row>
    <row r="724" spans="18:21" x14ac:dyDescent="0.2">
      <c r="R724" s="16"/>
      <c r="S724" s="16"/>
      <c r="T724" s="16"/>
      <c r="U724" s="16"/>
    </row>
    <row r="725" spans="18:21" x14ac:dyDescent="0.2">
      <c r="R725" s="16"/>
      <c r="S725" s="16"/>
      <c r="T725" s="16"/>
      <c r="U725" s="16"/>
    </row>
    <row r="726" spans="18:21" x14ac:dyDescent="0.2">
      <c r="R726" s="16"/>
      <c r="S726" s="16"/>
      <c r="T726" s="16"/>
      <c r="U726" s="16"/>
    </row>
    <row r="727" spans="18:21" x14ac:dyDescent="0.2">
      <c r="R727" s="16"/>
      <c r="S727" s="16"/>
      <c r="T727" s="16"/>
      <c r="U727" s="16"/>
    </row>
    <row r="728" spans="18:21" x14ac:dyDescent="0.2">
      <c r="R728" s="16"/>
      <c r="S728" s="16"/>
      <c r="T728" s="16"/>
      <c r="U728" s="16"/>
    </row>
    <row r="729" spans="18:21" x14ac:dyDescent="0.2">
      <c r="R729" s="16"/>
      <c r="S729" s="16"/>
      <c r="T729" s="16"/>
      <c r="U729" s="16"/>
    </row>
    <row r="730" spans="18:21" x14ac:dyDescent="0.2">
      <c r="R730" s="16"/>
      <c r="S730" s="16"/>
      <c r="T730" s="16"/>
      <c r="U730" s="16"/>
    </row>
    <row r="731" spans="18:21" x14ac:dyDescent="0.2">
      <c r="R731" s="16"/>
      <c r="S731" s="16"/>
      <c r="T731" s="16"/>
      <c r="U731" s="16"/>
    </row>
    <row r="732" spans="18:21" x14ac:dyDescent="0.2">
      <c r="R732" s="16"/>
      <c r="S732" s="16"/>
      <c r="T732" s="16"/>
      <c r="U732" s="16"/>
    </row>
    <row r="733" spans="18:21" x14ac:dyDescent="0.2">
      <c r="R733" s="16"/>
      <c r="S733" s="16"/>
      <c r="T733" s="16"/>
      <c r="U733" s="16"/>
    </row>
    <row r="734" spans="18:21" x14ac:dyDescent="0.2">
      <c r="R734" s="16"/>
      <c r="S734" s="16"/>
      <c r="T734" s="16"/>
      <c r="U734" s="16"/>
    </row>
    <row r="735" spans="18:21" x14ac:dyDescent="0.2">
      <c r="R735" s="16"/>
      <c r="S735" s="16"/>
      <c r="T735" s="16"/>
      <c r="U735" s="16"/>
    </row>
    <row r="736" spans="18:21" x14ac:dyDescent="0.2">
      <c r="R736" s="16"/>
      <c r="S736" s="16"/>
      <c r="T736" s="16"/>
      <c r="U736" s="16"/>
    </row>
    <row r="737" spans="18:21" x14ac:dyDescent="0.2">
      <c r="R737" s="16"/>
      <c r="S737" s="16"/>
      <c r="T737" s="16"/>
      <c r="U737" s="16"/>
    </row>
    <row r="738" spans="18:21" x14ac:dyDescent="0.2">
      <c r="R738" s="16"/>
      <c r="S738" s="16"/>
      <c r="T738" s="16"/>
      <c r="U738" s="16"/>
    </row>
    <row r="739" spans="18:21" x14ac:dyDescent="0.2">
      <c r="R739" s="16"/>
      <c r="S739" s="16"/>
      <c r="T739" s="16"/>
      <c r="U739" s="16"/>
    </row>
    <row r="740" spans="18:21" x14ac:dyDescent="0.2">
      <c r="R740" s="16"/>
      <c r="S740" s="16"/>
      <c r="T740" s="16"/>
      <c r="U740" s="16"/>
    </row>
    <row r="741" spans="18:21" x14ac:dyDescent="0.2">
      <c r="R741" s="16"/>
      <c r="S741" s="16"/>
      <c r="T741" s="16"/>
      <c r="U741" s="16"/>
    </row>
    <row r="742" spans="18:21" x14ac:dyDescent="0.2">
      <c r="R742" s="16"/>
      <c r="S742" s="16"/>
      <c r="T742" s="16"/>
      <c r="U742" s="16"/>
    </row>
    <row r="743" spans="18:21" x14ac:dyDescent="0.2">
      <c r="R743" s="16"/>
      <c r="S743" s="16"/>
      <c r="T743" s="16"/>
      <c r="U743" s="16"/>
    </row>
    <row r="744" spans="18:21" x14ac:dyDescent="0.2">
      <c r="R744" s="16"/>
      <c r="S744" s="16"/>
      <c r="T744" s="16"/>
      <c r="U744" s="16"/>
    </row>
    <row r="745" spans="18:21" x14ac:dyDescent="0.2">
      <c r="R745" s="16"/>
      <c r="S745" s="16"/>
      <c r="T745" s="16"/>
      <c r="U745" s="16"/>
    </row>
    <row r="746" spans="18:21" x14ac:dyDescent="0.2">
      <c r="R746" s="16"/>
      <c r="S746" s="16"/>
      <c r="T746" s="16"/>
      <c r="U746" s="16"/>
    </row>
    <row r="747" spans="18:21" x14ac:dyDescent="0.2">
      <c r="R747" s="16"/>
      <c r="S747" s="16"/>
      <c r="T747" s="16"/>
      <c r="U747" s="16"/>
    </row>
    <row r="748" spans="18:21" x14ac:dyDescent="0.2">
      <c r="R748" s="16"/>
      <c r="S748" s="16"/>
      <c r="T748" s="16"/>
      <c r="U748" s="16"/>
    </row>
    <row r="749" spans="18:21" x14ac:dyDescent="0.2">
      <c r="R749" s="16"/>
      <c r="S749" s="16"/>
      <c r="T749" s="16"/>
      <c r="U749" s="16"/>
    </row>
    <row r="750" spans="18:21" x14ac:dyDescent="0.2">
      <c r="R750" s="16"/>
      <c r="S750" s="16"/>
      <c r="T750" s="16"/>
      <c r="U750" s="16"/>
    </row>
    <row r="751" spans="18:21" x14ac:dyDescent="0.2">
      <c r="R751" s="16"/>
      <c r="S751" s="16"/>
      <c r="T751" s="16"/>
      <c r="U751" s="16"/>
    </row>
    <row r="752" spans="18:21" x14ac:dyDescent="0.2">
      <c r="R752" s="16"/>
      <c r="S752" s="16"/>
      <c r="T752" s="16"/>
      <c r="U752" s="16"/>
    </row>
    <row r="753" spans="18:21" x14ac:dyDescent="0.2">
      <c r="R753" s="16"/>
      <c r="S753" s="16"/>
      <c r="T753" s="16"/>
      <c r="U753" s="16"/>
    </row>
    <row r="754" spans="18:21" x14ac:dyDescent="0.2">
      <c r="R754" s="16"/>
      <c r="S754" s="16"/>
      <c r="T754" s="16"/>
      <c r="U754" s="16"/>
    </row>
    <row r="755" spans="18:21" x14ac:dyDescent="0.2">
      <c r="R755" s="16"/>
      <c r="S755" s="16"/>
      <c r="T755" s="16"/>
      <c r="U755" s="16"/>
    </row>
    <row r="756" spans="18:21" x14ac:dyDescent="0.2">
      <c r="R756" s="16"/>
      <c r="S756" s="16"/>
      <c r="T756" s="16"/>
      <c r="U756" s="16"/>
    </row>
    <row r="757" spans="18:21" x14ac:dyDescent="0.2">
      <c r="R757" s="16"/>
      <c r="S757" s="16"/>
      <c r="T757" s="16"/>
      <c r="U757" s="16"/>
    </row>
    <row r="758" spans="18:21" x14ac:dyDescent="0.2">
      <c r="R758" s="16"/>
      <c r="S758" s="16"/>
      <c r="T758" s="16"/>
      <c r="U758" s="16"/>
    </row>
    <row r="759" spans="18:21" x14ac:dyDescent="0.2">
      <c r="R759" s="16"/>
      <c r="S759" s="16"/>
      <c r="T759" s="16"/>
      <c r="U759" s="16"/>
    </row>
    <row r="760" spans="18:21" x14ac:dyDescent="0.2">
      <c r="R760" s="16"/>
      <c r="S760" s="16"/>
      <c r="T760" s="16"/>
      <c r="U760" s="16"/>
    </row>
    <row r="761" spans="18:21" x14ac:dyDescent="0.2">
      <c r="R761" s="16"/>
      <c r="S761" s="16"/>
      <c r="T761" s="16"/>
      <c r="U761" s="16"/>
    </row>
    <row r="762" spans="18:21" x14ac:dyDescent="0.2">
      <c r="R762" s="16"/>
      <c r="S762" s="16"/>
      <c r="T762" s="16"/>
      <c r="U762" s="16"/>
    </row>
    <row r="763" spans="18:21" x14ac:dyDescent="0.2">
      <c r="R763" s="16"/>
      <c r="S763" s="16"/>
      <c r="T763" s="16"/>
      <c r="U763" s="16"/>
    </row>
    <row r="764" spans="18:21" x14ac:dyDescent="0.2">
      <c r="R764" s="16"/>
      <c r="S764" s="16"/>
      <c r="T764" s="16"/>
      <c r="U764" s="16"/>
    </row>
    <row r="765" spans="18:21" x14ac:dyDescent="0.2">
      <c r="R765" s="16"/>
      <c r="S765" s="16"/>
      <c r="T765" s="16"/>
      <c r="U765" s="16"/>
    </row>
    <row r="766" spans="18:21" x14ac:dyDescent="0.2">
      <c r="R766" s="16"/>
      <c r="S766" s="16"/>
      <c r="T766" s="16"/>
      <c r="U766" s="16"/>
    </row>
    <row r="767" spans="18:21" x14ac:dyDescent="0.2">
      <c r="R767" s="16"/>
      <c r="S767" s="16"/>
      <c r="T767" s="16"/>
      <c r="U767" s="16"/>
    </row>
    <row r="768" spans="18:21" x14ac:dyDescent="0.2">
      <c r="R768" s="16"/>
      <c r="S768" s="16"/>
      <c r="T768" s="16"/>
      <c r="U768" s="16"/>
    </row>
    <row r="769" spans="18:21" x14ac:dyDescent="0.2">
      <c r="R769" s="16"/>
      <c r="S769" s="16"/>
      <c r="T769" s="16"/>
      <c r="U769" s="16"/>
    </row>
    <row r="770" spans="18:21" x14ac:dyDescent="0.2">
      <c r="R770" s="16"/>
      <c r="S770" s="16"/>
      <c r="T770" s="16"/>
      <c r="U770" s="16"/>
    </row>
    <row r="771" spans="18:21" x14ac:dyDescent="0.2">
      <c r="R771" s="16"/>
      <c r="S771" s="16"/>
      <c r="T771" s="16"/>
      <c r="U771" s="16"/>
    </row>
    <row r="772" spans="18:21" x14ac:dyDescent="0.2">
      <c r="R772" s="16"/>
      <c r="S772" s="16"/>
      <c r="T772" s="16"/>
      <c r="U772" s="16"/>
    </row>
    <row r="773" spans="18:21" x14ac:dyDescent="0.2">
      <c r="R773" s="16"/>
      <c r="S773" s="16"/>
      <c r="T773" s="16"/>
      <c r="U773" s="16"/>
    </row>
    <row r="774" spans="18:21" x14ac:dyDescent="0.2">
      <c r="R774" s="16"/>
      <c r="S774" s="16"/>
      <c r="T774" s="16"/>
      <c r="U774" s="16"/>
    </row>
    <row r="775" spans="18:21" x14ac:dyDescent="0.2">
      <c r="R775" s="16"/>
      <c r="S775" s="16"/>
      <c r="T775" s="16"/>
      <c r="U775" s="16"/>
    </row>
    <row r="776" spans="18:21" x14ac:dyDescent="0.2">
      <c r="R776" s="16"/>
      <c r="S776" s="16"/>
      <c r="T776" s="16"/>
      <c r="U776" s="16"/>
    </row>
    <row r="777" spans="18:21" x14ac:dyDescent="0.2">
      <c r="R777" s="16"/>
      <c r="S777" s="16"/>
      <c r="T777" s="16"/>
      <c r="U777" s="16"/>
    </row>
    <row r="778" spans="18:21" x14ac:dyDescent="0.2">
      <c r="R778" s="16"/>
      <c r="S778" s="16"/>
      <c r="T778" s="16"/>
      <c r="U778" s="16"/>
    </row>
    <row r="779" spans="18:21" x14ac:dyDescent="0.2">
      <c r="R779" s="16"/>
      <c r="S779" s="16"/>
      <c r="T779" s="16"/>
      <c r="U779" s="16"/>
    </row>
    <row r="780" spans="18:21" x14ac:dyDescent="0.2">
      <c r="R780" s="16"/>
      <c r="S780" s="16"/>
      <c r="T780" s="16"/>
      <c r="U780" s="16"/>
    </row>
    <row r="781" spans="18:21" x14ac:dyDescent="0.2">
      <c r="R781" s="16"/>
      <c r="S781" s="16"/>
      <c r="T781" s="16"/>
      <c r="U781" s="16"/>
    </row>
    <row r="782" spans="18:21" x14ac:dyDescent="0.2">
      <c r="R782" s="16"/>
      <c r="S782" s="16"/>
      <c r="T782" s="16"/>
      <c r="U782" s="16"/>
    </row>
    <row r="783" spans="18:21" x14ac:dyDescent="0.2">
      <c r="R783" s="16"/>
      <c r="S783" s="16"/>
      <c r="T783" s="16"/>
      <c r="U783" s="16"/>
    </row>
    <row r="784" spans="18:21" x14ac:dyDescent="0.2">
      <c r="R784" s="16"/>
      <c r="S784" s="16"/>
      <c r="T784" s="16"/>
      <c r="U784" s="16"/>
    </row>
    <row r="785" spans="18:21" x14ac:dyDescent="0.2">
      <c r="R785" s="16"/>
      <c r="S785" s="16"/>
      <c r="T785" s="16"/>
      <c r="U785" s="16"/>
    </row>
    <row r="786" spans="18:21" x14ac:dyDescent="0.2">
      <c r="R786" s="16"/>
      <c r="S786" s="16"/>
      <c r="T786" s="16"/>
      <c r="U786" s="16"/>
    </row>
    <row r="787" spans="18:21" x14ac:dyDescent="0.2">
      <c r="R787" s="16"/>
      <c r="S787" s="16"/>
      <c r="T787" s="16"/>
      <c r="U787" s="16"/>
    </row>
    <row r="788" spans="18:21" x14ac:dyDescent="0.2">
      <c r="R788" s="16"/>
      <c r="S788" s="16"/>
      <c r="T788" s="16"/>
      <c r="U788" s="16"/>
    </row>
    <row r="789" spans="18:21" x14ac:dyDescent="0.2">
      <c r="R789" s="16"/>
      <c r="S789" s="16"/>
      <c r="T789" s="16"/>
      <c r="U789" s="16"/>
    </row>
    <row r="790" spans="18:21" x14ac:dyDescent="0.2">
      <c r="R790" s="16"/>
      <c r="S790" s="16"/>
      <c r="T790" s="16"/>
      <c r="U790" s="16"/>
    </row>
    <row r="791" spans="18:21" x14ac:dyDescent="0.2">
      <c r="R791" s="16"/>
      <c r="S791" s="16"/>
      <c r="T791" s="16"/>
      <c r="U791" s="16"/>
    </row>
    <row r="792" spans="18:21" x14ac:dyDescent="0.2">
      <c r="R792" s="16"/>
      <c r="S792" s="16"/>
      <c r="T792" s="16"/>
      <c r="U792" s="16"/>
    </row>
    <row r="793" spans="18:21" x14ac:dyDescent="0.2">
      <c r="R793" s="16"/>
      <c r="S793" s="16"/>
      <c r="T793" s="16"/>
      <c r="U793" s="16"/>
    </row>
    <row r="794" spans="18:21" x14ac:dyDescent="0.2">
      <c r="R794" s="16"/>
      <c r="S794" s="16"/>
      <c r="T794" s="16"/>
      <c r="U794" s="16"/>
    </row>
    <row r="795" spans="18:21" x14ac:dyDescent="0.2">
      <c r="R795" s="16"/>
      <c r="S795" s="16"/>
      <c r="T795" s="16"/>
      <c r="U795" s="16"/>
    </row>
    <row r="796" spans="18:21" x14ac:dyDescent="0.2">
      <c r="R796" s="16"/>
      <c r="S796" s="16"/>
      <c r="T796" s="16"/>
      <c r="U796" s="16"/>
    </row>
    <row r="797" spans="18:21" x14ac:dyDescent="0.2">
      <c r="R797" s="16"/>
      <c r="S797" s="16"/>
      <c r="T797" s="16"/>
      <c r="U797" s="16"/>
    </row>
    <row r="798" spans="18:21" x14ac:dyDescent="0.2">
      <c r="R798" s="16"/>
      <c r="S798" s="16"/>
      <c r="T798" s="16"/>
      <c r="U798" s="16"/>
    </row>
    <row r="799" spans="18:21" x14ac:dyDescent="0.2">
      <c r="R799" s="16"/>
      <c r="S799" s="16"/>
      <c r="T799" s="16"/>
      <c r="U799" s="16"/>
    </row>
    <row r="800" spans="18:21" x14ac:dyDescent="0.2">
      <c r="R800" s="16"/>
      <c r="S800" s="16"/>
      <c r="T800" s="16"/>
      <c r="U800" s="16"/>
    </row>
    <row r="801" spans="18:21" x14ac:dyDescent="0.2">
      <c r="R801" s="16"/>
      <c r="S801" s="16"/>
      <c r="T801" s="16"/>
      <c r="U801" s="16"/>
    </row>
    <row r="802" spans="18:21" x14ac:dyDescent="0.2">
      <c r="R802" s="16"/>
      <c r="S802" s="16"/>
      <c r="T802" s="16"/>
      <c r="U802" s="16"/>
    </row>
    <row r="803" spans="18:21" x14ac:dyDescent="0.2">
      <c r="R803" s="16"/>
      <c r="S803" s="16"/>
      <c r="T803" s="16"/>
      <c r="U803" s="16"/>
    </row>
    <row r="804" spans="18:21" x14ac:dyDescent="0.2">
      <c r="R804" s="16"/>
      <c r="S804" s="16"/>
      <c r="T804" s="16"/>
      <c r="U804" s="16"/>
    </row>
    <row r="805" spans="18:21" x14ac:dyDescent="0.2">
      <c r="R805" s="16"/>
      <c r="S805" s="16"/>
      <c r="T805" s="16"/>
      <c r="U805" s="16"/>
    </row>
    <row r="806" spans="18:21" x14ac:dyDescent="0.2">
      <c r="R806" s="16"/>
      <c r="S806" s="16"/>
      <c r="T806" s="16"/>
      <c r="U806" s="16"/>
    </row>
    <row r="807" spans="18:21" x14ac:dyDescent="0.2">
      <c r="R807" s="16"/>
      <c r="S807" s="16"/>
      <c r="T807" s="16"/>
      <c r="U807" s="16"/>
    </row>
    <row r="808" spans="18:21" x14ac:dyDescent="0.2">
      <c r="R808" s="16"/>
      <c r="S808" s="16"/>
      <c r="T808" s="16"/>
      <c r="U808" s="16"/>
    </row>
    <row r="809" spans="18:21" x14ac:dyDescent="0.2">
      <c r="R809" s="16"/>
      <c r="S809" s="16"/>
      <c r="T809" s="16"/>
      <c r="U809" s="16"/>
    </row>
    <row r="810" spans="18:21" x14ac:dyDescent="0.2">
      <c r="R810" s="16"/>
      <c r="S810" s="16"/>
      <c r="T810" s="16"/>
      <c r="U810" s="16"/>
    </row>
    <row r="811" spans="18:21" x14ac:dyDescent="0.2">
      <c r="R811" s="16"/>
      <c r="S811" s="16"/>
      <c r="T811" s="16"/>
      <c r="U811" s="16"/>
    </row>
    <row r="812" spans="18:21" x14ac:dyDescent="0.2">
      <c r="R812" s="16"/>
      <c r="S812" s="16"/>
      <c r="T812" s="16"/>
      <c r="U812" s="16"/>
    </row>
    <row r="813" spans="18:21" x14ac:dyDescent="0.2">
      <c r="R813" s="16"/>
      <c r="S813" s="16"/>
      <c r="T813" s="16"/>
      <c r="U813" s="16"/>
    </row>
    <row r="814" spans="18:21" x14ac:dyDescent="0.2">
      <c r="R814" s="16"/>
      <c r="S814" s="16"/>
      <c r="T814" s="16"/>
      <c r="U814" s="16"/>
    </row>
    <row r="815" spans="18:21" x14ac:dyDescent="0.2">
      <c r="R815" s="16"/>
      <c r="S815" s="16"/>
      <c r="T815" s="16"/>
      <c r="U815" s="16"/>
    </row>
    <row r="816" spans="18:21" x14ac:dyDescent="0.2">
      <c r="R816" s="16"/>
      <c r="S816" s="16"/>
      <c r="T816" s="16"/>
      <c r="U816" s="16"/>
    </row>
    <row r="817" spans="18:21" x14ac:dyDescent="0.2">
      <c r="R817" s="16"/>
      <c r="S817" s="16"/>
      <c r="T817" s="16"/>
      <c r="U817" s="16"/>
    </row>
    <row r="818" spans="18:21" x14ac:dyDescent="0.2">
      <c r="R818" s="16"/>
      <c r="S818" s="16"/>
      <c r="T818" s="16"/>
      <c r="U818" s="16"/>
    </row>
    <row r="819" spans="18:21" x14ac:dyDescent="0.2">
      <c r="R819" s="16"/>
      <c r="S819" s="16"/>
      <c r="T819" s="16"/>
      <c r="U819" s="16"/>
    </row>
    <row r="820" spans="18:21" x14ac:dyDescent="0.2">
      <c r="R820" s="16"/>
      <c r="S820" s="16"/>
      <c r="T820" s="16"/>
      <c r="U820" s="16"/>
    </row>
    <row r="821" spans="18:21" x14ac:dyDescent="0.2">
      <c r="R821" s="16"/>
      <c r="S821" s="16"/>
      <c r="T821" s="16"/>
      <c r="U821" s="16"/>
    </row>
    <row r="822" spans="18:21" x14ac:dyDescent="0.2">
      <c r="R822" s="16"/>
      <c r="S822" s="16"/>
      <c r="T822" s="16"/>
      <c r="U822" s="16"/>
    </row>
    <row r="823" spans="18:21" x14ac:dyDescent="0.2">
      <c r="R823" s="16"/>
      <c r="S823" s="16"/>
      <c r="T823" s="16"/>
      <c r="U823" s="16"/>
    </row>
    <row r="824" spans="18:21" x14ac:dyDescent="0.2">
      <c r="R824" s="16"/>
      <c r="S824" s="16"/>
      <c r="T824" s="16"/>
      <c r="U824" s="16"/>
    </row>
    <row r="825" spans="18:21" x14ac:dyDescent="0.2">
      <c r="R825" s="16"/>
      <c r="S825" s="16"/>
      <c r="T825" s="16"/>
      <c r="U825" s="16"/>
    </row>
    <row r="826" spans="18:21" x14ac:dyDescent="0.2">
      <c r="R826" s="16"/>
      <c r="S826" s="16"/>
      <c r="T826" s="16"/>
      <c r="U826" s="16"/>
    </row>
    <row r="827" spans="18:21" x14ac:dyDescent="0.2">
      <c r="R827" s="16"/>
      <c r="S827" s="16"/>
      <c r="T827" s="16"/>
      <c r="U827" s="16"/>
    </row>
    <row r="828" spans="18:21" x14ac:dyDescent="0.2">
      <c r="R828" s="16"/>
      <c r="S828" s="16"/>
      <c r="T828" s="16"/>
      <c r="U828" s="16"/>
    </row>
    <row r="829" spans="18:21" x14ac:dyDescent="0.2">
      <c r="R829" s="16"/>
      <c r="S829" s="16"/>
      <c r="T829" s="16"/>
      <c r="U829" s="16"/>
    </row>
    <row r="830" spans="18:21" x14ac:dyDescent="0.2">
      <c r="R830" s="16"/>
      <c r="S830" s="16"/>
      <c r="T830" s="16"/>
      <c r="U830" s="16"/>
    </row>
    <row r="831" spans="18:21" x14ac:dyDescent="0.2">
      <c r="R831" s="16"/>
      <c r="S831" s="16"/>
      <c r="T831" s="16"/>
      <c r="U831" s="16"/>
    </row>
    <row r="832" spans="18:21" x14ac:dyDescent="0.2">
      <c r="R832" s="16"/>
      <c r="S832" s="16"/>
      <c r="T832" s="16"/>
      <c r="U832" s="16"/>
    </row>
    <row r="833" spans="18:21" x14ac:dyDescent="0.2">
      <c r="R833" s="16"/>
      <c r="S833" s="16"/>
      <c r="T833" s="16"/>
      <c r="U833" s="16"/>
    </row>
    <row r="834" spans="18:21" x14ac:dyDescent="0.2">
      <c r="R834" s="16"/>
      <c r="S834" s="16"/>
      <c r="T834" s="16"/>
      <c r="U834" s="16"/>
    </row>
    <row r="835" spans="18:21" x14ac:dyDescent="0.2">
      <c r="R835" s="16"/>
      <c r="S835" s="16"/>
      <c r="T835" s="16"/>
      <c r="U835" s="16"/>
    </row>
    <row r="836" spans="18:21" x14ac:dyDescent="0.2">
      <c r="R836" s="16"/>
      <c r="S836" s="16"/>
      <c r="T836" s="16"/>
      <c r="U836" s="16"/>
    </row>
    <row r="837" spans="18:21" x14ac:dyDescent="0.2">
      <c r="R837" s="16"/>
      <c r="S837" s="16"/>
      <c r="T837" s="16"/>
      <c r="U837" s="16"/>
    </row>
    <row r="838" spans="18:21" x14ac:dyDescent="0.2">
      <c r="R838" s="16"/>
      <c r="S838" s="16"/>
      <c r="T838" s="16"/>
      <c r="U838" s="16"/>
    </row>
    <row r="839" spans="18:21" x14ac:dyDescent="0.2">
      <c r="R839" s="16"/>
      <c r="S839" s="16"/>
      <c r="T839" s="16"/>
      <c r="U839" s="16"/>
    </row>
    <row r="840" spans="18:21" x14ac:dyDescent="0.2">
      <c r="R840" s="16"/>
      <c r="S840" s="16"/>
      <c r="T840" s="16"/>
      <c r="U840" s="16"/>
    </row>
    <row r="841" spans="18:21" x14ac:dyDescent="0.2">
      <c r="R841" s="16"/>
      <c r="S841" s="16"/>
      <c r="T841" s="16"/>
      <c r="U841" s="16"/>
    </row>
    <row r="842" spans="18:21" x14ac:dyDescent="0.2">
      <c r="R842" s="16"/>
      <c r="S842" s="16"/>
      <c r="T842" s="16"/>
      <c r="U842" s="16"/>
    </row>
    <row r="843" spans="18:21" x14ac:dyDescent="0.2">
      <c r="R843" s="16"/>
      <c r="S843" s="16"/>
      <c r="T843" s="16"/>
      <c r="U843" s="16"/>
    </row>
    <row r="844" spans="18:21" x14ac:dyDescent="0.2">
      <c r="R844" s="16"/>
      <c r="S844" s="16"/>
      <c r="T844" s="16"/>
      <c r="U844" s="16"/>
    </row>
    <row r="845" spans="18:21" x14ac:dyDescent="0.2">
      <c r="R845" s="16"/>
      <c r="S845" s="16"/>
      <c r="T845" s="16"/>
      <c r="U845" s="16"/>
    </row>
    <row r="846" spans="18:21" x14ac:dyDescent="0.2">
      <c r="R846" s="16"/>
      <c r="S846" s="16"/>
      <c r="T846" s="16"/>
      <c r="U846" s="16"/>
    </row>
    <row r="847" spans="18:21" x14ac:dyDescent="0.2">
      <c r="R847" s="16"/>
      <c r="S847" s="16"/>
      <c r="T847" s="16"/>
      <c r="U847" s="16"/>
    </row>
    <row r="848" spans="18:21" x14ac:dyDescent="0.2">
      <c r="R848" s="16"/>
      <c r="S848" s="16"/>
      <c r="T848" s="16"/>
      <c r="U848" s="16"/>
    </row>
    <row r="849" spans="18:21" x14ac:dyDescent="0.2">
      <c r="R849" s="16"/>
      <c r="S849" s="16"/>
      <c r="T849" s="16"/>
      <c r="U849" s="16"/>
    </row>
    <row r="850" spans="18:21" x14ac:dyDescent="0.2">
      <c r="R850" s="16"/>
      <c r="S850" s="16"/>
      <c r="T850" s="16"/>
      <c r="U850" s="16"/>
    </row>
    <row r="851" spans="18:21" x14ac:dyDescent="0.2">
      <c r="R851" s="16"/>
      <c r="S851" s="16"/>
      <c r="T851" s="16"/>
      <c r="U851" s="16"/>
    </row>
    <row r="852" spans="18:21" x14ac:dyDescent="0.2">
      <c r="R852" s="16"/>
      <c r="S852" s="16"/>
      <c r="T852" s="16"/>
      <c r="U852" s="16"/>
    </row>
    <row r="853" spans="18:21" x14ac:dyDescent="0.2">
      <c r="R853" s="16"/>
      <c r="S853" s="16"/>
      <c r="T853" s="16"/>
      <c r="U853" s="16"/>
    </row>
    <row r="854" spans="18:21" x14ac:dyDescent="0.2">
      <c r="R854" s="16"/>
      <c r="S854" s="16"/>
      <c r="T854" s="16"/>
      <c r="U854" s="16"/>
    </row>
    <row r="855" spans="18:21" x14ac:dyDescent="0.2">
      <c r="R855" s="16"/>
      <c r="S855" s="16"/>
      <c r="T855" s="16"/>
      <c r="U855" s="16"/>
    </row>
    <row r="856" spans="18:21" x14ac:dyDescent="0.2">
      <c r="R856" s="16"/>
      <c r="S856" s="16"/>
      <c r="T856" s="16"/>
      <c r="U856" s="16"/>
    </row>
    <row r="857" spans="18:21" x14ac:dyDescent="0.2">
      <c r="R857" s="16"/>
      <c r="S857" s="16"/>
      <c r="T857" s="16"/>
      <c r="U857" s="16"/>
    </row>
    <row r="858" spans="18:21" x14ac:dyDescent="0.2">
      <c r="R858" s="16"/>
      <c r="S858" s="16"/>
      <c r="T858" s="16"/>
      <c r="U858" s="16"/>
    </row>
    <row r="859" spans="18:21" x14ac:dyDescent="0.2">
      <c r="R859" s="16"/>
      <c r="S859" s="16"/>
      <c r="T859" s="16"/>
      <c r="U859" s="16"/>
    </row>
    <row r="860" spans="18:21" x14ac:dyDescent="0.2">
      <c r="R860" s="16"/>
      <c r="S860" s="16"/>
      <c r="T860" s="16"/>
      <c r="U860" s="16"/>
    </row>
    <row r="861" spans="18:21" x14ac:dyDescent="0.2">
      <c r="R861" s="16"/>
      <c r="S861" s="16"/>
      <c r="T861" s="16"/>
      <c r="U861" s="16"/>
    </row>
    <row r="862" spans="18:21" x14ac:dyDescent="0.2">
      <c r="R862" s="16"/>
      <c r="S862" s="16"/>
      <c r="T862" s="16"/>
      <c r="U862" s="16"/>
    </row>
    <row r="863" spans="18:21" x14ac:dyDescent="0.2">
      <c r="R863" s="16"/>
      <c r="S863" s="16"/>
      <c r="T863" s="16"/>
      <c r="U863" s="16"/>
    </row>
    <row r="864" spans="18:21" x14ac:dyDescent="0.2">
      <c r="R864" s="16"/>
      <c r="S864" s="16"/>
      <c r="T864" s="16"/>
      <c r="U864" s="16"/>
    </row>
    <row r="865" spans="18:21" x14ac:dyDescent="0.2">
      <c r="R865" s="16"/>
      <c r="S865" s="16"/>
      <c r="T865" s="16"/>
      <c r="U865" s="16"/>
    </row>
    <row r="866" spans="18:21" x14ac:dyDescent="0.2">
      <c r="R866" s="16"/>
      <c r="S866" s="16"/>
      <c r="T866" s="16"/>
      <c r="U866" s="16"/>
    </row>
    <row r="867" spans="18:21" x14ac:dyDescent="0.2">
      <c r="R867" s="16"/>
      <c r="S867" s="16"/>
      <c r="T867" s="16"/>
      <c r="U867" s="16"/>
    </row>
    <row r="868" spans="18:21" x14ac:dyDescent="0.2">
      <c r="R868" s="16"/>
      <c r="S868" s="16"/>
      <c r="T868" s="16"/>
      <c r="U868" s="16"/>
    </row>
    <row r="869" spans="18:21" x14ac:dyDescent="0.2">
      <c r="R869" s="16"/>
      <c r="S869" s="16"/>
      <c r="T869" s="16"/>
      <c r="U869" s="16"/>
    </row>
    <row r="870" spans="18:21" x14ac:dyDescent="0.2">
      <c r="R870" s="16"/>
      <c r="S870" s="16"/>
      <c r="T870" s="16"/>
      <c r="U870" s="16"/>
    </row>
    <row r="871" spans="18:21" x14ac:dyDescent="0.2">
      <c r="R871" s="16"/>
      <c r="S871" s="16"/>
      <c r="T871" s="16"/>
      <c r="U871" s="16"/>
    </row>
    <row r="872" spans="18:21" x14ac:dyDescent="0.2">
      <c r="R872" s="16"/>
      <c r="S872" s="16"/>
      <c r="T872" s="16"/>
      <c r="U872" s="16"/>
    </row>
    <row r="873" spans="18:21" x14ac:dyDescent="0.2">
      <c r="R873" s="16"/>
      <c r="S873" s="16"/>
      <c r="T873" s="16"/>
      <c r="U873" s="16"/>
    </row>
    <row r="874" spans="18:21" x14ac:dyDescent="0.2">
      <c r="R874" s="16"/>
      <c r="S874" s="16"/>
      <c r="T874" s="16"/>
      <c r="U874" s="16"/>
    </row>
    <row r="875" spans="18:21" x14ac:dyDescent="0.2">
      <c r="R875" s="16"/>
      <c r="S875" s="16"/>
      <c r="T875" s="16"/>
      <c r="U875" s="16"/>
    </row>
    <row r="876" spans="18:21" x14ac:dyDescent="0.2">
      <c r="R876" s="16"/>
      <c r="S876" s="16"/>
      <c r="T876" s="16"/>
      <c r="U876" s="16"/>
    </row>
    <row r="877" spans="18:21" x14ac:dyDescent="0.2">
      <c r="R877" s="16"/>
      <c r="S877" s="16"/>
      <c r="T877" s="16"/>
      <c r="U877" s="16"/>
    </row>
    <row r="878" spans="18:21" x14ac:dyDescent="0.2">
      <c r="R878" s="16"/>
      <c r="S878" s="16"/>
      <c r="T878" s="16"/>
      <c r="U878" s="16"/>
    </row>
    <row r="879" spans="18:21" x14ac:dyDescent="0.2">
      <c r="R879" s="16"/>
      <c r="S879" s="16"/>
      <c r="T879" s="16"/>
      <c r="U879" s="16"/>
    </row>
    <row r="880" spans="18:21" x14ac:dyDescent="0.2">
      <c r="R880" s="16"/>
      <c r="S880" s="16"/>
      <c r="T880" s="16"/>
      <c r="U880" s="16"/>
    </row>
    <row r="881" spans="18:21" x14ac:dyDescent="0.2">
      <c r="R881" s="16"/>
      <c r="S881" s="16"/>
      <c r="T881" s="16"/>
      <c r="U881" s="16"/>
    </row>
    <row r="882" spans="18:21" x14ac:dyDescent="0.2">
      <c r="R882" s="16"/>
      <c r="S882" s="16"/>
      <c r="T882" s="16"/>
      <c r="U882" s="16"/>
    </row>
    <row r="883" spans="18:21" x14ac:dyDescent="0.2">
      <c r="R883" s="16"/>
      <c r="S883" s="16"/>
      <c r="T883" s="16"/>
      <c r="U883" s="16"/>
    </row>
    <row r="884" spans="18:21" x14ac:dyDescent="0.2">
      <c r="R884" s="16"/>
      <c r="S884" s="16"/>
      <c r="T884" s="16"/>
      <c r="U884" s="16"/>
    </row>
    <row r="885" spans="18:21" x14ac:dyDescent="0.2">
      <c r="R885" s="16"/>
      <c r="S885" s="16"/>
      <c r="T885" s="16"/>
      <c r="U885" s="16"/>
    </row>
    <row r="886" spans="18:21" x14ac:dyDescent="0.2">
      <c r="R886" s="16"/>
      <c r="S886" s="16"/>
      <c r="T886" s="16"/>
      <c r="U886" s="16"/>
    </row>
    <row r="887" spans="18:21" x14ac:dyDescent="0.2">
      <c r="R887" s="16"/>
      <c r="S887" s="16"/>
      <c r="T887" s="16"/>
      <c r="U887" s="16"/>
    </row>
    <row r="888" spans="18:21" x14ac:dyDescent="0.2">
      <c r="R888" s="16"/>
      <c r="S888" s="16"/>
      <c r="T888" s="16"/>
      <c r="U888" s="16"/>
    </row>
    <row r="889" spans="18:21" x14ac:dyDescent="0.2">
      <c r="R889" s="16"/>
      <c r="S889" s="16"/>
      <c r="T889" s="16"/>
      <c r="U889" s="16"/>
    </row>
    <row r="890" spans="18:21" x14ac:dyDescent="0.2">
      <c r="R890" s="16"/>
      <c r="S890" s="16"/>
      <c r="T890" s="16"/>
      <c r="U890" s="16"/>
    </row>
    <row r="891" spans="18:21" x14ac:dyDescent="0.2">
      <c r="R891" s="16"/>
      <c r="S891" s="16"/>
      <c r="T891" s="16"/>
      <c r="U891" s="16"/>
    </row>
    <row r="892" spans="18:21" x14ac:dyDescent="0.2">
      <c r="R892" s="16"/>
      <c r="S892" s="16"/>
      <c r="T892" s="16"/>
      <c r="U892" s="16"/>
    </row>
    <row r="893" spans="18:21" x14ac:dyDescent="0.2">
      <c r="R893" s="16"/>
      <c r="S893" s="16"/>
      <c r="T893" s="16"/>
      <c r="U893" s="16"/>
    </row>
    <row r="894" spans="18:21" x14ac:dyDescent="0.2">
      <c r="R894" s="16"/>
      <c r="S894" s="16"/>
      <c r="T894" s="16"/>
      <c r="U894" s="16"/>
    </row>
    <row r="895" spans="18:21" x14ac:dyDescent="0.2">
      <c r="R895" s="16"/>
      <c r="S895" s="16"/>
      <c r="T895" s="16"/>
      <c r="U895" s="16"/>
    </row>
    <row r="896" spans="18:21" x14ac:dyDescent="0.2">
      <c r="R896" s="16"/>
      <c r="S896" s="16"/>
      <c r="T896" s="16"/>
      <c r="U896" s="16"/>
    </row>
    <row r="897" spans="18:21" x14ac:dyDescent="0.2">
      <c r="R897" s="16"/>
      <c r="S897" s="16"/>
      <c r="T897" s="16"/>
      <c r="U897" s="16"/>
    </row>
    <row r="898" spans="18:21" x14ac:dyDescent="0.2">
      <c r="R898" s="16"/>
      <c r="S898" s="16"/>
      <c r="T898" s="16"/>
      <c r="U898" s="16"/>
    </row>
    <row r="899" spans="18:21" x14ac:dyDescent="0.2">
      <c r="R899" s="16"/>
      <c r="S899" s="16"/>
      <c r="T899" s="16"/>
      <c r="U899" s="16"/>
    </row>
    <row r="900" spans="18:21" x14ac:dyDescent="0.2">
      <c r="R900" s="16"/>
      <c r="S900" s="16"/>
      <c r="T900" s="16"/>
      <c r="U900" s="16"/>
    </row>
    <row r="901" spans="18:21" x14ac:dyDescent="0.2">
      <c r="R901" s="16"/>
      <c r="S901" s="16"/>
      <c r="T901" s="16"/>
      <c r="U901" s="16"/>
    </row>
    <row r="902" spans="18:21" x14ac:dyDescent="0.2">
      <c r="R902" s="16"/>
      <c r="S902" s="16"/>
      <c r="T902" s="16"/>
      <c r="U902" s="16"/>
    </row>
    <row r="903" spans="18:21" x14ac:dyDescent="0.2">
      <c r="R903" s="16"/>
      <c r="S903" s="16"/>
      <c r="T903" s="16"/>
      <c r="U903" s="16"/>
    </row>
    <row r="904" spans="18:21" x14ac:dyDescent="0.2">
      <c r="R904" s="16"/>
      <c r="S904" s="16"/>
      <c r="T904" s="16"/>
      <c r="U904" s="16"/>
    </row>
    <row r="905" spans="18:21" x14ac:dyDescent="0.2">
      <c r="R905" s="16"/>
      <c r="S905" s="16"/>
      <c r="T905" s="16"/>
      <c r="U905" s="16"/>
    </row>
    <row r="906" spans="18:21" x14ac:dyDescent="0.2">
      <c r="R906" s="16"/>
      <c r="S906" s="16"/>
      <c r="T906" s="16"/>
      <c r="U906" s="16"/>
    </row>
    <row r="907" spans="18:21" x14ac:dyDescent="0.2">
      <c r="R907" s="16"/>
      <c r="S907" s="16"/>
      <c r="T907" s="16"/>
      <c r="U907" s="16"/>
    </row>
    <row r="908" spans="18:21" x14ac:dyDescent="0.2">
      <c r="R908" s="16"/>
      <c r="S908" s="16"/>
      <c r="T908" s="16"/>
      <c r="U908" s="16"/>
    </row>
    <row r="909" spans="18:21" x14ac:dyDescent="0.2">
      <c r="R909" s="16"/>
      <c r="S909" s="16"/>
      <c r="T909" s="16"/>
      <c r="U909" s="16"/>
    </row>
    <row r="910" spans="18:21" x14ac:dyDescent="0.2">
      <c r="R910" s="16"/>
      <c r="S910" s="16"/>
      <c r="T910" s="16"/>
      <c r="U910" s="16"/>
    </row>
    <row r="911" spans="18:21" x14ac:dyDescent="0.2">
      <c r="R911" s="16"/>
      <c r="S911" s="16"/>
      <c r="T911" s="16"/>
      <c r="U911" s="16"/>
    </row>
    <row r="912" spans="18:21" x14ac:dyDescent="0.2">
      <c r="R912" s="16"/>
      <c r="S912" s="16"/>
      <c r="T912" s="16"/>
      <c r="U912" s="16"/>
    </row>
    <row r="913" spans="18:21" x14ac:dyDescent="0.2">
      <c r="R913" s="16"/>
      <c r="S913" s="16"/>
      <c r="T913" s="16"/>
      <c r="U913" s="16"/>
    </row>
    <row r="914" spans="18:21" x14ac:dyDescent="0.2">
      <c r="R914" s="16"/>
      <c r="S914" s="16"/>
      <c r="T914" s="16"/>
      <c r="U914" s="16"/>
    </row>
    <row r="915" spans="18:21" x14ac:dyDescent="0.2">
      <c r="R915" s="16"/>
      <c r="S915" s="16"/>
      <c r="T915" s="16"/>
      <c r="U915" s="16"/>
    </row>
    <row r="916" spans="18:21" x14ac:dyDescent="0.2">
      <c r="R916" s="16"/>
      <c r="S916" s="16"/>
      <c r="T916" s="16"/>
      <c r="U916" s="16"/>
    </row>
    <row r="917" spans="18:21" x14ac:dyDescent="0.2">
      <c r="R917" s="16"/>
      <c r="S917" s="16"/>
      <c r="T917" s="16"/>
      <c r="U917" s="16"/>
    </row>
    <row r="918" spans="18:21" x14ac:dyDescent="0.2">
      <c r="R918" s="16"/>
      <c r="S918" s="16"/>
      <c r="T918" s="16"/>
      <c r="U918" s="16"/>
    </row>
    <row r="919" spans="18:21" x14ac:dyDescent="0.2">
      <c r="R919" s="16"/>
      <c r="S919" s="16"/>
      <c r="T919" s="16"/>
      <c r="U919" s="16"/>
    </row>
    <row r="920" spans="18:21" x14ac:dyDescent="0.2">
      <c r="R920" s="16"/>
      <c r="S920" s="16"/>
      <c r="T920" s="16"/>
      <c r="U920" s="16"/>
    </row>
    <row r="921" spans="18:21" x14ac:dyDescent="0.2">
      <c r="R921" s="16"/>
      <c r="S921" s="16"/>
      <c r="T921" s="16"/>
      <c r="U921" s="16"/>
    </row>
    <row r="922" spans="18:21" x14ac:dyDescent="0.2">
      <c r="R922" s="16"/>
      <c r="S922" s="16"/>
      <c r="T922" s="16"/>
      <c r="U922" s="16"/>
    </row>
    <row r="923" spans="18:21" x14ac:dyDescent="0.2">
      <c r="R923" s="16"/>
      <c r="S923" s="16"/>
      <c r="T923" s="16"/>
      <c r="U923" s="16"/>
    </row>
    <row r="924" spans="18:21" x14ac:dyDescent="0.2">
      <c r="R924" s="16"/>
      <c r="S924" s="16"/>
      <c r="T924" s="16"/>
      <c r="U924" s="16"/>
    </row>
    <row r="925" spans="18:21" x14ac:dyDescent="0.2">
      <c r="R925" s="16"/>
      <c r="S925" s="16"/>
      <c r="T925" s="16"/>
      <c r="U925" s="16"/>
    </row>
    <row r="926" spans="18:21" x14ac:dyDescent="0.2">
      <c r="R926" s="16"/>
      <c r="S926" s="16"/>
      <c r="T926" s="16"/>
      <c r="U926" s="16"/>
    </row>
    <row r="927" spans="18:21" x14ac:dyDescent="0.2">
      <c r="R927" s="16"/>
      <c r="S927" s="16"/>
      <c r="T927" s="16"/>
      <c r="U927" s="16"/>
    </row>
    <row r="928" spans="18:21" x14ac:dyDescent="0.2">
      <c r="R928" s="16"/>
      <c r="S928" s="16"/>
      <c r="T928" s="16"/>
      <c r="U928" s="16"/>
    </row>
    <row r="929" spans="18:21" x14ac:dyDescent="0.2">
      <c r="R929" s="16"/>
      <c r="S929" s="16"/>
      <c r="T929" s="16"/>
      <c r="U929" s="16"/>
    </row>
    <row r="930" spans="18:21" x14ac:dyDescent="0.2">
      <c r="R930" s="16"/>
      <c r="S930" s="16"/>
      <c r="T930" s="16"/>
      <c r="U930" s="16"/>
    </row>
    <row r="931" spans="18:21" x14ac:dyDescent="0.2">
      <c r="R931" s="16"/>
      <c r="S931" s="16"/>
      <c r="T931" s="16"/>
      <c r="U931" s="16"/>
    </row>
    <row r="932" spans="18:21" x14ac:dyDescent="0.2">
      <c r="R932" s="16"/>
      <c r="S932" s="16"/>
      <c r="T932" s="16"/>
      <c r="U932" s="16"/>
    </row>
    <row r="933" spans="18:21" x14ac:dyDescent="0.2">
      <c r="R933" s="16"/>
      <c r="S933" s="16"/>
      <c r="T933" s="16"/>
      <c r="U933" s="16"/>
    </row>
    <row r="934" spans="18:21" x14ac:dyDescent="0.2">
      <c r="R934" s="16"/>
      <c r="S934" s="16"/>
      <c r="T934" s="16"/>
      <c r="U934" s="16"/>
    </row>
    <row r="935" spans="18:21" x14ac:dyDescent="0.2">
      <c r="R935" s="16"/>
      <c r="S935" s="16"/>
      <c r="T935" s="16"/>
      <c r="U935" s="16"/>
    </row>
    <row r="936" spans="18:21" x14ac:dyDescent="0.2">
      <c r="R936" s="16"/>
      <c r="S936" s="16"/>
      <c r="T936" s="16"/>
      <c r="U936" s="16"/>
    </row>
    <row r="937" spans="18:21" x14ac:dyDescent="0.2">
      <c r="R937" s="16"/>
      <c r="S937" s="16"/>
      <c r="T937" s="16"/>
      <c r="U937" s="16"/>
    </row>
    <row r="938" spans="18:21" x14ac:dyDescent="0.2">
      <c r="R938" s="16"/>
      <c r="S938" s="16"/>
      <c r="T938" s="16"/>
      <c r="U938" s="16"/>
    </row>
    <row r="939" spans="18:21" x14ac:dyDescent="0.2">
      <c r="R939" s="16"/>
      <c r="S939" s="16"/>
      <c r="T939" s="16"/>
      <c r="U939" s="16"/>
    </row>
    <row r="940" spans="18:21" x14ac:dyDescent="0.2">
      <c r="R940" s="16"/>
      <c r="S940" s="16"/>
      <c r="T940" s="16"/>
      <c r="U940" s="16"/>
    </row>
    <row r="941" spans="18:21" x14ac:dyDescent="0.2">
      <c r="R941" s="16"/>
      <c r="S941" s="16"/>
      <c r="T941" s="16"/>
      <c r="U941" s="16"/>
    </row>
    <row r="942" spans="18:21" x14ac:dyDescent="0.2">
      <c r="R942" s="16"/>
      <c r="S942" s="16"/>
      <c r="T942" s="16"/>
      <c r="U942" s="16"/>
    </row>
    <row r="943" spans="18:21" x14ac:dyDescent="0.2">
      <c r="R943" s="16"/>
      <c r="S943" s="16"/>
      <c r="T943" s="16"/>
      <c r="U943" s="16"/>
    </row>
    <row r="944" spans="18:21" x14ac:dyDescent="0.2">
      <c r="R944" s="16"/>
      <c r="S944" s="16"/>
      <c r="T944" s="16"/>
      <c r="U944" s="16"/>
    </row>
    <row r="945" spans="18:21" x14ac:dyDescent="0.2">
      <c r="R945" s="16"/>
      <c r="S945" s="16"/>
      <c r="T945" s="16"/>
      <c r="U945" s="16"/>
    </row>
    <row r="946" spans="18:21" x14ac:dyDescent="0.2">
      <c r="R946" s="16"/>
      <c r="S946" s="16"/>
      <c r="T946" s="16"/>
      <c r="U946" s="16"/>
    </row>
    <row r="947" spans="18:21" x14ac:dyDescent="0.2">
      <c r="R947" s="16"/>
      <c r="S947" s="16"/>
      <c r="T947" s="16"/>
      <c r="U947" s="16"/>
    </row>
    <row r="948" spans="18:21" x14ac:dyDescent="0.2">
      <c r="R948" s="16"/>
      <c r="S948" s="16"/>
      <c r="T948" s="16"/>
      <c r="U948" s="16"/>
    </row>
    <row r="949" spans="18:21" x14ac:dyDescent="0.2">
      <c r="R949" s="16"/>
      <c r="S949" s="16"/>
      <c r="T949" s="16"/>
      <c r="U949" s="16"/>
    </row>
    <row r="950" spans="18:21" x14ac:dyDescent="0.2">
      <c r="R950" s="16"/>
      <c r="S950" s="16"/>
      <c r="T950" s="16"/>
      <c r="U950" s="16"/>
    </row>
    <row r="951" spans="18:21" x14ac:dyDescent="0.2">
      <c r="R951" s="16"/>
      <c r="S951" s="16"/>
      <c r="T951" s="16"/>
      <c r="U951" s="16"/>
    </row>
    <row r="952" spans="18:21" x14ac:dyDescent="0.2">
      <c r="R952" s="16"/>
      <c r="S952" s="16"/>
      <c r="T952" s="16"/>
      <c r="U952" s="16"/>
    </row>
    <row r="953" spans="18:21" x14ac:dyDescent="0.2">
      <c r="R953" s="16"/>
      <c r="S953" s="16"/>
      <c r="T953" s="16"/>
      <c r="U953" s="16"/>
    </row>
    <row r="954" spans="18:21" x14ac:dyDescent="0.2">
      <c r="R954" s="16"/>
      <c r="S954" s="16"/>
      <c r="T954" s="16"/>
      <c r="U954" s="16"/>
    </row>
    <row r="955" spans="18:21" x14ac:dyDescent="0.2">
      <c r="R955" s="16"/>
      <c r="S955" s="16"/>
      <c r="T955" s="16"/>
      <c r="U955" s="16"/>
    </row>
    <row r="956" spans="18:21" x14ac:dyDescent="0.2">
      <c r="R956" s="16"/>
      <c r="S956" s="16"/>
      <c r="T956" s="16"/>
      <c r="U956" s="16"/>
    </row>
    <row r="957" spans="18:21" x14ac:dyDescent="0.2">
      <c r="R957" s="16"/>
      <c r="S957" s="16"/>
      <c r="T957" s="16"/>
      <c r="U957" s="16"/>
    </row>
    <row r="958" spans="18:21" x14ac:dyDescent="0.2">
      <c r="R958" s="16"/>
      <c r="S958" s="16"/>
      <c r="T958" s="16"/>
      <c r="U958" s="16"/>
    </row>
    <row r="959" spans="18:21" x14ac:dyDescent="0.2">
      <c r="R959" s="16"/>
      <c r="S959" s="16"/>
      <c r="T959" s="16"/>
      <c r="U959" s="16"/>
    </row>
    <row r="960" spans="18:21" x14ac:dyDescent="0.2">
      <c r="R960" s="16"/>
      <c r="S960" s="16"/>
      <c r="T960" s="16"/>
      <c r="U960" s="16"/>
    </row>
    <row r="961" spans="18:21" x14ac:dyDescent="0.2">
      <c r="R961" s="16"/>
      <c r="S961" s="16"/>
      <c r="T961" s="16"/>
      <c r="U961" s="16"/>
    </row>
    <row r="962" spans="18:21" x14ac:dyDescent="0.2">
      <c r="R962" s="16"/>
      <c r="S962" s="16"/>
      <c r="T962" s="16"/>
      <c r="U962" s="16"/>
    </row>
    <row r="963" spans="18:21" x14ac:dyDescent="0.2">
      <c r="R963" s="16"/>
      <c r="S963" s="16"/>
      <c r="T963" s="16"/>
      <c r="U963" s="16"/>
    </row>
    <row r="964" spans="18:21" x14ac:dyDescent="0.2">
      <c r="R964" s="16"/>
      <c r="S964" s="16"/>
      <c r="T964" s="16"/>
      <c r="U964" s="16"/>
    </row>
    <row r="965" spans="18:21" x14ac:dyDescent="0.2">
      <c r="R965" s="16"/>
      <c r="S965" s="16"/>
      <c r="T965" s="16"/>
      <c r="U965" s="16"/>
    </row>
    <row r="966" spans="18:21" x14ac:dyDescent="0.2">
      <c r="R966" s="16"/>
      <c r="S966" s="16"/>
      <c r="T966" s="16"/>
      <c r="U966" s="16"/>
    </row>
    <row r="967" spans="18:21" x14ac:dyDescent="0.2">
      <c r="R967" s="16"/>
      <c r="S967" s="16"/>
      <c r="T967" s="16"/>
      <c r="U967" s="16"/>
    </row>
    <row r="968" spans="18:21" x14ac:dyDescent="0.2">
      <c r="R968" s="16"/>
      <c r="S968" s="16"/>
      <c r="T968" s="16"/>
      <c r="U968" s="16"/>
    </row>
    <row r="969" spans="18:21" x14ac:dyDescent="0.2">
      <c r="R969" s="16"/>
      <c r="S969" s="16"/>
      <c r="T969" s="16"/>
      <c r="U969" s="16"/>
    </row>
    <row r="970" spans="18:21" x14ac:dyDescent="0.2">
      <c r="R970" s="16"/>
      <c r="S970" s="16"/>
      <c r="T970" s="16"/>
      <c r="U970" s="16"/>
    </row>
    <row r="971" spans="18:21" x14ac:dyDescent="0.2">
      <c r="R971" s="16"/>
      <c r="S971" s="16"/>
      <c r="T971" s="16"/>
      <c r="U971" s="16"/>
    </row>
    <row r="972" spans="18:21" x14ac:dyDescent="0.2">
      <c r="R972" s="16"/>
      <c r="S972" s="16"/>
      <c r="T972" s="16"/>
      <c r="U972" s="16"/>
    </row>
    <row r="973" spans="18:21" x14ac:dyDescent="0.2">
      <c r="R973" s="16"/>
      <c r="S973" s="16"/>
      <c r="T973" s="16"/>
      <c r="U973" s="16"/>
    </row>
    <row r="974" spans="18:21" x14ac:dyDescent="0.2">
      <c r="R974" s="16"/>
      <c r="S974" s="16"/>
      <c r="T974" s="16"/>
      <c r="U974" s="16"/>
    </row>
    <row r="975" spans="18:21" x14ac:dyDescent="0.2">
      <c r="R975" s="16"/>
      <c r="S975" s="16"/>
      <c r="T975" s="16"/>
      <c r="U975" s="16"/>
    </row>
    <row r="976" spans="18:21" x14ac:dyDescent="0.2">
      <c r="R976" s="16"/>
      <c r="S976" s="16"/>
      <c r="T976" s="16"/>
      <c r="U976" s="16"/>
    </row>
    <row r="977" spans="18:21" x14ac:dyDescent="0.2">
      <c r="R977" s="16"/>
      <c r="S977" s="16"/>
      <c r="T977" s="16"/>
      <c r="U977" s="16"/>
    </row>
    <row r="978" spans="18:21" x14ac:dyDescent="0.2">
      <c r="R978" s="16"/>
      <c r="S978" s="16"/>
      <c r="T978" s="16"/>
      <c r="U978" s="16"/>
    </row>
    <row r="979" spans="18:21" x14ac:dyDescent="0.2">
      <c r="R979" s="16"/>
      <c r="S979" s="16"/>
      <c r="T979" s="16"/>
      <c r="U979" s="16"/>
    </row>
    <row r="980" spans="18:21" x14ac:dyDescent="0.2">
      <c r="R980" s="16"/>
      <c r="S980" s="16"/>
      <c r="T980" s="16"/>
      <c r="U980" s="16"/>
    </row>
    <row r="981" spans="18:21" x14ac:dyDescent="0.2">
      <c r="R981" s="16"/>
      <c r="S981" s="16"/>
      <c r="T981" s="16"/>
      <c r="U981" s="16"/>
    </row>
    <row r="982" spans="18:21" x14ac:dyDescent="0.2">
      <c r="R982" s="16"/>
      <c r="S982" s="16"/>
      <c r="T982" s="16"/>
      <c r="U982" s="16"/>
    </row>
    <row r="983" spans="18:21" x14ac:dyDescent="0.2">
      <c r="R983" s="16"/>
      <c r="S983" s="16"/>
      <c r="T983" s="16"/>
      <c r="U983" s="16"/>
    </row>
    <row r="984" spans="18:21" x14ac:dyDescent="0.2">
      <c r="R984" s="16"/>
      <c r="S984" s="16"/>
      <c r="T984" s="16"/>
      <c r="U984" s="16"/>
    </row>
    <row r="985" spans="18:21" x14ac:dyDescent="0.2">
      <c r="R985" s="16"/>
      <c r="S985" s="16"/>
      <c r="T985" s="16"/>
      <c r="U985" s="16"/>
    </row>
    <row r="986" spans="18:21" x14ac:dyDescent="0.2">
      <c r="R986" s="16"/>
      <c r="S986" s="16"/>
      <c r="T986" s="16"/>
      <c r="U986" s="16"/>
    </row>
    <row r="987" spans="18:21" x14ac:dyDescent="0.2">
      <c r="R987" s="16"/>
      <c r="S987" s="16"/>
      <c r="T987" s="16"/>
      <c r="U987" s="16"/>
    </row>
    <row r="988" spans="18:21" x14ac:dyDescent="0.2">
      <c r="R988" s="16"/>
      <c r="S988" s="16"/>
      <c r="T988" s="16"/>
      <c r="U988" s="16"/>
    </row>
    <row r="989" spans="18:21" x14ac:dyDescent="0.2">
      <c r="R989" s="16"/>
      <c r="S989" s="16"/>
      <c r="T989" s="16"/>
      <c r="U989" s="16"/>
    </row>
    <row r="990" spans="18:21" x14ac:dyDescent="0.2">
      <c r="R990" s="16"/>
      <c r="S990" s="16"/>
      <c r="T990" s="16"/>
      <c r="U990" s="16"/>
    </row>
    <row r="991" spans="18:21" x14ac:dyDescent="0.2">
      <c r="R991" s="16"/>
      <c r="S991" s="16"/>
      <c r="T991" s="16"/>
      <c r="U991" s="16"/>
    </row>
    <row r="992" spans="18:21" x14ac:dyDescent="0.2">
      <c r="R992" s="16"/>
      <c r="S992" s="16"/>
      <c r="T992" s="16"/>
      <c r="U992" s="16"/>
    </row>
    <row r="993" spans="18:21" x14ac:dyDescent="0.2">
      <c r="R993" s="16"/>
      <c r="S993" s="16"/>
      <c r="T993" s="16"/>
      <c r="U993" s="16"/>
    </row>
    <row r="994" spans="18:21" x14ac:dyDescent="0.2">
      <c r="R994" s="16"/>
      <c r="S994" s="16"/>
      <c r="T994" s="16"/>
      <c r="U994" s="16"/>
    </row>
    <row r="995" spans="18:21" x14ac:dyDescent="0.2">
      <c r="R995" s="16"/>
      <c r="S995" s="16"/>
      <c r="T995" s="16"/>
      <c r="U995" s="16"/>
    </row>
    <row r="996" spans="18:21" x14ac:dyDescent="0.2">
      <c r="R996" s="16"/>
      <c r="S996" s="16"/>
      <c r="T996" s="16"/>
      <c r="U996" s="16"/>
    </row>
    <row r="997" spans="18:21" x14ac:dyDescent="0.2">
      <c r="R997" s="16"/>
      <c r="S997" s="16"/>
      <c r="T997" s="16"/>
      <c r="U997" s="16"/>
    </row>
    <row r="998" spans="18:21" x14ac:dyDescent="0.2">
      <c r="R998" s="16"/>
      <c r="S998" s="16"/>
      <c r="T998" s="16"/>
      <c r="U998" s="16"/>
    </row>
    <row r="999" spans="18:21" x14ac:dyDescent="0.2">
      <c r="R999" s="16"/>
      <c r="S999" s="16"/>
      <c r="T999" s="16"/>
      <c r="U999" s="16"/>
    </row>
    <row r="1000" spans="18:21" x14ac:dyDescent="0.2">
      <c r="R1000" s="16"/>
      <c r="S1000" s="16"/>
      <c r="T1000" s="16"/>
      <c r="U1000" s="16"/>
    </row>
    <row r="1001" spans="18:21" x14ac:dyDescent="0.2">
      <c r="R1001" s="16"/>
      <c r="S1001" s="16"/>
      <c r="T1001" s="16"/>
      <c r="U1001" s="16"/>
    </row>
    <row r="1002" spans="18:21" x14ac:dyDescent="0.2">
      <c r="R1002" s="16"/>
      <c r="S1002" s="16"/>
      <c r="T1002" s="16"/>
      <c r="U1002" s="16"/>
    </row>
    <row r="1003" spans="18:21" x14ac:dyDescent="0.2">
      <c r="R1003" s="16"/>
      <c r="S1003" s="16"/>
      <c r="T1003" s="16"/>
      <c r="U1003" s="16"/>
    </row>
    <row r="1004" spans="18:21" x14ac:dyDescent="0.2">
      <c r="R1004" s="16"/>
      <c r="S1004" s="16"/>
      <c r="T1004" s="16"/>
      <c r="U1004" s="16"/>
    </row>
    <row r="1005" spans="18:21" x14ac:dyDescent="0.2">
      <c r="R1005" s="16"/>
      <c r="S1005" s="16"/>
      <c r="T1005" s="16"/>
      <c r="U1005" s="16"/>
    </row>
    <row r="1006" spans="18:21" x14ac:dyDescent="0.2">
      <c r="R1006" s="16"/>
      <c r="S1006" s="16"/>
      <c r="T1006" s="16"/>
      <c r="U1006" s="16"/>
    </row>
    <row r="1007" spans="18:21" x14ac:dyDescent="0.2">
      <c r="R1007" s="16"/>
      <c r="S1007" s="16"/>
      <c r="T1007" s="16"/>
      <c r="U1007" s="16"/>
    </row>
    <row r="1008" spans="18:21" x14ac:dyDescent="0.2">
      <c r="R1008" s="16"/>
      <c r="S1008" s="16"/>
      <c r="T1008" s="16"/>
      <c r="U1008" s="16"/>
    </row>
    <row r="1009" spans="18:21" x14ac:dyDescent="0.2">
      <c r="R1009" s="16"/>
      <c r="S1009" s="16"/>
      <c r="T1009" s="16"/>
      <c r="U1009" s="16"/>
    </row>
    <row r="1010" spans="18:21" x14ac:dyDescent="0.2">
      <c r="R1010" s="16"/>
      <c r="S1010" s="16"/>
      <c r="T1010" s="16"/>
      <c r="U1010" s="16"/>
    </row>
    <row r="1011" spans="18:21" x14ac:dyDescent="0.2">
      <c r="R1011" s="16"/>
      <c r="S1011" s="16"/>
      <c r="T1011" s="16"/>
      <c r="U1011" s="16"/>
    </row>
    <row r="1012" spans="18:21" x14ac:dyDescent="0.2">
      <c r="R1012" s="16"/>
      <c r="S1012" s="16"/>
      <c r="T1012" s="16"/>
      <c r="U1012" s="16"/>
    </row>
    <row r="1013" spans="18:21" x14ac:dyDescent="0.2">
      <c r="R1013" s="16"/>
      <c r="S1013" s="16"/>
      <c r="T1013" s="16"/>
      <c r="U1013" s="16"/>
    </row>
    <row r="1014" spans="18:21" x14ac:dyDescent="0.2">
      <c r="R1014" s="16"/>
      <c r="S1014" s="16"/>
      <c r="T1014" s="16"/>
      <c r="U1014" s="16"/>
    </row>
    <row r="1015" spans="18:21" x14ac:dyDescent="0.2">
      <c r="R1015" s="16"/>
      <c r="S1015" s="16"/>
      <c r="T1015" s="16"/>
      <c r="U1015" s="16"/>
    </row>
    <row r="1016" spans="18:21" x14ac:dyDescent="0.2">
      <c r="R1016" s="16"/>
      <c r="S1016" s="16"/>
      <c r="T1016" s="16"/>
      <c r="U1016" s="16"/>
    </row>
    <row r="1017" spans="18:21" x14ac:dyDescent="0.2">
      <c r="R1017" s="16"/>
      <c r="S1017" s="16"/>
      <c r="T1017" s="16"/>
      <c r="U1017" s="16"/>
    </row>
    <row r="1018" spans="18:21" x14ac:dyDescent="0.2">
      <c r="R1018" s="16"/>
      <c r="S1018" s="16"/>
      <c r="T1018" s="16"/>
      <c r="U1018" s="16"/>
    </row>
    <row r="1019" spans="18:21" x14ac:dyDescent="0.2">
      <c r="R1019" s="16"/>
      <c r="S1019" s="16"/>
      <c r="T1019" s="16"/>
      <c r="U1019" s="16"/>
    </row>
    <row r="1020" spans="18:21" x14ac:dyDescent="0.2">
      <c r="R1020" s="16"/>
      <c r="S1020" s="16"/>
      <c r="T1020" s="16"/>
      <c r="U1020" s="16"/>
    </row>
    <row r="1021" spans="18:21" x14ac:dyDescent="0.2">
      <c r="R1021" s="16"/>
      <c r="S1021" s="16"/>
      <c r="T1021" s="16"/>
      <c r="U1021" s="16"/>
    </row>
    <row r="1022" spans="18:21" x14ac:dyDescent="0.2">
      <c r="R1022" s="16"/>
      <c r="S1022" s="16"/>
      <c r="T1022" s="16"/>
      <c r="U1022" s="16"/>
    </row>
    <row r="1023" spans="18:21" x14ac:dyDescent="0.2">
      <c r="R1023" s="16"/>
      <c r="S1023" s="16"/>
      <c r="T1023" s="16"/>
      <c r="U1023" s="16"/>
    </row>
    <row r="1024" spans="18:21" x14ac:dyDescent="0.2">
      <c r="R1024" s="16"/>
      <c r="S1024" s="16"/>
      <c r="T1024" s="16"/>
      <c r="U1024" s="16"/>
    </row>
    <row r="1025" spans="18:21" x14ac:dyDescent="0.2">
      <c r="R1025" s="16"/>
      <c r="S1025" s="16"/>
      <c r="T1025" s="16"/>
      <c r="U1025" s="16"/>
    </row>
    <row r="1026" spans="18:21" x14ac:dyDescent="0.2">
      <c r="R1026" s="16"/>
      <c r="S1026" s="16"/>
      <c r="T1026" s="16"/>
      <c r="U1026" s="16"/>
    </row>
    <row r="1027" spans="18:21" x14ac:dyDescent="0.2">
      <c r="R1027" s="16"/>
      <c r="S1027" s="16"/>
      <c r="T1027" s="16"/>
      <c r="U1027" s="16"/>
    </row>
    <row r="1028" spans="18:21" x14ac:dyDescent="0.2">
      <c r="R1028" s="16"/>
      <c r="S1028" s="16"/>
      <c r="T1028" s="16"/>
      <c r="U1028" s="16"/>
    </row>
    <row r="1029" spans="18:21" x14ac:dyDescent="0.2">
      <c r="R1029" s="16"/>
      <c r="S1029" s="16"/>
      <c r="T1029" s="16"/>
      <c r="U1029" s="16"/>
    </row>
    <row r="1030" spans="18:21" x14ac:dyDescent="0.2">
      <c r="R1030" s="16"/>
      <c r="S1030" s="16"/>
      <c r="T1030" s="16"/>
      <c r="U1030" s="16"/>
    </row>
    <row r="1031" spans="18:21" x14ac:dyDescent="0.2">
      <c r="R1031" s="16"/>
      <c r="S1031" s="16"/>
      <c r="T1031" s="16"/>
      <c r="U1031" s="16"/>
    </row>
    <row r="1032" spans="18:21" x14ac:dyDescent="0.2">
      <c r="R1032" s="16"/>
      <c r="S1032" s="16"/>
      <c r="T1032" s="16"/>
      <c r="U1032" s="16"/>
    </row>
    <row r="1033" spans="18:21" x14ac:dyDescent="0.2">
      <c r="R1033" s="16"/>
      <c r="S1033" s="16"/>
      <c r="T1033" s="16"/>
      <c r="U1033" s="16"/>
    </row>
    <row r="1034" spans="18:21" x14ac:dyDescent="0.2">
      <c r="R1034" s="16"/>
      <c r="S1034" s="16"/>
      <c r="T1034" s="16"/>
      <c r="U1034" s="16"/>
    </row>
    <row r="1035" spans="18:21" x14ac:dyDescent="0.2">
      <c r="R1035" s="16"/>
      <c r="S1035" s="16"/>
      <c r="T1035" s="16"/>
      <c r="U1035" s="16"/>
    </row>
    <row r="1036" spans="18:21" x14ac:dyDescent="0.2">
      <c r="R1036" s="16"/>
      <c r="S1036" s="16"/>
      <c r="T1036" s="16"/>
      <c r="U1036" s="16"/>
    </row>
    <row r="1037" spans="18:21" x14ac:dyDescent="0.2">
      <c r="R1037" s="16"/>
      <c r="S1037" s="16"/>
      <c r="T1037" s="16"/>
      <c r="U1037" s="16"/>
    </row>
    <row r="1038" spans="18:21" x14ac:dyDescent="0.2">
      <c r="R1038" s="16"/>
      <c r="S1038" s="16"/>
      <c r="T1038" s="16"/>
      <c r="U1038" s="16"/>
    </row>
    <row r="1039" spans="18:21" x14ac:dyDescent="0.2">
      <c r="R1039" s="16"/>
      <c r="S1039" s="16"/>
      <c r="T1039" s="16"/>
      <c r="U1039" s="16"/>
    </row>
    <row r="1040" spans="18:21" x14ac:dyDescent="0.2">
      <c r="R1040" s="16"/>
      <c r="S1040" s="16"/>
      <c r="T1040" s="16"/>
      <c r="U1040" s="16"/>
    </row>
    <row r="1041" spans="18:21" x14ac:dyDescent="0.2">
      <c r="R1041" s="16"/>
      <c r="S1041" s="16"/>
      <c r="T1041" s="16"/>
      <c r="U1041" s="16"/>
    </row>
    <row r="1042" spans="18:21" x14ac:dyDescent="0.2">
      <c r="R1042" s="16"/>
      <c r="S1042" s="16"/>
      <c r="T1042" s="16"/>
      <c r="U1042" s="16"/>
    </row>
    <row r="1043" spans="18:21" x14ac:dyDescent="0.2">
      <c r="R1043" s="16"/>
      <c r="S1043" s="16"/>
      <c r="T1043" s="16"/>
      <c r="U1043" s="16"/>
    </row>
    <row r="1044" spans="18:21" x14ac:dyDescent="0.2">
      <c r="R1044" s="16"/>
      <c r="S1044" s="16"/>
      <c r="T1044" s="16"/>
      <c r="U1044" s="16"/>
    </row>
    <row r="1045" spans="18:21" x14ac:dyDescent="0.2">
      <c r="R1045" s="16"/>
      <c r="S1045" s="16"/>
      <c r="T1045" s="16"/>
      <c r="U1045" s="16"/>
    </row>
    <row r="1046" spans="18:21" x14ac:dyDescent="0.2">
      <c r="R1046" s="16"/>
      <c r="S1046" s="16"/>
      <c r="T1046" s="16"/>
      <c r="U1046" s="16"/>
    </row>
    <row r="1047" spans="18:21" x14ac:dyDescent="0.2">
      <c r="R1047" s="16"/>
      <c r="S1047" s="16"/>
      <c r="T1047" s="16"/>
      <c r="U1047" s="16"/>
    </row>
    <row r="1048" spans="18:21" x14ac:dyDescent="0.2">
      <c r="R1048" s="16"/>
      <c r="S1048" s="16"/>
      <c r="T1048" s="16"/>
      <c r="U1048" s="16"/>
    </row>
    <row r="1049" spans="18:21" x14ac:dyDescent="0.2">
      <c r="R1049" s="16"/>
      <c r="S1049" s="16"/>
      <c r="T1049" s="16"/>
      <c r="U1049" s="16"/>
    </row>
    <row r="1050" spans="18:21" x14ac:dyDescent="0.2">
      <c r="R1050" s="16"/>
      <c r="S1050" s="16"/>
      <c r="T1050" s="16"/>
      <c r="U1050" s="16"/>
    </row>
    <row r="1051" spans="18:21" x14ac:dyDescent="0.2">
      <c r="R1051" s="16"/>
      <c r="S1051" s="16"/>
      <c r="T1051" s="16"/>
      <c r="U1051" s="16"/>
    </row>
    <row r="1052" spans="18:21" x14ac:dyDescent="0.2">
      <c r="R1052" s="16"/>
      <c r="S1052" s="16"/>
      <c r="T1052" s="16"/>
      <c r="U1052" s="16"/>
    </row>
    <row r="1053" spans="18:21" x14ac:dyDescent="0.2">
      <c r="R1053" s="16"/>
      <c r="S1053" s="16"/>
      <c r="T1053" s="16"/>
      <c r="U1053" s="16"/>
    </row>
    <row r="1054" spans="18:21" x14ac:dyDescent="0.2">
      <c r="R1054" s="16"/>
      <c r="S1054" s="16"/>
      <c r="T1054" s="16"/>
      <c r="U1054" s="16"/>
    </row>
    <row r="1055" spans="18:21" x14ac:dyDescent="0.2">
      <c r="R1055" s="16"/>
      <c r="S1055" s="16"/>
      <c r="T1055" s="16"/>
      <c r="U1055" s="16"/>
    </row>
    <row r="1056" spans="18:21" x14ac:dyDescent="0.2">
      <c r="R1056" s="16"/>
      <c r="S1056" s="16"/>
      <c r="T1056" s="16"/>
      <c r="U1056" s="16"/>
    </row>
    <row r="1057" spans="18:21" x14ac:dyDescent="0.2">
      <c r="R1057" s="16"/>
      <c r="S1057" s="16"/>
      <c r="T1057" s="16"/>
      <c r="U1057" s="16"/>
    </row>
    <row r="1058" spans="18:21" x14ac:dyDescent="0.2">
      <c r="R1058" s="16"/>
      <c r="S1058" s="16"/>
      <c r="T1058" s="16"/>
      <c r="U1058" s="16"/>
    </row>
    <row r="1059" spans="18:21" x14ac:dyDescent="0.2">
      <c r="R1059" s="16"/>
      <c r="S1059" s="16"/>
      <c r="T1059" s="16"/>
      <c r="U1059" s="16"/>
    </row>
    <row r="1060" spans="18:21" x14ac:dyDescent="0.2">
      <c r="R1060" s="16"/>
      <c r="S1060" s="16"/>
      <c r="T1060" s="16"/>
      <c r="U1060" s="16"/>
    </row>
    <row r="1061" spans="18:21" x14ac:dyDescent="0.2">
      <c r="R1061" s="16"/>
      <c r="S1061" s="16"/>
      <c r="T1061" s="16"/>
      <c r="U1061" s="16"/>
    </row>
    <row r="1062" spans="18:21" x14ac:dyDescent="0.2">
      <c r="R1062" s="16"/>
      <c r="S1062" s="16"/>
      <c r="T1062" s="16"/>
      <c r="U1062" s="16"/>
    </row>
    <row r="1063" spans="18:21" x14ac:dyDescent="0.2">
      <c r="R1063" s="16"/>
      <c r="S1063" s="16"/>
      <c r="T1063" s="16"/>
      <c r="U1063" s="16"/>
    </row>
    <row r="1064" spans="18:21" x14ac:dyDescent="0.2">
      <c r="R1064" s="16"/>
      <c r="S1064" s="16"/>
      <c r="T1064" s="16"/>
      <c r="U1064" s="16"/>
    </row>
    <row r="1065" spans="18:21" x14ac:dyDescent="0.2">
      <c r="R1065" s="16"/>
      <c r="S1065" s="16"/>
      <c r="T1065" s="16"/>
      <c r="U1065" s="16"/>
    </row>
    <row r="1066" spans="18:21" x14ac:dyDescent="0.2">
      <c r="R1066" s="16"/>
      <c r="S1066" s="16"/>
      <c r="T1066" s="16"/>
      <c r="U1066" s="16"/>
    </row>
    <row r="1067" spans="18:21" x14ac:dyDescent="0.2">
      <c r="R1067" s="16"/>
      <c r="S1067" s="16"/>
      <c r="T1067" s="16"/>
      <c r="U1067" s="16"/>
    </row>
    <row r="1068" spans="18:21" x14ac:dyDescent="0.2">
      <c r="R1068" s="16"/>
      <c r="S1068" s="16"/>
      <c r="T1068" s="16"/>
      <c r="U1068" s="16"/>
    </row>
    <row r="1069" spans="18:21" x14ac:dyDescent="0.2">
      <c r="R1069" s="16"/>
      <c r="S1069" s="16"/>
      <c r="T1069" s="16"/>
      <c r="U1069" s="16"/>
    </row>
    <row r="1070" spans="18:21" x14ac:dyDescent="0.2">
      <c r="R1070" s="16"/>
      <c r="S1070" s="16"/>
      <c r="T1070" s="16"/>
      <c r="U1070" s="16"/>
    </row>
    <row r="1071" spans="18:21" x14ac:dyDescent="0.2">
      <c r="R1071" s="16"/>
      <c r="S1071" s="16"/>
      <c r="T1071" s="16"/>
      <c r="U1071" s="16"/>
    </row>
    <row r="1072" spans="18:21" x14ac:dyDescent="0.2">
      <c r="R1072" s="16"/>
      <c r="S1072" s="16"/>
      <c r="T1072" s="16"/>
      <c r="U1072" s="16"/>
    </row>
    <row r="1073" spans="18:21" x14ac:dyDescent="0.2">
      <c r="R1073" s="16"/>
      <c r="S1073" s="16"/>
      <c r="T1073" s="16"/>
      <c r="U1073" s="16"/>
    </row>
    <row r="1074" spans="18:21" x14ac:dyDescent="0.2">
      <c r="R1074" s="16"/>
      <c r="S1074" s="16"/>
      <c r="T1074" s="16"/>
      <c r="U1074" s="16"/>
    </row>
    <row r="1075" spans="18:21" x14ac:dyDescent="0.2">
      <c r="R1075" s="16"/>
      <c r="S1075" s="16"/>
      <c r="T1075" s="16"/>
      <c r="U1075" s="16"/>
    </row>
    <row r="1076" spans="18:21" x14ac:dyDescent="0.2">
      <c r="R1076" s="16"/>
      <c r="S1076" s="16"/>
      <c r="T1076" s="16"/>
      <c r="U1076" s="16"/>
    </row>
    <row r="1077" spans="18:21" x14ac:dyDescent="0.2">
      <c r="R1077" s="16"/>
      <c r="S1077" s="16"/>
      <c r="T1077" s="16"/>
      <c r="U1077" s="16"/>
    </row>
    <row r="1078" spans="18:21" x14ac:dyDescent="0.2">
      <c r="R1078" s="16"/>
      <c r="S1078" s="16"/>
      <c r="T1078" s="16"/>
      <c r="U1078" s="16"/>
    </row>
    <row r="1079" spans="18:21" x14ac:dyDescent="0.2">
      <c r="R1079" s="16"/>
      <c r="S1079" s="16"/>
      <c r="T1079" s="16"/>
      <c r="U1079" s="16"/>
    </row>
    <row r="1080" spans="18:21" x14ac:dyDescent="0.2">
      <c r="R1080" s="16"/>
      <c r="S1080" s="16"/>
      <c r="T1080" s="16"/>
      <c r="U1080" s="16"/>
    </row>
    <row r="1081" spans="18:21" x14ac:dyDescent="0.2">
      <c r="R1081" s="16"/>
      <c r="S1081" s="16"/>
      <c r="T1081" s="16"/>
      <c r="U1081" s="16"/>
    </row>
    <row r="1082" spans="18:21" x14ac:dyDescent="0.2">
      <c r="R1082" s="16"/>
      <c r="S1082" s="16"/>
      <c r="T1082" s="16"/>
      <c r="U1082" s="16"/>
    </row>
    <row r="1083" spans="18:21" x14ac:dyDescent="0.2">
      <c r="R1083" s="16"/>
      <c r="S1083" s="16"/>
      <c r="T1083" s="16"/>
      <c r="U1083" s="16"/>
    </row>
    <row r="1084" spans="18:21" x14ac:dyDescent="0.2">
      <c r="R1084" s="16"/>
      <c r="S1084" s="16"/>
      <c r="T1084" s="16"/>
      <c r="U1084" s="16"/>
    </row>
    <row r="1085" spans="18:21" x14ac:dyDescent="0.2">
      <c r="R1085" s="16"/>
      <c r="S1085" s="16"/>
      <c r="T1085" s="16"/>
      <c r="U1085" s="16"/>
    </row>
    <row r="1086" spans="18:21" x14ac:dyDescent="0.2">
      <c r="R1086" s="16"/>
      <c r="S1086" s="16"/>
      <c r="T1086" s="16"/>
      <c r="U1086" s="16"/>
    </row>
    <row r="1087" spans="18:21" x14ac:dyDescent="0.2">
      <c r="R1087" s="16"/>
      <c r="S1087" s="16"/>
      <c r="T1087" s="16"/>
      <c r="U1087" s="16"/>
    </row>
    <row r="1088" spans="18:21" x14ac:dyDescent="0.2">
      <c r="R1088" s="16"/>
      <c r="S1088" s="16"/>
      <c r="T1088" s="16"/>
      <c r="U1088" s="16"/>
    </row>
    <row r="1089" spans="18:21" x14ac:dyDescent="0.2">
      <c r="R1089" s="16"/>
      <c r="S1089" s="16"/>
      <c r="T1089" s="16"/>
      <c r="U1089" s="16"/>
    </row>
    <row r="1090" spans="18:21" x14ac:dyDescent="0.2">
      <c r="R1090" s="16"/>
      <c r="S1090" s="16"/>
      <c r="T1090" s="16"/>
      <c r="U1090" s="16"/>
    </row>
    <row r="1091" spans="18:21" x14ac:dyDescent="0.2">
      <c r="R1091" s="16"/>
      <c r="S1091" s="16"/>
      <c r="T1091" s="16"/>
      <c r="U1091" s="16"/>
    </row>
    <row r="1092" spans="18:21" x14ac:dyDescent="0.2">
      <c r="R1092" s="16"/>
      <c r="S1092" s="16"/>
      <c r="T1092" s="16"/>
      <c r="U1092" s="16"/>
    </row>
    <row r="1093" spans="18:21" x14ac:dyDescent="0.2">
      <c r="R1093" s="16"/>
      <c r="S1093" s="16"/>
      <c r="T1093" s="16"/>
      <c r="U1093" s="16"/>
    </row>
    <row r="1094" spans="18:21" x14ac:dyDescent="0.2">
      <c r="R1094" s="16"/>
      <c r="S1094" s="16"/>
      <c r="T1094" s="16"/>
      <c r="U1094" s="16"/>
    </row>
    <row r="1095" spans="18:21" x14ac:dyDescent="0.2">
      <c r="R1095" s="16"/>
      <c r="S1095" s="16"/>
      <c r="T1095" s="16"/>
      <c r="U1095" s="16"/>
    </row>
    <row r="1096" spans="18:21" x14ac:dyDescent="0.2">
      <c r="R1096" s="16"/>
      <c r="S1096" s="16"/>
      <c r="T1096" s="16"/>
      <c r="U1096" s="16"/>
    </row>
    <row r="1097" spans="18:21" x14ac:dyDescent="0.2">
      <c r="R1097" s="16"/>
      <c r="S1097" s="16"/>
      <c r="T1097" s="16"/>
      <c r="U1097" s="16"/>
    </row>
    <row r="1098" spans="18:21" x14ac:dyDescent="0.2">
      <c r="R1098" s="16"/>
      <c r="S1098" s="16"/>
      <c r="T1098" s="16"/>
      <c r="U1098" s="16"/>
    </row>
    <row r="1099" spans="18:21" x14ac:dyDescent="0.2">
      <c r="R1099" s="16"/>
      <c r="S1099" s="16"/>
      <c r="T1099" s="16"/>
      <c r="U1099" s="16"/>
    </row>
    <row r="1100" spans="18:21" x14ac:dyDescent="0.2">
      <c r="R1100" s="16"/>
      <c r="S1100" s="16"/>
      <c r="T1100" s="16"/>
      <c r="U1100" s="16"/>
    </row>
    <row r="1101" spans="18:21" x14ac:dyDescent="0.2">
      <c r="R1101" s="16"/>
      <c r="S1101" s="16"/>
      <c r="T1101" s="16"/>
      <c r="U1101" s="16"/>
    </row>
    <row r="1102" spans="18:21" x14ac:dyDescent="0.2">
      <c r="R1102" s="16"/>
      <c r="S1102" s="16"/>
      <c r="T1102" s="16"/>
      <c r="U1102" s="16"/>
    </row>
    <row r="1103" spans="18:21" x14ac:dyDescent="0.2">
      <c r="R1103" s="16"/>
      <c r="S1103" s="16"/>
      <c r="T1103" s="16"/>
      <c r="U1103" s="16"/>
    </row>
    <row r="1104" spans="18:21" x14ac:dyDescent="0.2">
      <c r="R1104" s="16"/>
      <c r="S1104" s="16"/>
      <c r="T1104" s="16"/>
      <c r="U1104" s="16"/>
    </row>
    <row r="1105" spans="18:21" x14ac:dyDescent="0.2">
      <c r="R1105" s="16"/>
      <c r="S1105" s="16"/>
      <c r="T1105" s="16"/>
      <c r="U1105" s="16"/>
    </row>
    <row r="1106" spans="18:21" x14ac:dyDescent="0.2">
      <c r="R1106" s="16"/>
      <c r="S1106" s="16"/>
      <c r="T1106" s="16"/>
      <c r="U1106" s="16"/>
    </row>
    <row r="1107" spans="18:21" x14ac:dyDescent="0.2">
      <c r="R1107" s="16"/>
      <c r="S1107" s="16"/>
      <c r="T1107" s="16"/>
      <c r="U1107" s="16"/>
    </row>
    <row r="1108" spans="18:21" x14ac:dyDescent="0.2">
      <c r="R1108" s="16"/>
      <c r="S1108" s="16"/>
      <c r="T1108" s="16"/>
      <c r="U1108" s="16"/>
    </row>
    <row r="1109" spans="18:21" x14ac:dyDescent="0.2">
      <c r="R1109" s="16"/>
      <c r="S1109" s="16"/>
      <c r="T1109" s="16"/>
      <c r="U1109" s="16"/>
    </row>
    <row r="1110" spans="18:21" x14ac:dyDescent="0.2">
      <c r="R1110" s="16"/>
      <c r="S1110" s="16"/>
      <c r="T1110" s="16"/>
      <c r="U1110" s="16"/>
    </row>
    <row r="1111" spans="18:21" x14ac:dyDescent="0.2">
      <c r="R1111" s="16"/>
      <c r="S1111" s="16"/>
      <c r="T1111" s="16"/>
      <c r="U1111" s="16"/>
    </row>
    <row r="1112" spans="18:21" x14ac:dyDescent="0.2">
      <c r="R1112" s="16"/>
      <c r="S1112" s="16"/>
      <c r="T1112" s="16"/>
      <c r="U1112" s="16"/>
    </row>
    <row r="1113" spans="18:21" x14ac:dyDescent="0.2">
      <c r="R1113" s="16"/>
      <c r="S1113" s="16"/>
      <c r="T1113" s="16"/>
      <c r="U1113" s="16"/>
    </row>
    <row r="1114" spans="18:21" x14ac:dyDescent="0.2">
      <c r="R1114" s="16"/>
      <c r="S1114" s="16"/>
      <c r="T1114" s="16"/>
      <c r="U1114" s="16"/>
    </row>
    <row r="1115" spans="18:21" x14ac:dyDescent="0.2">
      <c r="R1115" s="16"/>
      <c r="S1115" s="16"/>
      <c r="T1115" s="16"/>
      <c r="U1115" s="16"/>
    </row>
    <row r="1116" spans="18:21" x14ac:dyDescent="0.2">
      <c r="R1116" s="16"/>
      <c r="S1116" s="16"/>
      <c r="T1116" s="16"/>
      <c r="U1116" s="16"/>
    </row>
    <row r="1117" spans="18:21" x14ac:dyDescent="0.2">
      <c r="R1117" s="16"/>
      <c r="S1117" s="16"/>
      <c r="T1117" s="16"/>
      <c r="U1117" s="16"/>
    </row>
    <row r="1118" spans="18:21" x14ac:dyDescent="0.2">
      <c r="R1118" s="16"/>
      <c r="S1118" s="16"/>
      <c r="T1118" s="16"/>
      <c r="U1118" s="16"/>
    </row>
    <row r="1119" spans="18:21" x14ac:dyDescent="0.2">
      <c r="R1119" s="16"/>
      <c r="S1119" s="16"/>
      <c r="T1119" s="16"/>
      <c r="U1119" s="16"/>
    </row>
    <row r="1120" spans="18:21" x14ac:dyDescent="0.2">
      <c r="R1120" s="16"/>
      <c r="S1120" s="16"/>
      <c r="T1120" s="16"/>
      <c r="U1120" s="16"/>
    </row>
    <row r="1121" spans="18:21" x14ac:dyDescent="0.2">
      <c r="R1121" s="16"/>
      <c r="S1121" s="16"/>
      <c r="T1121" s="16"/>
      <c r="U1121" s="16"/>
    </row>
    <row r="1122" spans="18:21" x14ac:dyDescent="0.2">
      <c r="R1122" s="16"/>
      <c r="S1122" s="16"/>
      <c r="T1122" s="16"/>
      <c r="U1122" s="16"/>
    </row>
    <row r="1123" spans="18:21" x14ac:dyDescent="0.2">
      <c r="R1123" s="16"/>
      <c r="S1123" s="16"/>
      <c r="T1123" s="16"/>
      <c r="U1123" s="16"/>
    </row>
    <row r="1124" spans="18:21" x14ac:dyDescent="0.2">
      <c r="R1124" s="16"/>
      <c r="S1124" s="16"/>
      <c r="T1124" s="16"/>
      <c r="U1124" s="16"/>
    </row>
    <row r="1125" spans="18:21" x14ac:dyDescent="0.2">
      <c r="R1125" s="16"/>
      <c r="S1125" s="16"/>
      <c r="T1125" s="16"/>
      <c r="U1125" s="16"/>
    </row>
    <row r="1126" spans="18:21" x14ac:dyDescent="0.2">
      <c r="R1126" s="16"/>
      <c r="S1126" s="16"/>
      <c r="T1126" s="16"/>
      <c r="U1126" s="16"/>
    </row>
    <row r="1127" spans="18:21" x14ac:dyDescent="0.2">
      <c r="R1127" s="16"/>
      <c r="S1127" s="16"/>
      <c r="T1127" s="16"/>
      <c r="U1127" s="16"/>
    </row>
    <row r="1128" spans="18:21" x14ac:dyDescent="0.2">
      <c r="R1128" s="16"/>
      <c r="S1128" s="16"/>
      <c r="T1128" s="16"/>
      <c r="U1128" s="16"/>
    </row>
    <row r="1129" spans="18:21" x14ac:dyDescent="0.2">
      <c r="R1129" s="16"/>
      <c r="S1129" s="16"/>
      <c r="T1129" s="16"/>
      <c r="U1129" s="16"/>
    </row>
    <row r="1130" spans="18:21" x14ac:dyDescent="0.2">
      <c r="R1130" s="16"/>
      <c r="S1130" s="16"/>
      <c r="T1130" s="16"/>
      <c r="U1130" s="16"/>
    </row>
    <row r="1131" spans="18:21" x14ac:dyDescent="0.2">
      <c r="R1131" s="16"/>
      <c r="S1131" s="16"/>
      <c r="T1131" s="16"/>
      <c r="U1131" s="16"/>
    </row>
    <row r="1132" spans="18:21" x14ac:dyDescent="0.2">
      <c r="R1132" s="16"/>
      <c r="S1132" s="16"/>
      <c r="T1132" s="16"/>
      <c r="U1132" s="16"/>
    </row>
    <row r="1133" spans="18:21" x14ac:dyDescent="0.2">
      <c r="R1133" s="16"/>
      <c r="S1133" s="16"/>
      <c r="T1133" s="16"/>
      <c r="U1133" s="16"/>
    </row>
    <row r="1134" spans="18:21" x14ac:dyDescent="0.2">
      <c r="R1134" s="16"/>
      <c r="S1134" s="16"/>
      <c r="T1134" s="16"/>
      <c r="U1134" s="16"/>
    </row>
    <row r="1135" spans="18:21" x14ac:dyDescent="0.2">
      <c r="R1135" s="16"/>
      <c r="S1135" s="16"/>
      <c r="T1135" s="16"/>
      <c r="U1135" s="16"/>
    </row>
    <row r="1136" spans="18:21" x14ac:dyDescent="0.2">
      <c r="R1136" s="16"/>
      <c r="S1136" s="16"/>
      <c r="T1136" s="16"/>
      <c r="U1136" s="16"/>
    </row>
    <row r="1137" spans="18:21" x14ac:dyDescent="0.2">
      <c r="R1137" s="16"/>
      <c r="S1137" s="16"/>
      <c r="T1137" s="16"/>
      <c r="U1137" s="16"/>
    </row>
    <row r="1138" spans="18:21" x14ac:dyDescent="0.2">
      <c r="R1138" s="16"/>
      <c r="S1138" s="16"/>
      <c r="T1138" s="16"/>
      <c r="U1138" s="16"/>
    </row>
    <row r="1139" spans="18:21" x14ac:dyDescent="0.2">
      <c r="R1139" s="16"/>
      <c r="S1139" s="16"/>
      <c r="T1139" s="16"/>
      <c r="U1139" s="16"/>
    </row>
    <row r="1140" spans="18:21" x14ac:dyDescent="0.2">
      <c r="R1140" s="16"/>
      <c r="S1140" s="16"/>
      <c r="T1140" s="16"/>
      <c r="U1140" s="16"/>
    </row>
    <row r="1141" spans="18:21" x14ac:dyDescent="0.2">
      <c r="R1141" s="16"/>
      <c r="S1141" s="16"/>
      <c r="T1141" s="16"/>
      <c r="U1141" s="16"/>
    </row>
    <row r="1142" spans="18:21" x14ac:dyDescent="0.2">
      <c r="R1142" s="16"/>
      <c r="S1142" s="16"/>
      <c r="T1142" s="16"/>
      <c r="U1142" s="16"/>
    </row>
    <row r="1143" spans="18:21" x14ac:dyDescent="0.2">
      <c r="R1143" s="16"/>
      <c r="S1143" s="16"/>
      <c r="T1143" s="16"/>
      <c r="U1143" s="16"/>
    </row>
    <row r="1144" spans="18:21" x14ac:dyDescent="0.2">
      <c r="R1144" s="16"/>
      <c r="S1144" s="16"/>
      <c r="T1144" s="16"/>
      <c r="U1144" s="16"/>
    </row>
    <row r="1145" spans="18:21" x14ac:dyDescent="0.2">
      <c r="R1145" s="16"/>
      <c r="S1145" s="16"/>
      <c r="T1145" s="16"/>
      <c r="U1145" s="16"/>
    </row>
    <row r="1146" spans="18:21" x14ac:dyDescent="0.2">
      <c r="R1146" s="16"/>
      <c r="S1146" s="16"/>
      <c r="T1146" s="16"/>
      <c r="U1146" s="16"/>
    </row>
    <row r="1147" spans="18:21" x14ac:dyDescent="0.2">
      <c r="R1147" s="16"/>
      <c r="S1147" s="16"/>
      <c r="T1147" s="16"/>
      <c r="U1147" s="16"/>
    </row>
    <row r="1148" spans="18:21" x14ac:dyDescent="0.2">
      <c r="R1148" s="16"/>
      <c r="S1148" s="16"/>
      <c r="T1148" s="16"/>
      <c r="U1148" s="16"/>
    </row>
    <row r="1149" spans="18:21" x14ac:dyDescent="0.2">
      <c r="R1149" s="16"/>
      <c r="S1149" s="16"/>
      <c r="T1149" s="16"/>
      <c r="U1149" s="16"/>
    </row>
    <row r="1150" spans="18:21" x14ac:dyDescent="0.2">
      <c r="R1150" s="16"/>
      <c r="S1150" s="16"/>
      <c r="T1150" s="16"/>
      <c r="U1150" s="16"/>
    </row>
    <row r="1151" spans="18:21" x14ac:dyDescent="0.2">
      <c r="R1151" s="16"/>
      <c r="S1151" s="16"/>
      <c r="T1151" s="16"/>
      <c r="U1151" s="16"/>
    </row>
    <row r="1152" spans="18:21" x14ac:dyDescent="0.2">
      <c r="R1152" s="16"/>
      <c r="S1152" s="16"/>
      <c r="T1152" s="16"/>
      <c r="U1152" s="16"/>
    </row>
    <row r="1153" spans="18:21" x14ac:dyDescent="0.2">
      <c r="R1153" s="16"/>
      <c r="S1153" s="16"/>
      <c r="T1153" s="16"/>
      <c r="U1153" s="16"/>
    </row>
    <row r="1154" spans="18:21" x14ac:dyDescent="0.2">
      <c r="R1154" s="16"/>
      <c r="S1154" s="16"/>
      <c r="T1154" s="16"/>
      <c r="U1154" s="16"/>
    </row>
    <row r="1155" spans="18:21" x14ac:dyDescent="0.2">
      <c r="R1155" s="16"/>
      <c r="S1155" s="16"/>
      <c r="T1155" s="16"/>
      <c r="U1155" s="16"/>
    </row>
    <row r="1156" spans="18:21" x14ac:dyDescent="0.2">
      <c r="R1156" s="16"/>
      <c r="S1156" s="16"/>
      <c r="T1156" s="16"/>
      <c r="U1156" s="16"/>
    </row>
    <row r="1157" spans="18:21" x14ac:dyDescent="0.2">
      <c r="R1157" s="16"/>
      <c r="S1157" s="16"/>
      <c r="T1157" s="16"/>
      <c r="U1157" s="16"/>
    </row>
    <row r="1158" spans="18:21" x14ac:dyDescent="0.2">
      <c r="R1158" s="16"/>
      <c r="S1158" s="16"/>
      <c r="T1158" s="16"/>
      <c r="U1158" s="16"/>
    </row>
    <row r="1159" spans="18:21" x14ac:dyDescent="0.2">
      <c r="R1159" s="16"/>
      <c r="S1159" s="16"/>
      <c r="T1159" s="16"/>
      <c r="U1159" s="16"/>
    </row>
    <row r="1160" spans="18:21" x14ac:dyDescent="0.2">
      <c r="R1160" s="16"/>
      <c r="S1160" s="16"/>
      <c r="T1160" s="16"/>
      <c r="U1160" s="16"/>
    </row>
    <row r="1161" spans="18:21" x14ac:dyDescent="0.2">
      <c r="R1161" s="16"/>
      <c r="S1161" s="16"/>
      <c r="T1161" s="16"/>
      <c r="U1161" s="16"/>
    </row>
    <row r="1162" spans="18:21" x14ac:dyDescent="0.2">
      <c r="R1162" s="16"/>
      <c r="S1162" s="16"/>
      <c r="T1162" s="16"/>
      <c r="U1162" s="16"/>
    </row>
    <row r="1163" spans="18:21" x14ac:dyDescent="0.2">
      <c r="R1163" s="16"/>
      <c r="S1163" s="16"/>
      <c r="T1163" s="16"/>
      <c r="U1163" s="16"/>
    </row>
    <row r="1164" spans="18:21" x14ac:dyDescent="0.2">
      <c r="R1164" s="16"/>
      <c r="S1164" s="16"/>
      <c r="T1164" s="16"/>
      <c r="U1164" s="16"/>
    </row>
    <row r="1165" spans="18:21" x14ac:dyDescent="0.2">
      <c r="R1165" s="16"/>
      <c r="S1165" s="16"/>
      <c r="T1165" s="16"/>
      <c r="U1165" s="16"/>
    </row>
    <row r="1166" spans="18:21" x14ac:dyDescent="0.2">
      <c r="R1166" s="16"/>
      <c r="S1166" s="16"/>
      <c r="T1166" s="16"/>
      <c r="U1166" s="16"/>
    </row>
    <row r="1167" spans="18:21" x14ac:dyDescent="0.2">
      <c r="R1167" s="16"/>
      <c r="S1167" s="16"/>
      <c r="T1167" s="16"/>
      <c r="U1167" s="16"/>
    </row>
    <row r="1168" spans="18:21" x14ac:dyDescent="0.2">
      <c r="R1168" s="16"/>
      <c r="S1168" s="16"/>
      <c r="T1168" s="16"/>
      <c r="U1168" s="16"/>
    </row>
    <row r="1169" spans="18:21" x14ac:dyDescent="0.2">
      <c r="R1169" s="16"/>
      <c r="S1169" s="16"/>
      <c r="T1169" s="16"/>
      <c r="U1169" s="16"/>
    </row>
    <row r="1170" spans="18:21" x14ac:dyDescent="0.2">
      <c r="R1170" s="16"/>
      <c r="S1170" s="16"/>
      <c r="T1170" s="16"/>
      <c r="U1170" s="16"/>
    </row>
    <row r="1171" spans="18:21" x14ac:dyDescent="0.2">
      <c r="R1171" s="16"/>
      <c r="S1171" s="16"/>
      <c r="T1171" s="16"/>
      <c r="U1171" s="16"/>
    </row>
    <row r="1172" spans="18:21" x14ac:dyDescent="0.2">
      <c r="R1172" s="16"/>
      <c r="S1172" s="16"/>
      <c r="T1172" s="16"/>
      <c r="U1172" s="16"/>
    </row>
    <row r="1173" spans="18:21" x14ac:dyDescent="0.2">
      <c r="R1173" s="16"/>
      <c r="S1173" s="16"/>
      <c r="T1173" s="16"/>
      <c r="U1173" s="16"/>
    </row>
    <row r="1174" spans="18:21" x14ac:dyDescent="0.2">
      <c r="R1174" s="16"/>
      <c r="S1174" s="16"/>
      <c r="T1174" s="16"/>
      <c r="U1174" s="16"/>
    </row>
    <row r="1175" spans="18:21" x14ac:dyDescent="0.2">
      <c r="R1175" s="16"/>
      <c r="S1175" s="16"/>
      <c r="T1175" s="16"/>
      <c r="U1175" s="16"/>
    </row>
    <row r="1176" spans="18:21" x14ac:dyDescent="0.2">
      <c r="R1176" s="16"/>
      <c r="S1176" s="16"/>
      <c r="T1176" s="16"/>
      <c r="U1176" s="16"/>
    </row>
    <row r="1177" spans="18:21" x14ac:dyDescent="0.2">
      <c r="R1177" s="16"/>
      <c r="S1177" s="16"/>
      <c r="T1177" s="16"/>
      <c r="U1177" s="16"/>
    </row>
    <row r="1178" spans="18:21" x14ac:dyDescent="0.2">
      <c r="R1178" s="16"/>
      <c r="S1178" s="16"/>
      <c r="T1178" s="16"/>
      <c r="U1178" s="16"/>
    </row>
    <row r="1179" spans="18:21" x14ac:dyDescent="0.2">
      <c r="R1179" s="16"/>
      <c r="S1179" s="16"/>
      <c r="T1179" s="16"/>
      <c r="U1179" s="16"/>
    </row>
    <row r="1180" spans="18:21" x14ac:dyDescent="0.2">
      <c r="R1180" s="16"/>
      <c r="S1180" s="16"/>
      <c r="T1180" s="16"/>
      <c r="U1180" s="16"/>
    </row>
    <row r="1181" spans="18:21" x14ac:dyDescent="0.2">
      <c r="R1181" s="16"/>
      <c r="S1181" s="16"/>
      <c r="T1181" s="16"/>
      <c r="U1181" s="16"/>
    </row>
    <row r="1182" spans="18:21" x14ac:dyDescent="0.2">
      <c r="R1182" s="16"/>
      <c r="S1182" s="16"/>
      <c r="T1182" s="16"/>
      <c r="U1182" s="16"/>
    </row>
    <row r="1183" spans="18:21" x14ac:dyDescent="0.2">
      <c r="R1183" s="16"/>
      <c r="S1183" s="16"/>
      <c r="T1183" s="16"/>
      <c r="U1183" s="16"/>
    </row>
    <row r="1184" spans="18:21" x14ac:dyDescent="0.2">
      <c r="R1184" s="16"/>
      <c r="S1184" s="16"/>
      <c r="T1184" s="16"/>
      <c r="U1184" s="16"/>
    </row>
    <row r="1185" spans="18:21" x14ac:dyDescent="0.2">
      <c r="R1185" s="16"/>
      <c r="S1185" s="16"/>
      <c r="T1185" s="16"/>
      <c r="U1185" s="16"/>
    </row>
    <row r="1186" spans="18:21" x14ac:dyDescent="0.2">
      <c r="R1186" s="16"/>
      <c r="S1186" s="16"/>
      <c r="T1186" s="16"/>
      <c r="U1186" s="16"/>
    </row>
    <row r="1187" spans="18:21" x14ac:dyDescent="0.2">
      <c r="R1187" s="16"/>
      <c r="S1187" s="16"/>
      <c r="T1187" s="16"/>
      <c r="U1187" s="16"/>
    </row>
    <row r="1188" spans="18:21" x14ac:dyDescent="0.2">
      <c r="R1188" s="16"/>
      <c r="S1188" s="16"/>
      <c r="T1188" s="16"/>
      <c r="U1188" s="16"/>
    </row>
    <row r="1189" spans="18:21" x14ac:dyDescent="0.2">
      <c r="R1189" s="16"/>
      <c r="S1189" s="16"/>
      <c r="T1189" s="16"/>
      <c r="U1189" s="16"/>
    </row>
    <row r="1190" spans="18:21" x14ac:dyDescent="0.2">
      <c r="R1190" s="16"/>
      <c r="S1190" s="16"/>
      <c r="T1190" s="16"/>
      <c r="U1190" s="16"/>
    </row>
    <row r="1191" spans="18:21" x14ac:dyDescent="0.2">
      <c r="R1191" s="16"/>
      <c r="S1191" s="16"/>
      <c r="T1191" s="16"/>
      <c r="U1191" s="16"/>
    </row>
    <row r="1192" spans="18:21" x14ac:dyDescent="0.2">
      <c r="R1192" s="16"/>
      <c r="S1192" s="16"/>
      <c r="T1192" s="16"/>
      <c r="U1192" s="16"/>
    </row>
    <row r="1193" spans="18:21" x14ac:dyDescent="0.2">
      <c r="R1193" s="16"/>
      <c r="S1193" s="16"/>
      <c r="T1193" s="16"/>
      <c r="U1193" s="16"/>
    </row>
    <row r="1194" spans="18:21" x14ac:dyDescent="0.2">
      <c r="R1194" s="16"/>
      <c r="S1194" s="16"/>
      <c r="T1194" s="16"/>
      <c r="U1194" s="16"/>
    </row>
    <row r="1195" spans="18:21" x14ac:dyDescent="0.2">
      <c r="R1195" s="16"/>
      <c r="S1195" s="16"/>
      <c r="T1195" s="16"/>
      <c r="U1195" s="16"/>
    </row>
    <row r="1196" spans="18:21" x14ac:dyDescent="0.2">
      <c r="R1196" s="16"/>
      <c r="S1196" s="16"/>
      <c r="T1196" s="16"/>
      <c r="U1196" s="16"/>
    </row>
    <row r="1197" spans="18:21" x14ac:dyDescent="0.2">
      <c r="R1197" s="16"/>
      <c r="S1197" s="16"/>
      <c r="T1197" s="16"/>
      <c r="U1197" s="16"/>
    </row>
    <row r="1198" spans="18:21" x14ac:dyDescent="0.2">
      <c r="R1198" s="16"/>
      <c r="S1198" s="16"/>
      <c r="T1198" s="16"/>
      <c r="U1198" s="16"/>
    </row>
    <row r="1199" spans="18:21" x14ac:dyDescent="0.2">
      <c r="R1199" s="16"/>
      <c r="S1199" s="16"/>
      <c r="T1199" s="16"/>
      <c r="U1199" s="16"/>
    </row>
    <row r="1200" spans="18:21" x14ac:dyDescent="0.2">
      <c r="R1200" s="16"/>
      <c r="S1200" s="16"/>
      <c r="T1200" s="16"/>
      <c r="U1200" s="16"/>
    </row>
    <row r="1201" spans="18:21" x14ac:dyDescent="0.2">
      <c r="R1201" s="16"/>
      <c r="S1201" s="16"/>
      <c r="T1201" s="16"/>
      <c r="U1201" s="16"/>
    </row>
    <row r="1202" spans="18:21" x14ac:dyDescent="0.2">
      <c r="R1202" s="16"/>
      <c r="S1202" s="16"/>
      <c r="T1202" s="16"/>
      <c r="U1202" s="16"/>
    </row>
    <row r="1203" spans="18:21" x14ac:dyDescent="0.2">
      <c r="R1203" s="16"/>
      <c r="S1203" s="16"/>
      <c r="T1203" s="16"/>
      <c r="U1203" s="16"/>
    </row>
    <row r="1204" spans="18:21" x14ac:dyDescent="0.2">
      <c r="R1204" s="16"/>
      <c r="S1204" s="16"/>
      <c r="T1204" s="16"/>
      <c r="U1204" s="16"/>
    </row>
    <row r="1205" spans="18:21" x14ac:dyDescent="0.2">
      <c r="R1205" s="16"/>
      <c r="S1205" s="16"/>
      <c r="T1205" s="16"/>
      <c r="U1205" s="16"/>
    </row>
    <row r="1206" spans="18:21" x14ac:dyDescent="0.2">
      <c r="R1206" s="16"/>
      <c r="S1206" s="16"/>
      <c r="T1206" s="16"/>
      <c r="U1206" s="16"/>
    </row>
    <row r="1207" spans="18:21" x14ac:dyDescent="0.2">
      <c r="R1207" s="16"/>
      <c r="S1207" s="16"/>
      <c r="T1207" s="16"/>
      <c r="U1207" s="16"/>
    </row>
    <row r="1208" spans="18:21" x14ac:dyDescent="0.2">
      <c r="R1208" s="16"/>
      <c r="S1208" s="16"/>
      <c r="T1208" s="16"/>
      <c r="U1208" s="16"/>
    </row>
    <row r="1209" spans="18:21" x14ac:dyDescent="0.2">
      <c r="R1209" s="16"/>
      <c r="S1209" s="16"/>
      <c r="T1209" s="16"/>
      <c r="U1209" s="16"/>
    </row>
    <row r="1210" spans="18:21" x14ac:dyDescent="0.2">
      <c r="R1210" s="16"/>
      <c r="S1210" s="16"/>
      <c r="T1210" s="16"/>
      <c r="U1210" s="16"/>
    </row>
    <row r="1211" spans="18:21" x14ac:dyDescent="0.2">
      <c r="R1211" s="16"/>
      <c r="S1211" s="16"/>
      <c r="T1211" s="16"/>
      <c r="U1211" s="16"/>
    </row>
    <row r="1212" spans="18:21" x14ac:dyDescent="0.2">
      <c r="R1212" s="16"/>
      <c r="S1212" s="16"/>
      <c r="T1212" s="16"/>
      <c r="U1212" s="16"/>
    </row>
    <row r="1213" spans="18:21" x14ac:dyDescent="0.2">
      <c r="R1213" s="16"/>
      <c r="S1213" s="16"/>
      <c r="T1213" s="16"/>
      <c r="U1213" s="16"/>
    </row>
    <row r="1214" spans="18:21" x14ac:dyDescent="0.2">
      <c r="R1214" s="16"/>
      <c r="S1214" s="16"/>
      <c r="T1214" s="16"/>
      <c r="U1214" s="16"/>
    </row>
    <row r="1215" spans="18:21" x14ac:dyDescent="0.2">
      <c r="R1215" s="16"/>
      <c r="S1215" s="16"/>
      <c r="T1215" s="16"/>
      <c r="U1215" s="16"/>
    </row>
    <row r="1216" spans="18:21" x14ac:dyDescent="0.2">
      <c r="R1216" s="16"/>
      <c r="S1216" s="16"/>
      <c r="T1216" s="16"/>
      <c r="U1216" s="16"/>
    </row>
    <row r="1217" spans="18:21" x14ac:dyDescent="0.2">
      <c r="R1217" s="16"/>
      <c r="S1217" s="16"/>
      <c r="T1217" s="16"/>
      <c r="U1217" s="16"/>
    </row>
    <row r="1218" spans="18:21" x14ac:dyDescent="0.2">
      <c r="R1218" s="16"/>
      <c r="S1218" s="16"/>
      <c r="T1218" s="16"/>
      <c r="U1218" s="16"/>
    </row>
    <row r="1219" spans="18:21" x14ac:dyDescent="0.2">
      <c r="R1219" s="16"/>
      <c r="S1219" s="16"/>
      <c r="T1219" s="16"/>
      <c r="U1219" s="16"/>
    </row>
    <row r="1220" spans="18:21" x14ac:dyDescent="0.2">
      <c r="R1220" s="16"/>
      <c r="S1220" s="16"/>
      <c r="T1220" s="16"/>
      <c r="U1220" s="16"/>
    </row>
    <row r="1221" spans="18:21" x14ac:dyDescent="0.2">
      <c r="R1221" s="16"/>
      <c r="S1221" s="16"/>
      <c r="T1221" s="16"/>
      <c r="U1221" s="16"/>
    </row>
    <row r="1222" spans="18:21" x14ac:dyDescent="0.2">
      <c r="R1222" s="16"/>
      <c r="S1222" s="16"/>
      <c r="T1222" s="16"/>
      <c r="U1222" s="16"/>
    </row>
    <row r="1223" spans="18:21" x14ac:dyDescent="0.2">
      <c r="R1223" s="16"/>
      <c r="S1223" s="16"/>
      <c r="T1223" s="16"/>
      <c r="U1223" s="16"/>
    </row>
    <row r="1224" spans="18:21" x14ac:dyDescent="0.2">
      <c r="R1224" s="16"/>
      <c r="S1224" s="16"/>
      <c r="T1224" s="16"/>
      <c r="U1224" s="16"/>
    </row>
    <row r="1225" spans="18:21" x14ac:dyDescent="0.2">
      <c r="R1225" s="16"/>
      <c r="S1225" s="16"/>
      <c r="T1225" s="16"/>
      <c r="U1225" s="16"/>
    </row>
    <row r="1226" spans="18:21" x14ac:dyDescent="0.2">
      <c r="R1226" s="16"/>
      <c r="S1226" s="16"/>
      <c r="T1226" s="16"/>
      <c r="U1226" s="16"/>
    </row>
    <row r="1227" spans="18:21" x14ac:dyDescent="0.2">
      <c r="R1227" s="16"/>
      <c r="S1227" s="16"/>
      <c r="T1227" s="16"/>
      <c r="U1227" s="16"/>
    </row>
    <row r="1228" spans="18:21" x14ac:dyDescent="0.2">
      <c r="R1228" s="16"/>
      <c r="S1228" s="16"/>
      <c r="T1228" s="16"/>
      <c r="U1228" s="16"/>
    </row>
    <row r="1229" spans="18:21" x14ac:dyDescent="0.2">
      <c r="R1229" s="16"/>
      <c r="S1229" s="16"/>
      <c r="T1229" s="16"/>
      <c r="U1229" s="16"/>
    </row>
    <row r="1230" spans="18:21" x14ac:dyDescent="0.2">
      <c r="R1230" s="16"/>
      <c r="S1230" s="16"/>
      <c r="T1230" s="16"/>
      <c r="U1230" s="16"/>
    </row>
    <row r="1231" spans="18:21" x14ac:dyDescent="0.2">
      <c r="R1231" s="16"/>
      <c r="S1231" s="16"/>
      <c r="T1231" s="16"/>
      <c r="U1231" s="16"/>
    </row>
    <row r="1232" spans="18:21" x14ac:dyDescent="0.2">
      <c r="R1232" s="16"/>
      <c r="S1232" s="16"/>
      <c r="T1232" s="16"/>
      <c r="U1232" s="16"/>
    </row>
    <row r="1233" spans="18:21" x14ac:dyDescent="0.2">
      <c r="R1233" s="16"/>
      <c r="S1233" s="16"/>
      <c r="T1233" s="16"/>
      <c r="U1233" s="16"/>
    </row>
    <row r="1234" spans="18:21" x14ac:dyDescent="0.2">
      <c r="R1234" s="16"/>
      <c r="S1234" s="16"/>
      <c r="T1234" s="16"/>
      <c r="U1234" s="16"/>
    </row>
    <row r="1235" spans="18:21" x14ac:dyDescent="0.2">
      <c r="R1235" s="16"/>
      <c r="S1235" s="16"/>
      <c r="T1235" s="16"/>
      <c r="U1235" s="16"/>
    </row>
    <row r="1236" spans="18:21" x14ac:dyDescent="0.2">
      <c r="R1236" s="16"/>
      <c r="S1236" s="16"/>
      <c r="T1236" s="16"/>
      <c r="U1236" s="16"/>
    </row>
    <row r="1237" spans="18:21" x14ac:dyDescent="0.2">
      <c r="R1237" s="16"/>
      <c r="S1237" s="16"/>
      <c r="T1237" s="16"/>
      <c r="U1237" s="16"/>
    </row>
    <row r="1238" spans="18:21" x14ac:dyDescent="0.2">
      <c r="R1238" s="16"/>
      <c r="S1238" s="16"/>
      <c r="T1238" s="16"/>
      <c r="U1238" s="16"/>
    </row>
    <row r="1239" spans="18:21" x14ac:dyDescent="0.2">
      <c r="R1239" s="16"/>
      <c r="S1239" s="16"/>
      <c r="T1239" s="16"/>
      <c r="U1239" s="16"/>
    </row>
    <row r="1240" spans="18:21" x14ac:dyDescent="0.2">
      <c r="R1240" s="16"/>
      <c r="S1240" s="16"/>
      <c r="T1240" s="16"/>
      <c r="U1240" s="16"/>
    </row>
    <row r="1241" spans="18:21" x14ac:dyDescent="0.2">
      <c r="R1241" s="16"/>
      <c r="S1241" s="16"/>
      <c r="T1241" s="16"/>
      <c r="U1241" s="16"/>
    </row>
    <row r="1242" spans="18:21" x14ac:dyDescent="0.2">
      <c r="R1242" s="16"/>
      <c r="S1242" s="16"/>
      <c r="T1242" s="16"/>
      <c r="U1242" s="16"/>
    </row>
    <row r="1243" spans="18:21" x14ac:dyDescent="0.2">
      <c r="R1243" s="16"/>
      <c r="S1243" s="16"/>
      <c r="T1243" s="16"/>
      <c r="U1243" s="16"/>
    </row>
    <row r="1244" spans="18:21" x14ac:dyDescent="0.2">
      <c r="R1244" s="16"/>
      <c r="S1244" s="16"/>
      <c r="T1244" s="16"/>
      <c r="U1244" s="16"/>
    </row>
    <row r="1245" spans="18:21" x14ac:dyDescent="0.2">
      <c r="R1245" s="16"/>
      <c r="S1245" s="16"/>
      <c r="T1245" s="16"/>
      <c r="U1245" s="16"/>
    </row>
    <row r="1246" spans="18:21" x14ac:dyDescent="0.2">
      <c r="R1246" s="16"/>
      <c r="S1246" s="16"/>
      <c r="T1246" s="16"/>
      <c r="U1246" s="16"/>
    </row>
    <row r="1247" spans="18:21" x14ac:dyDescent="0.2">
      <c r="R1247" s="16"/>
      <c r="S1247" s="16"/>
      <c r="T1247" s="16"/>
      <c r="U1247" s="16"/>
    </row>
    <row r="1248" spans="18:21" x14ac:dyDescent="0.2">
      <c r="R1248" s="16"/>
      <c r="S1248" s="16"/>
      <c r="T1248" s="16"/>
      <c r="U1248" s="16"/>
    </row>
    <row r="1249" spans="18:21" x14ac:dyDescent="0.2">
      <c r="R1249" s="16"/>
      <c r="S1249" s="16"/>
      <c r="T1249" s="16"/>
      <c r="U1249" s="16"/>
    </row>
    <row r="1250" spans="18:21" x14ac:dyDescent="0.2">
      <c r="R1250" s="16"/>
      <c r="S1250" s="16"/>
      <c r="T1250" s="16"/>
      <c r="U1250" s="16"/>
    </row>
    <row r="1251" spans="18:21" x14ac:dyDescent="0.2">
      <c r="R1251" s="16"/>
      <c r="S1251" s="16"/>
      <c r="T1251" s="16"/>
      <c r="U1251" s="16"/>
    </row>
    <row r="1252" spans="18:21" x14ac:dyDescent="0.2">
      <c r="R1252" s="16"/>
      <c r="S1252" s="16"/>
      <c r="T1252" s="16"/>
      <c r="U1252" s="16"/>
    </row>
    <row r="1253" spans="18:21" x14ac:dyDescent="0.2">
      <c r="R1253" s="16"/>
      <c r="S1253" s="16"/>
      <c r="T1253" s="16"/>
      <c r="U1253" s="16"/>
    </row>
    <row r="1254" spans="18:21" x14ac:dyDescent="0.2">
      <c r="R1254" s="16"/>
      <c r="S1254" s="16"/>
      <c r="T1254" s="16"/>
      <c r="U1254" s="16"/>
    </row>
    <row r="1255" spans="18:21" x14ac:dyDescent="0.2">
      <c r="R1255" s="16"/>
      <c r="S1255" s="16"/>
      <c r="T1255" s="16"/>
      <c r="U1255" s="16"/>
    </row>
    <row r="1256" spans="18:21" x14ac:dyDescent="0.2">
      <c r="R1256" s="16"/>
      <c r="S1256" s="16"/>
      <c r="T1256" s="16"/>
      <c r="U1256" s="16"/>
    </row>
    <row r="1257" spans="18:21" x14ac:dyDescent="0.2">
      <c r="R1257" s="16"/>
      <c r="S1257" s="16"/>
      <c r="T1257" s="16"/>
      <c r="U1257" s="16"/>
    </row>
    <row r="1258" spans="18:21" x14ac:dyDescent="0.2">
      <c r="R1258" s="16"/>
      <c r="S1258" s="16"/>
      <c r="T1258" s="16"/>
      <c r="U1258" s="16"/>
    </row>
    <row r="1259" spans="18:21" x14ac:dyDescent="0.2">
      <c r="R1259" s="16"/>
      <c r="S1259" s="16"/>
      <c r="T1259" s="16"/>
      <c r="U1259" s="16"/>
    </row>
    <row r="1260" spans="18:21" x14ac:dyDescent="0.2">
      <c r="R1260" s="16"/>
      <c r="S1260" s="16"/>
      <c r="T1260" s="16"/>
      <c r="U1260" s="16"/>
    </row>
    <row r="1261" spans="18:21" x14ac:dyDescent="0.2">
      <c r="R1261" s="16"/>
      <c r="S1261" s="16"/>
      <c r="T1261" s="16"/>
      <c r="U1261" s="16"/>
    </row>
    <row r="1262" spans="18:21" x14ac:dyDescent="0.2">
      <c r="R1262" s="16"/>
      <c r="S1262" s="16"/>
      <c r="T1262" s="16"/>
      <c r="U1262" s="16"/>
    </row>
    <row r="1263" spans="18:21" x14ac:dyDescent="0.2">
      <c r="R1263" s="16"/>
      <c r="S1263" s="16"/>
      <c r="T1263" s="16"/>
      <c r="U1263" s="16"/>
    </row>
    <row r="1264" spans="18:21" x14ac:dyDescent="0.2">
      <c r="R1264" s="16"/>
      <c r="S1264" s="16"/>
      <c r="T1264" s="16"/>
      <c r="U1264" s="16"/>
    </row>
    <row r="1265" spans="18:21" x14ac:dyDescent="0.2">
      <c r="R1265" s="16"/>
      <c r="S1265" s="16"/>
      <c r="T1265" s="16"/>
      <c r="U1265" s="16"/>
    </row>
    <row r="1266" spans="18:21" x14ac:dyDescent="0.2">
      <c r="R1266" s="16"/>
      <c r="S1266" s="16"/>
      <c r="T1266" s="16"/>
      <c r="U1266" s="16"/>
    </row>
    <row r="1267" spans="18:21" x14ac:dyDescent="0.2">
      <c r="R1267" s="16"/>
      <c r="S1267" s="16"/>
      <c r="T1267" s="16"/>
      <c r="U1267" s="16"/>
    </row>
    <row r="1268" spans="18:21" x14ac:dyDescent="0.2">
      <c r="R1268" s="16"/>
      <c r="S1268" s="16"/>
      <c r="T1268" s="16"/>
      <c r="U1268" s="16"/>
    </row>
    <row r="1269" spans="18:21" x14ac:dyDescent="0.2">
      <c r="R1269" s="16"/>
      <c r="S1269" s="16"/>
      <c r="T1269" s="16"/>
      <c r="U1269" s="16"/>
    </row>
    <row r="1270" spans="18:21" x14ac:dyDescent="0.2">
      <c r="R1270" s="16"/>
      <c r="S1270" s="16"/>
      <c r="T1270" s="16"/>
      <c r="U1270" s="16"/>
    </row>
    <row r="1271" spans="18:21" x14ac:dyDescent="0.2">
      <c r="R1271" s="16"/>
      <c r="S1271" s="16"/>
      <c r="T1271" s="16"/>
      <c r="U1271" s="16"/>
    </row>
    <row r="1272" spans="18:21" x14ac:dyDescent="0.2">
      <c r="R1272" s="16"/>
      <c r="S1272" s="16"/>
      <c r="T1272" s="16"/>
      <c r="U1272" s="16"/>
    </row>
    <row r="1273" spans="18:21" x14ac:dyDescent="0.2">
      <c r="R1273" s="16"/>
      <c r="S1273" s="16"/>
      <c r="T1273" s="16"/>
      <c r="U1273" s="16"/>
    </row>
    <row r="1274" spans="18:21" x14ac:dyDescent="0.2">
      <c r="R1274" s="16"/>
      <c r="S1274" s="16"/>
      <c r="T1274" s="16"/>
      <c r="U1274" s="16"/>
    </row>
    <row r="1275" spans="18:21" x14ac:dyDescent="0.2">
      <c r="R1275" s="16"/>
      <c r="S1275" s="16"/>
      <c r="T1275" s="16"/>
      <c r="U1275" s="16"/>
    </row>
    <row r="1276" spans="18:21" x14ac:dyDescent="0.2">
      <c r="R1276" s="16"/>
      <c r="S1276" s="16"/>
      <c r="T1276" s="16"/>
      <c r="U1276" s="16"/>
    </row>
    <row r="1277" spans="18:21" x14ac:dyDescent="0.2">
      <c r="R1277" s="16"/>
      <c r="S1277" s="16"/>
      <c r="T1277" s="16"/>
      <c r="U1277" s="16"/>
    </row>
    <row r="1278" spans="18:21" x14ac:dyDescent="0.2">
      <c r="R1278" s="16"/>
      <c r="S1278" s="16"/>
      <c r="T1278" s="16"/>
      <c r="U1278" s="16"/>
    </row>
    <row r="1279" spans="18:21" x14ac:dyDescent="0.2">
      <c r="R1279" s="16"/>
      <c r="S1279" s="16"/>
      <c r="T1279" s="16"/>
      <c r="U1279" s="16"/>
    </row>
    <row r="1280" spans="18:21" x14ac:dyDescent="0.2">
      <c r="R1280" s="16"/>
      <c r="S1280" s="16"/>
      <c r="T1280" s="16"/>
      <c r="U1280" s="16"/>
    </row>
    <row r="1281" spans="18:21" x14ac:dyDescent="0.2">
      <c r="R1281" s="16"/>
      <c r="S1281" s="16"/>
      <c r="T1281" s="16"/>
      <c r="U1281" s="16"/>
    </row>
    <row r="1282" spans="18:21" x14ac:dyDescent="0.2">
      <c r="R1282" s="16"/>
      <c r="S1282" s="16"/>
      <c r="T1282" s="16"/>
      <c r="U1282" s="16"/>
    </row>
    <row r="1283" spans="18:21" x14ac:dyDescent="0.2">
      <c r="R1283" s="16"/>
      <c r="S1283" s="16"/>
      <c r="T1283" s="16"/>
      <c r="U1283" s="16"/>
    </row>
    <row r="1284" spans="18:21" x14ac:dyDescent="0.2">
      <c r="R1284" s="16"/>
      <c r="S1284" s="16"/>
      <c r="T1284" s="16"/>
      <c r="U1284" s="16"/>
    </row>
    <row r="1285" spans="18:21" x14ac:dyDescent="0.2">
      <c r="R1285" s="16"/>
      <c r="S1285" s="16"/>
      <c r="T1285" s="16"/>
      <c r="U1285" s="16"/>
    </row>
    <row r="1286" spans="18:21" x14ac:dyDescent="0.2">
      <c r="R1286" s="16"/>
      <c r="S1286" s="16"/>
      <c r="T1286" s="16"/>
      <c r="U1286" s="16"/>
    </row>
    <row r="1287" spans="18:21" x14ac:dyDescent="0.2">
      <c r="R1287" s="16"/>
      <c r="S1287" s="16"/>
      <c r="T1287" s="16"/>
      <c r="U1287" s="16"/>
    </row>
    <row r="1288" spans="18:21" x14ac:dyDescent="0.2">
      <c r="R1288" s="16"/>
      <c r="S1288" s="16"/>
      <c r="T1288" s="16"/>
      <c r="U1288" s="16"/>
    </row>
    <row r="1289" spans="18:21" x14ac:dyDescent="0.2">
      <c r="R1289" s="16"/>
      <c r="S1289" s="16"/>
      <c r="T1289" s="16"/>
      <c r="U1289" s="16"/>
    </row>
    <row r="1290" spans="18:21" x14ac:dyDescent="0.2">
      <c r="R1290" s="16"/>
      <c r="S1290" s="16"/>
      <c r="T1290" s="16"/>
      <c r="U1290" s="16"/>
    </row>
    <row r="1291" spans="18:21" x14ac:dyDescent="0.2">
      <c r="R1291" s="16"/>
      <c r="S1291" s="16"/>
      <c r="T1291" s="16"/>
      <c r="U1291" s="16"/>
    </row>
    <row r="1292" spans="18:21" x14ac:dyDescent="0.2">
      <c r="R1292" s="16"/>
      <c r="S1292" s="16"/>
      <c r="T1292" s="16"/>
      <c r="U1292" s="16"/>
    </row>
    <row r="1293" spans="18:21" x14ac:dyDescent="0.2">
      <c r="R1293" s="16"/>
      <c r="S1293" s="16"/>
      <c r="T1293" s="16"/>
      <c r="U1293" s="16"/>
    </row>
    <row r="1294" spans="18:21" x14ac:dyDescent="0.2">
      <c r="R1294" s="16"/>
      <c r="S1294" s="16"/>
      <c r="T1294" s="16"/>
      <c r="U1294" s="16"/>
    </row>
    <row r="1295" spans="18:21" x14ac:dyDescent="0.2">
      <c r="R1295" s="16"/>
      <c r="S1295" s="16"/>
      <c r="T1295" s="16"/>
      <c r="U1295" s="16"/>
    </row>
    <row r="1296" spans="18:21" x14ac:dyDescent="0.2">
      <c r="R1296" s="16"/>
      <c r="S1296" s="16"/>
      <c r="T1296" s="16"/>
      <c r="U1296" s="16"/>
    </row>
    <row r="1297" spans="18:21" x14ac:dyDescent="0.2">
      <c r="R1297" s="16"/>
      <c r="S1297" s="16"/>
      <c r="T1297" s="16"/>
      <c r="U1297" s="16"/>
    </row>
    <row r="1298" spans="18:21" x14ac:dyDescent="0.2">
      <c r="R1298" s="16"/>
      <c r="S1298" s="16"/>
      <c r="T1298" s="16"/>
      <c r="U1298" s="16"/>
    </row>
    <row r="1299" spans="18:21" x14ac:dyDescent="0.2">
      <c r="R1299" s="16"/>
      <c r="S1299" s="16"/>
      <c r="T1299" s="16"/>
      <c r="U1299" s="16"/>
    </row>
    <row r="1300" spans="18:21" x14ac:dyDescent="0.2">
      <c r="R1300" s="16"/>
      <c r="S1300" s="16"/>
      <c r="T1300" s="16"/>
      <c r="U1300" s="16"/>
    </row>
    <row r="1301" spans="18:21" x14ac:dyDescent="0.2">
      <c r="R1301" s="16"/>
      <c r="S1301" s="16"/>
      <c r="T1301" s="16"/>
      <c r="U1301" s="16"/>
    </row>
    <row r="1302" spans="18:21" x14ac:dyDescent="0.2">
      <c r="R1302" s="16"/>
      <c r="S1302" s="16"/>
      <c r="T1302" s="16"/>
      <c r="U1302" s="16"/>
    </row>
    <row r="1303" spans="18:21" x14ac:dyDescent="0.2">
      <c r="R1303" s="16"/>
      <c r="S1303" s="16"/>
      <c r="T1303" s="16"/>
      <c r="U1303" s="16"/>
    </row>
    <row r="1304" spans="18:21" x14ac:dyDescent="0.2">
      <c r="R1304" s="16"/>
      <c r="S1304" s="16"/>
      <c r="T1304" s="16"/>
      <c r="U1304" s="16"/>
    </row>
    <row r="1305" spans="18:21" x14ac:dyDescent="0.2">
      <c r="R1305" s="16"/>
      <c r="S1305" s="16"/>
      <c r="T1305" s="16"/>
      <c r="U1305" s="16"/>
    </row>
    <row r="1306" spans="18:21" x14ac:dyDescent="0.2">
      <c r="R1306" s="16"/>
      <c r="S1306" s="16"/>
      <c r="T1306" s="16"/>
      <c r="U1306" s="16"/>
    </row>
    <row r="1307" spans="18:21" x14ac:dyDescent="0.2">
      <c r="R1307" s="16"/>
      <c r="S1307" s="16"/>
      <c r="T1307" s="16"/>
      <c r="U1307" s="16"/>
    </row>
    <row r="1308" spans="18:21" x14ac:dyDescent="0.2">
      <c r="R1308" s="16"/>
      <c r="S1308" s="16"/>
      <c r="T1308" s="16"/>
      <c r="U1308" s="16"/>
    </row>
    <row r="1309" spans="18:21" x14ac:dyDescent="0.2">
      <c r="R1309" s="16"/>
      <c r="S1309" s="16"/>
      <c r="T1309" s="16"/>
      <c r="U1309" s="16"/>
    </row>
    <row r="1310" spans="18:21" x14ac:dyDescent="0.2">
      <c r="R1310" s="16"/>
      <c r="S1310" s="16"/>
      <c r="T1310" s="16"/>
      <c r="U1310" s="16"/>
    </row>
    <row r="1311" spans="18:21" x14ac:dyDescent="0.2">
      <c r="R1311" s="16"/>
      <c r="S1311" s="16"/>
      <c r="T1311" s="16"/>
      <c r="U1311" s="16"/>
    </row>
    <row r="1312" spans="18:21" x14ac:dyDescent="0.2">
      <c r="R1312" s="16"/>
      <c r="S1312" s="16"/>
      <c r="T1312" s="16"/>
      <c r="U1312" s="16"/>
    </row>
    <row r="1313" spans="18:21" x14ac:dyDescent="0.2">
      <c r="R1313" s="16"/>
      <c r="S1313" s="16"/>
      <c r="T1313" s="16"/>
      <c r="U1313" s="16"/>
    </row>
    <row r="1314" spans="18:21" x14ac:dyDescent="0.2">
      <c r="R1314" s="16"/>
      <c r="S1314" s="16"/>
      <c r="T1314" s="16"/>
      <c r="U1314" s="16"/>
    </row>
    <row r="1315" spans="18:21" x14ac:dyDescent="0.2">
      <c r="R1315" s="16"/>
      <c r="S1315" s="16"/>
      <c r="T1315" s="16"/>
      <c r="U1315" s="16"/>
    </row>
    <row r="1316" spans="18:21" x14ac:dyDescent="0.2">
      <c r="R1316" s="16"/>
      <c r="S1316" s="16"/>
      <c r="T1316" s="16"/>
      <c r="U1316" s="16"/>
    </row>
    <row r="1317" spans="18:21" x14ac:dyDescent="0.2">
      <c r="R1317" s="16"/>
      <c r="S1317" s="16"/>
      <c r="T1317" s="16"/>
      <c r="U1317" s="16"/>
    </row>
    <row r="1318" spans="18:21" x14ac:dyDescent="0.2">
      <c r="R1318" s="16"/>
      <c r="S1318" s="16"/>
      <c r="T1318" s="16"/>
      <c r="U1318" s="16"/>
    </row>
    <row r="1319" spans="18:21" x14ac:dyDescent="0.2">
      <c r="R1319" s="16"/>
      <c r="S1319" s="16"/>
      <c r="T1319" s="16"/>
      <c r="U1319" s="16"/>
    </row>
    <row r="1320" spans="18:21" x14ac:dyDescent="0.2">
      <c r="R1320" s="16"/>
      <c r="S1320" s="16"/>
      <c r="T1320" s="16"/>
      <c r="U1320" s="16"/>
    </row>
    <row r="1321" spans="18:21" x14ac:dyDescent="0.2">
      <c r="R1321" s="16"/>
      <c r="S1321" s="16"/>
      <c r="T1321" s="16"/>
      <c r="U1321" s="16"/>
    </row>
    <row r="1322" spans="18:21" x14ac:dyDescent="0.2">
      <c r="R1322" s="16"/>
      <c r="S1322" s="16"/>
      <c r="T1322" s="16"/>
      <c r="U1322" s="16"/>
    </row>
    <row r="1323" spans="18:21" x14ac:dyDescent="0.2">
      <c r="R1323" s="16"/>
      <c r="S1323" s="16"/>
      <c r="T1323" s="16"/>
      <c r="U1323" s="16"/>
    </row>
    <row r="1324" spans="18:21" x14ac:dyDescent="0.2">
      <c r="R1324" s="16"/>
      <c r="S1324" s="16"/>
      <c r="T1324" s="16"/>
      <c r="U1324" s="16"/>
    </row>
    <row r="1325" spans="18:21" x14ac:dyDescent="0.2">
      <c r="R1325" s="16"/>
      <c r="S1325" s="16"/>
      <c r="T1325" s="16"/>
      <c r="U1325" s="16"/>
    </row>
    <row r="1326" spans="18:21" x14ac:dyDescent="0.2">
      <c r="R1326" s="16"/>
      <c r="S1326" s="16"/>
      <c r="T1326" s="16"/>
      <c r="U1326" s="16"/>
    </row>
    <row r="1327" spans="18:21" x14ac:dyDescent="0.2">
      <c r="R1327" s="16"/>
      <c r="S1327" s="16"/>
      <c r="T1327" s="16"/>
      <c r="U1327" s="16"/>
    </row>
    <row r="1328" spans="18:21" x14ac:dyDescent="0.2">
      <c r="R1328" s="16"/>
      <c r="S1328" s="16"/>
      <c r="T1328" s="16"/>
      <c r="U1328" s="16"/>
    </row>
    <row r="1329" spans="18:21" x14ac:dyDescent="0.2">
      <c r="R1329" s="16"/>
      <c r="S1329" s="16"/>
      <c r="T1329" s="16"/>
      <c r="U1329" s="16"/>
    </row>
    <row r="1330" spans="18:21" x14ac:dyDescent="0.2">
      <c r="R1330" s="16"/>
      <c r="S1330" s="16"/>
      <c r="T1330" s="16"/>
      <c r="U1330" s="16"/>
    </row>
    <row r="1331" spans="18:21" x14ac:dyDescent="0.2">
      <c r="R1331" s="16"/>
      <c r="S1331" s="16"/>
      <c r="T1331" s="16"/>
      <c r="U1331" s="16"/>
    </row>
    <row r="1332" spans="18:21" x14ac:dyDescent="0.2">
      <c r="R1332" s="16"/>
      <c r="S1332" s="16"/>
      <c r="T1332" s="16"/>
      <c r="U1332" s="16"/>
    </row>
    <row r="1333" spans="18:21" x14ac:dyDescent="0.2">
      <c r="R1333" s="16"/>
      <c r="S1333" s="16"/>
      <c r="T1333" s="16"/>
      <c r="U1333" s="16"/>
    </row>
    <row r="1334" spans="18:21" x14ac:dyDescent="0.2">
      <c r="R1334" s="16"/>
      <c r="S1334" s="16"/>
      <c r="T1334" s="16"/>
      <c r="U1334" s="16"/>
    </row>
    <row r="1335" spans="18:21" x14ac:dyDescent="0.2">
      <c r="R1335" s="16"/>
      <c r="S1335" s="16"/>
      <c r="T1335" s="16"/>
      <c r="U1335" s="16"/>
    </row>
    <row r="1336" spans="18:21" x14ac:dyDescent="0.2">
      <c r="R1336" s="16"/>
      <c r="S1336" s="16"/>
      <c r="T1336" s="16"/>
      <c r="U1336" s="16"/>
    </row>
    <row r="1337" spans="18:21" x14ac:dyDescent="0.2">
      <c r="R1337" s="16"/>
      <c r="S1337" s="16"/>
      <c r="T1337" s="16"/>
      <c r="U1337" s="16"/>
    </row>
    <row r="1338" spans="18:21" x14ac:dyDescent="0.2">
      <c r="R1338" s="16"/>
      <c r="S1338" s="16"/>
      <c r="T1338" s="16"/>
      <c r="U1338" s="16"/>
    </row>
    <row r="1339" spans="18:21" x14ac:dyDescent="0.2">
      <c r="R1339" s="16"/>
      <c r="S1339" s="16"/>
      <c r="T1339" s="16"/>
      <c r="U1339" s="16"/>
    </row>
    <row r="1340" spans="18:21" x14ac:dyDescent="0.2">
      <c r="R1340" s="16"/>
      <c r="S1340" s="16"/>
      <c r="T1340" s="16"/>
      <c r="U1340" s="16"/>
    </row>
    <row r="1341" spans="18:21" x14ac:dyDescent="0.2">
      <c r="R1341" s="16"/>
      <c r="S1341" s="16"/>
      <c r="T1341" s="16"/>
      <c r="U1341" s="16"/>
    </row>
    <row r="1342" spans="18:21" x14ac:dyDescent="0.2">
      <c r="R1342" s="16"/>
      <c r="S1342" s="16"/>
      <c r="T1342" s="16"/>
      <c r="U1342" s="16"/>
    </row>
    <row r="1343" spans="18:21" x14ac:dyDescent="0.2">
      <c r="R1343" s="16"/>
      <c r="S1343" s="16"/>
      <c r="T1343" s="16"/>
      <c r="U1343" s="16"/>
    </row>
    <row r="1344" spans="18:21" x14ac:dyDescent="0.2">
      <c r="R1344" s="16"/>
      <c r="S1344" s="16"/>
      <c r="T1344" s="16"/>
      <c r="U1344" s="16"/>
    </row>
    <row r="1345" spans="18:21" x14ac:dyDescent="0.2">
      <c r="R1345" s="16"/>
      <c r="S1345" s="16"/>
      <c r="T1345" s="16"/>
      <c r="U1345" s="16"/>
    </row>
    <row r="1346" spans="18:21" x14ac:dyDescent="0.2">
      <c r="R1346" s="16"/>
      <c r="S1346" s="16"/>
      <c r="T1346" s="16"/>
      <c r="U1346" s="16"/>
    </row>
    <row r="1347" spans="18:21" x14ac:dyDescent="0.2">
      <c r="R1347" s="16"/>
      <c r="S1347" s="16"/>
      <c r="T1347" s="16"/>
      <c r="U1347" s="16"/>
    </row>
    <row r="1348" spans="18:21" x14ac:dyDescent="0.2">
      <c r="R1348" s="16"/>
      <c r="S1348" s="16"/>
      <c r="T1348" s="16"/>
      <c r="U1348" s="16"/>
    </row>
    <row r="1349" spans="18:21" x14ac:dyDescent="0.2">
      <c r="R1349" s="16"/>
      <c r="S1349" s="16"/>
      <c r="T1349" s="16"/>
      <c r="U1349" s="16"/>
    </row>
    <row r="1350" spans="18:21" x14ac:dyDescent="0.2">
      <c r="R1350" s="16"/>
      <c r="S1350" s="16"/>
      <c r="T1350" s="16"/>
      <c r="U1350" s="16"/>
    </row>
    <row r="1351" spans="18:21" x14ac:dyDescent="0.2">
      <c r="R1351" s="16"/>
      <c r="S1351" s="16"/>
      <c r="T1351" s="16"/>
      <c r="U1351" s="16"/>
    </row>
    <row r="1352" spans="18:21" x14ac:dyDescent="0.2">
      <c r="R1352" s="16"/>
      <c r="S1352" s="16"/>
      <c r="T1352" s="16"/>
      <c r="U1352" s="16"/>
    </row>
    <row r="1353" spans="18:21" x14ac:dyDescent="0.2">
      <c r="R1353" s="16"/>
      <c r="S1353" s="16"/>
      <c r="T1353" s="16"/>
      <c r="U1353" s="16"/>
    </row>
    <row r="1354" spans="18:21" x14ac:dyDescent="0.2">
      <c r="R1354" s="16"/>
      <c r="S1354" s="16"/>
      <c r="T1354" s="16"/>
      <c r="U1354" s="16"/>
    </row>
    <row r="1355" spans="18:21" x14ac:dyDescent="0.2">
      <c r="R1355" s="16"/>
      <c r="S1355" s="16"/>
      <c r="T1355" s="16"/>
      <c r="U1355" s="16"/>
    </row>
    <row r="1356" spans="18:21" x14ac:dyDescent="0.2">
      <c r="R1356" s="16"/>
      <c r="S1356" s="16"/>
      <c r="T1356" s="16"/>
      <c r="U1356" s="16"/>
    </row>
    <row r="1357" spans="18:21" x14ac:dyDescent="0.2">
      <c r="R1357" s="16"/>
      <c r="S1357" s="16"/>
      <c r="T1357" s="16"/>
      <c r="U1357" s="16"/>
    </row>
    <row r="1358" spans="18:21" x14ac:dyDescent="0.2">
      <c r="R1358" s="16"/>
      <c r="S1358" s="16"/>
      <c r="T1358" s="16"/>
      <c r="U1358" s="16"/>
    </row>
    <row r="1359" spans="18:21" x14ac:dyDescent="0.2">
      <c r="R1359" s="16"/>
      <c r="S1359" s="16"/>
      <c r="T1359" s="16"/>
      <c r="U1359" s="16"/>
    </row>
    <row r="1360" spans="18:21" x14ac:dyDescent="0.2">
      <c r="R1360" s="16"/>
      <c r="S1360" s="16"/>
      <c r="T1360" s="16"/>
      <c r="U1360" s="16"/>
    </row>
    <row r="1361" spans="18:21" x14ac:dyDescent="0.2">
      <c r="R1361" s="16"/>
      <c r="S1361" s="16"/>
      <c r="T1361" s="16"/>
      <c r="U1361" s="16"/>
    </row>
    <row r="1362" spans="18:21" x14ac:dyDescent="0.2">
      <c r="R1362" s="16"/>
      <c r="S1362" s="16"/>
      <c r="T1362" s="16"/>
      <c r="U1362" s="16"/>
    </row>
    <row r="1363" spans="18:21" x14ac:dyDescent="0.2">
      <c r="R1363" s="16"/>
      <c r="S1363" s="16"/>
      <c r="T1363" s="16"/>
      <c r="U1363" s="16"/>
    </row>
    <row r="1364" spans="18:21" x14ac:dyDescent="0.2">
      <c r="R1364" s="16"/>
      <c r="S1364" s="16"/>
      <c r="T1364" s="16"/>
      <c r="U1364" s="16"/>
    </row>
    <row r="1365" spans="18:21" x14ac:dyDescent="0.2">
      <c r="R1365" s="16"/>
      <c r="S1365" s="16"/>
      <c r="T1365" s="16"/>
      <c r="U1365" s="16"/>
    </row>
    <row r="1366" spans="18:21" x14ac:dyDescent="0.2">
      <c r="R1366" s="16"/>
      <c r="S1366" s="16"/>
      <c r="T1366" s="16"/>
      <c r="U1366" s="16"/>
    </row>
    <row r="1367" spans="18:21" x14ac:dyDescent="0.2">
      <c r="R1367" s="16"/>
      <c r="S1367" s="16"/>
      <c r="T1367" s="16"/>
      <c r="U1367" s="16"/>
    </row>
    <row r="1368" spans="18:21" x14ac:dyDescent="0.2">
      <c r="R1368" s="16"/>
      <c r="S1368" s="16"/>
      <c r="T1368" s="16"/>
      <c r="U1368" s="16"/>
    </row>
    <row r="1369" spans="18:21" x14ac:dyDescent="0.2">
      <c r="R1369" s="16"/>
      <c r="S1369" s="16"/>
      <c r="T1369" s="16"/>
      <c r="U1369" s="16"/>
    </row>
    <row r="1370" spans="18:21" x14ac:dyDescent="0.2">
      <c r="R1370" s="16"/>
      <c r="S1370" s="16"/>
      <c r="T1370" s="16"/>
      <c r="U1370" s="16"/>
    </row>
    <row r="1371" spans="18:21" x14ac:dyDescent="0.2">
      <c r="R1371" s="16"/>
      <c r="S1371" s="16"/>
      <c r="T1371" s="16"/>
      <c r="U1371" s="16"/>
    </row>
    <row r="1372" spans="18:21" x14ac:dyDescent="0.2">
      <c r="R1372" s="16"/>
      <c r="S1372" s="16"/>
      <c r="T1372" s="16"/>
      <c r="U1372" s="16"/>
    </row>
    <row r="1373" spans="18:21" x14ac:dyDescent="0.2">
      <c r="R1373" s="16"/>
      <c r="S1373" s="16"/>
      <c r="T1373" s="16"/>
      <c r="U1373" s="16"/>
    </row>
    <row r="1374" spans="18:21" x14ac:dyDescent="0.2">
      <c r="R1374" s="16"/>
      <c r="S1374" s="16"/>
      <c r="T1374" s="16"/>
      <c r="U1374" s="16"/>
    </row>
    <row r="1375" spans="18:21" x14ac:dyDescent="0.2">
      <c r="R1375" s="16"/>
      <c r="S1375" s="16"/>
      <c r="T1375" s="16"/>
      <c r="U1375" s="16"/>
    </row>
    <row r="1376" spans="18:21" x14ac:dyDescent="0.2">
      <c r="R1376" s="16"/>
      <c r="S1376" s="16"/>
      <c r="T1376" s="16"/>
      <c r="U1376" s="16"/>
    </row>
    <row r="1377" spans="18:21" x14ac:dyDescent="0.2">
      <c r="R1377" s="16"/>
      <c r="S1377" s="16"/>
      <c r="T1377" s="16"/>
      <c r="U1377" s="16"/>
    </row>
    <row r="1378" spans="18:21" x14ac:dyDescent="0.2">
      <c r="R1378" s="16"/>
      <c r="S1378" s="16"/>
      <c r="T1378" s="16"/>
      <c r="U1378" s="16"/>
    </row>
    <row r="1379" spans="18:21" x14ac:dyDescent="0.2">
      <c r="R1379" s="16"/>
      <c r="S1379" s="16"/>
      <c r="T1379" s="16"/>
      <c r="U1379" s="16"/>
    </row>
    <row r="1380" spans="18:21" x14ac:dyDescent="0.2">
      <c r="R1380" s="16"/>
      <c r="S1380" s="16"/>
      <c r="T1380" s="16"/>
      <c r="U1380" s="16"/>
    </row>
    <row r="1381" spans="18:21" x14ac:dyDescent="0.2">
      <c r="R1381" s="16"/>
      <c r="S1381" s="16"/>
      <c r="T1381" s="16"/>
      <c r="U1381" s="16"/>
    </row>
    <row r="1382" spans="18:21" x14ac:dyDescent="0.2">
      <c r="R1382" s="16"/>
      <c r="S1382" s="16"/>
      <c r="T1382" s="16"/>
      <c r="U1382" s="16"/>
    </row>
    <row r="1383" spans="18:21" x14ac:dyDescent="0.2">
      <c r="R1383" s="16"/>
      <c r="S1383" s="16"/>
      <c r="T1383" s="16"/>
      <c r="U1383" s="16"/>
    </row>
    <row r="1384" spans="18:21" x14ac:dyDescent="0.2">
      <c r="R1384" s="16"/>
      <c r="S1384" s="16"/>
      <c r="T1384" s="16"/>
      <c r="U1384" s="16"/>
    </row>
    <row r="1385" spans="18:21" x14ac:dyDescent="0.2">
      <c r="R1385" s="16"/>
      <c r="S1385" s="16"/>
      <c r="T1385" s="16"/>
      <c r="U1385" s="16"/>
    </row>
    <row r="1386" spans="18:21" x14ac:dyDescent="0.2">
      <c r="R1386" s="16"/>
      <c r="S1386" s="16"/>
      <c r="T1386" s="16"/>
      <c r="U1386" s="16"/>
    </row>
    <row r="1387" spans="18:21" x14ac:dyDescent="0.2">
      <c r="R1387" s="16"/>
      <c r="S1387" s="16"/>
      <c r="T1387" s="16"/>
      <c r="U1387" s="16"/>
    </row>
    <row r="1388" spans="18:21" x14ac:dyDescent="0.2">
      <c r="R1388" s="16"/>
      <c r="S1388" s="16"/>
      <c r="T1388" s="16"/>
      <c r="U1388" s="16"/>
    </row>
    <row r="1389" spans="18:21" x14ac:dyDescent="0.2">
      <c r="R1389" s="16"/>
      <c r="S1389" s="16"/>
      <c r="T1389" s="16"/>
      <c r="U1389" s="16"/>
    </row>
    <row r="1390" spans="18:21" x14ac:dyDescent="0.2">
      <c r="R1390" s="16"/>
      <c r="S1390" s="16"/>
      <c r="T1390" s="16"/>
      <c r="U1390" s="16"/>
    </row>
    <row r="1391" spans="18:21" x14ac:dyDescent="0.2">
      <c r="R1391" s="16"/>
      <c r="S1391" s="16"/>
      <c r="T1391" s="16"/>
      <c r="U1391" s="16"/>
    </row>
    <row r="1392" spans="18:21" x14ac:dyDescent="0.2">
      <c r="R1392" s="16"/>
      <c r="S1392" s="16"/>
      <c r="T1392" s="16"/>
      <c r="U1392" s="16"/>
    </row>
    <row r="1393" spans="18:21" x14ac:dyDescent="0.2">
      <c r="R1393" s="16"/>
      <c r="S1393" s="16"/>
      <c r="T1393" s="16"/>
      <c r="U1393" s="16"/>
    </row>
    <row r="1394" spans="18:21" x14ac:dyDescent="0.2">
      <c r="R1394" s="16"/>
      <c r="S1394" s="16"/>
      <c r="T1394" s="16"/>
      <c r="U1394" s="16"/>
    </row>
    <row r="1395" spans="18:21" x14ac:dyDescent="0.2">
      <c r="R1395" s="16"/>
      <c r="S1395" s="16"/>
      <c r="T1395" s="16"/>
      <c r="U1395" s="16"/>
    </row>
    <row r="1396" spans="18:21" x14ac:dyDescent="0.2">
      <c r="R1396" s="16"/>
      <c r="S1396" s="16"/>
      <c r="T1396" s="16"/>
      <c r="U1396" s="16"/>
    </row>
    <row r="1397" spans="18:21" x14ac:dyDescent="0.2">
      <c r="R1397" s="16"/>
      <c r="S1397" s="16"/>
      <c r="T1397" s="16"/>
      <c r="U1397" s="16"/>
    </row>
    <row r="1398" spans="18:21" x14ac:dyDescent="0.2">
      <c r="R1398" s="16"/>
      <c r="S1398" s="16"/>
      <c r="T1398" s="16"/>
      <c r="U1398" s="16"/>
    </row>
    <row r="1399" spans="18:21" x14ac:dyDescent="0.2">
      <c r="R1399" s="16"/>
      <c r="S1399" s="16"/>
      <c r="T1399" s="16"/>
      <c r="U1399" s="16"/>
    </row>
    <row r="1400" spans="18:21" x14ac:dyDescent="0.2">
      <c r="R1400" s="16"/>
      <c r="S1400" s="16"/>
      <c r="T1400" s="16"/>
      <c r="U1400" s="16"/>
    </row>
    <row r="1401" spans="18:21" x14ac:dyDescent="0.2">
      <c r="R1401" s="16"/>
      <c r="S1401" s="16"/>
      <c r="T1401" s="16"/>
      <c r="U1401" s="16"/>
    </row>
    <row r="1402" spans="18:21" x14ac:dyDescent="0.2">
      <c r="R1402" s="16"/>
      <c r="S1402" s="16"/>
      <c r="T1402" s="16"/>
      <c r="U1402" s="16"/>
    </row>
    <row r="1403" spans="18:21" x14ac:dyDescent="0.2">
      <c r="R1403" s="16"/>
      <c r="S1403" s="16"/>
      <c r="T1403" s="16"/>
      <c r="U1403" s="16"/>
    </row>
    <row r="1404" spans="18:21" x14ac:dyDescent="0.2">
      <c r="R1404" s="16"/>
      <c r="S1404" s="16"/>
      <c r="T1404" s="16"/>
      <c r="U1404" s="16"/>
    </row>
    <row r="1405" spans="18:21" x14ac:dyDescent="0.2">
      <c r="R1405" s="16"/>
      <c r="S1405" s="16"/>
      <c r="T1405" s="16"/>
      <c r="U1405" s="16"/>
    </row>
    <row r="1406" spans="18:21" x14ac:dyDescent="0.2">
      <c r="R1406" s="16"/>
      <c r="S1406" s="16"/>
      <c r="T1406" s="16"/>
      <c r="U1406" s="16"/>
    </row>
    <row r="1407" spans="18:21" x14ac:dyDescent="0.2">
      <c r="R1407" s="16"/>
      <c r="S1407" s="16"/>
      <c r="T1407" s="16"/>
      <c r="U1407" s="16"/>
    </row>
    <row r="1408" spans="18:21" x14ac:dyDescent="0.2">
      <c r="R1408" s="16"/>
      <c r="S1408" s="16"/>
      <c r="T1408" s="16"/>
      <c r="U1408" s="16"/>
    </row>
    <row r="1409" spans="18:21" x14ac:dyDescent="0.2">
      <c r="R1409" s="16"/>
      <c r="S1409" s="16"/>
      <c r="T1409" s="16"/>
      <c r="U1409" s="16"/>
    </row>
    <row r="1410" spans="18:21" x14ac:dyDescent="0.2">
      <c r="R1410" s="16"/>
      <c r="S1410" s="16"/>
      <c r="T1410" s="16"/>
      <c r="U1410" s="16"/>
    </row>
    <row r="1411" spans="18:21" x14ac:dyDescent="0.2">
      <c r="R1411" s="16"/>
      <c r="S1411" s="16"/>
      <c r="T1411" s="16"/>
      <c r="U1411" s="16"/>
    </row>
    <row r="1412" spans="18:21" x14ac:dyDescent="0.2">
      <c r="R1412" s="16"/>
      <c r="S1412" s="16"/>
      <c r="T1412" s="16"/>
      <c r="U1412" s="16"/>
    </row>
    <row r="1413" spans="18:21" x14ac:dyDescent="0.2">
      <c r="R1413" s="16"/>
      <c r="S1413" s="16"/>
      <c r="T1413" s="16"/>
      <c r="U1413" s="16"/>
    </row>
    <row r="1414" spans="18:21" x14ac:dyDescent="0.2">
      <c r="R1414" s="16"/>
      <c r="S1414" s="16"/>
      <c r="T1414" s="16"/>
      <c r="U1414" s="16"/>
    </row>
    <row r="1415" spans="18:21" x14ac:dyDescent="0.2">
      <c r="R1415" s="16"/>
      <c r="S1415" s="16"/>
      <c r="T1415" s="16"/>
      <c r="U1415" s="16"/>
    </row>
    <row r="1416" spans="18:21" x14ac:dyDescent="0.2">
      <c r="R1416" s="16"/>
      <c r="S1416" s="16"/>
      <c r="T1416" s="16"/>
      <c r="U1416" s="16"/>
    </row>
    <row r="1417" spans="18:21" x14ac:dyDescent="0.2">
      <c r="R1417" s="16"/>
      <c r="S1417" s="16"/>
      <c r="T1417" s="16"/>
      <c r="U1417" s="16"/>
    </row>
    <row r="1418" spans="18:21" x14ac:dyDescent="0.2">
      <c r="R1418" s="16"/>
      <c r="S1418" s="16"/>
      <c r="T1418" s="16"/>
      <c r="U1418" s="16"/>
    </row>
    <row r="1419" spans="18:21" x14ac:dyDescent="0.2">
      <c r="R1419" s="16"/>
      <c r="S1419" s="16"/>
      <c r="T1419" s="16"/>
      <c r="U1419" s="16"/>
    </row>
    <row r="1420" spans="18:21" x14ac:dyDescent="0.2">
      <c r="R1420" s="16"/>
      <c r="S1420" s="16"/>
      <c r="T1420" s="16"/>
      <c r="U1420" s="16"/>
    </row>
    <row r="1421" spans="18:21" x14ac:dyDescent="0.2">
      <c r="R1421" s="16"/>
      <c r="S1421" s="16"/>
      <c r="T1421" s="16"/>
      <c r="U1421" s="16"/>
    </row>
    <row r="1422" spans="18:21" x14ac:dyDescent="0.2">
      <c r="R1422" s="16"/>
      <c r="S1422" s="16"/>
      <c r="T1422" s="16"/>
      <c r="U1422" s="16"/>
    </row>
    <row r="1423" spans="18:21" x14ac:dyDescent="0.2">
      <c r="R1423" s="16"/>
      <c r="S1423" s="16"/>
      <c r="T1423" s="16"/>
      <c r="U1423" s="16"/>
    </row>
    <row r="1424" spans="18:21" x14ac:dyDescent="0.2">
      <c r="R1424" s="16"/>
      <c r="S1424" s="16"/>
      <c r="T1424" s="16"/>
      <c r="U1424" s="16"/>
    </row>
    <row r="1425" spans="18:21" x14ac:dyDescent="0.2">
      <c r="R1425" s="16"/>
      <c r="S1425" s="16"/>
      <c r="T1425" s="16"/>
      <c r="U1425" s="16"/>
    </row>
    <row r="1426" spans="18:21" x14ac:dyDescent="0.2">
      <c r="R1426" s="16"/>
      <c r="S1426" s="16"/>
      <c r="T1426" s="16"/>
      <c r="U1426" s="16"/>
    </row>
    <row r="1427" spans="18:21" x14ac:dyDescent="0.2">
      <c r="R1427" s="16"/>
      <c r="S1427" s="16"/>
      <c r="T1427" s="16"/>
      <c r="U1427" s="16"/>
    </row>
    <row r="1428" spans="18:21" x14ac:dyDescent="0.2">
      <c r="R1428" s="16"/>
      <c r="S1428" s="16"/>
      <c r="T1428" s="16"/>
      <c r="U1428" s="16"/>
    </row>
    <row r="1429" spans="18:21" x14ac:dyDescent="0.2">
      <c r="R1429" s="16"/>
      <c r="S1429" s="16"/>
      <c r="T1429" s="16"/>
      <c r="U1429" s="16"/>
    </row>
    <row r="1430" spans="18:21" x14ac:dyDescent="0.2">
      <c r="R1430" s="16"/>
      <c r="S1430" s="16"/>
      <c r="T1430" s="16"/>
      <c r="U1430" s="16"/>
    </row>
    <row r="1431" spans="18:21" x14ac:dyDescent="0.2">
      <c r="R1431" s="16"/>
      <c r="S1431" s="16"/>
      <c r="T1431" s="16"/>
      <c r="U1431" s="16"/>
    </row>
    <row r="1432" spans="18:21" x14ac:dyDescent="0.2">
      <c r="R1432" s="16"/>
      <c r="S1432" s="16"/>
      <c r="T1432" s="16"/>
      <c r="U1432" s="16"/>
    </row>
    <row r="1433" spans="18:21" x14ac:dyDescent="0.2">
      <c r="R1433" s="16"/>
      <c r="S1433" s="16"/>
      <c r="T1433" s="16"/>
      <c r="U1433" s="16"/>
    </row>
    <row r="1434" spans="18:21" x14ac:dyDescent="0.2">
      <c r="R1434" s="16"/>
      <c r="S1434" s="16"/>
      <c r="T1434" s="16"/>
      <c r="U1434" s="16"/>
    </row>
    <row r="1435" spans="18:21" x14ac:dyDescent="0.2">
      <c r="R1435" s="16"/>
      <c r="S1435" s="16"/>
      <c r="T1435" s="16"/>
      <c r="U1435" s="16"/>
    </row>
    <row r="1436" spans="18:21" x14ac:dyDescent="0.2">
      <c r="R1436" s="16"/>
      <c r="S1436" s="16"/>
      <c r="T1436" s="16"/>
      <c r="U1436" s="16"/>
    </row>
    <row r="1437" spans="18:21" x14ac:dyDescent="0.2">
      <c r="R1437" s="16"/>
      <c r="S1437" s="16"/>
      <c r="T1437" s="16"/>
      <c r="U1437" s="16"/>
    </row>
    <row r="1438" spans="18:21" x14ac:dyDescent="0.2">
      <c r="R1438" s="16"/>
      <c r="S1438" s="16"/>
      <c r="T1438" s="16"/>
      <c r="U1438" s="16"/>
    </row>
    <row r="1439" spans="18:21" x14ac:dyDescent="0.2">
      <c r="R1439" s="16"/>
      <c r="S1439" s="16"/>
      <c r="T1439" s="16"/>
      <c r="U1439" s="16"/>
    </row>
    <row r="1440" spans="18:21" x14ac:dyDescent="0.2">
      <c r="R1440" s="16"/>
      <c r="S1440" s="16"/>
      <c r="T1440" s="16"/>
      <c r="U1440" s="16"/>
    </row>
    <row r="1441" spans="18:21" x14ac:dyDescent="0.2">
      <c r="R1441" s="16"/>
      <c r="S1441" s="16"/>
      <c r="T1441" s="16"/>
      <c r="U1441" s="16"/>
    </row>
    <row r="1442" spans="18:21" x14ac:dyDescent="0.2">
      <c r="R1442" s="16"/>
      <c r="S1442" s="16"/>
      <c r="T1442" s="16"/>
      <c r="U1442" s="16"/>
    </row>
    <row r="1443" spans="18:21" x14ac:dyDescent="0.2">
      <c r="R1443" s="16"/>
      <c r="S1443" s="16"/>
      <c r="T1443" s="16"/>
      <c r="U1443" s="16"/>
    </row>
    <row r="1444" spans="18:21" x14ac:dyDescent="0.2">
      <c r="R1444" s="16"/>
      <c r="S1444" s="16"/>
      <c r="T1444" s="16"/>
      <c r="U1444" s="16"/>
    </row>
    <row r="1445" spans="18:21" x14ac:dyDescent="0.2">
      <c r="R1445" s="16"/>
      <c r="S1445" s="16"/>
      <c r="T1445" s="16"/>
      <c r="U1445" s="16"/>
    </row>
    <row r="1446" spans="18:21" x14ac:dyDescent="0.2">
      <c r="R1446" s="16"/>
      <c r="S1446" s="16"/>
      <c r="T1446" s="16"/>
      <c r="U1446" s="16"/>
    </row>
    <row r="1447" spans="18:21" x14ac:dyDescent="0.2">
      <c r="R1447" s="16"/>
      <c r="S1447" s="16"/>
      <c r="T1447" s="16"/>
      <c r="U1447" s="16"/>
    </row>
    <row r="1448" spans="18:21" x14ac:dyDescent="0.2">
      <c r="R1448" s="16"/>
      <c r="S1448" s="16"/>
      <c r="T1448" s="16"/>
      <c r="U1448" s="16"/>
    </row>
    <row r="1449" spans="18:21" x14ac:dyDescent="0.2">
      <c r="R1449" s="16"/>
      <c r="S1449" s="16"/>
      <c r="T1449" s="16"/>
      <c r="U1449" s="16"/>
    </row>
    <row r="1450" spans="18:21" x14ac:dyDescent="0.2">
      <c r="R1450" s="16"/>
      <c r="S1450" s="16"/>
      <c r="T1450" s="16"/>
      <c r="U1450" s="16"/>
    </row>
    <row r="1451" spans="18:21" x14ac:dyDescent="0.2">
      <c r="R1451" s="16"/>
      <c r="S1451" s="16"/>
      <c r="T1451" s="16"/>
      <c r="U1451" s="16"/>
    </row>
    <row r="1452" spans="18:21" x14ac:dyDescent="0.2">
      <c r="R1452" s="16"/>
      <c r="S1452" s="16"/>
      <c r="T1452" s="16"/>
      <c r="U1452" s="16"/>
    </row>
    <row r="1453" spans="18:21" x14ac:dyDescent="0.2">
      <c r="R1453" s="16"/>
      <c r="S1453" s="16"/>
      <c r="T1453" s="16"/>
      <c r="U1453" s="16"/>
    </row>
    <row r="1454" spans="18:21" x14ac:dyDescent="0.2">
      <c r="R1454" s="16"/>
      <c r="S1454" s="16"/>
      <c r="T1454" s="16"/>
      <c r="U1454" s="16"/>
    </row>
    <row r="1455" spans="18:21" x14ac:dyDescent="0.2">
      <c r="R1455" s="16"/>
      <c r="S1455" s="16"/>
      <c r="T1455" s="16"/>
      <c r="U1455" s="16"/>
    </row>
    <row r="1456" spans="18:21" x14ac:dyDescent="0.2">
      <c r="R1456" s="16"/>
      <c r="S1456" s="16"/>
      <c r="T1456" s="16"/>
      <c r="U1456" s="16"/>
    </row>
    <row r="1457" spans="18:21" x14ac:dyDescent="0.2">
      <c r="R1457" s="16"/>
      <c r="S1457" s="16"/>
      <c r="T1457" s="16"/>
      <c r="U1457" s="16"/>
    </row>
    <row r="1458" spans="18:21" x14ac:dyDescent="0.2">
      <c r="R1458" s="16"/>
      <c r="S1458" s="16"/>
      <c r="T1458" s="16"/>
      <c r="U1458" s="16"/>
    </row>
    <row r="1459" spans="18:21" x14ac:dyDescent="0.2">
      <c r="R1459" s="16"/>
      <c r="S1459" s="16"/>
      <c r="T1459" s="16"/>
      <c r="U1459" s="16"/>
    </row>
    <row r="1460" spans="18:21" x14ac:dyDescent="0.2">
      <c r="R1460" s="16"/>
      <c r="S1460" s="16"/>
      <c r="T1460" s="16"/>
      <c r="U1460" s="16"/>
    </row>
    <row r="1461" spans="18:21" x14ac:dyDescent="0.2">
      <c r="R1461" s="16"/>
      <c r="S1461" s="16"/>
      <c r="T1461" s="16"/>
      <c r="U1461" s="16"/>
    </row>
    <row r="1462" spans="18:21" x14ac:dyDescent="0.2">
      <c r="R1462" s="16"/>
      <c r="S1462" s="16"/>
      <c r="T1462" s="16"/>
      <c r="U1462" s="16"/>
    </row>
    <row r="1463" spans="18:21" x14ac:dyDescent="0.2">
      <c r="R1463" s="16"/>
      <c r="S1463" s="16"/>
      <c r="T1463" s="16"/>
      <c r="U1463" s="16"/>
    </row>
    <row r="1464" spans="18:21" x14ac:dyDescent="0.2">
      <c r="R1464" s="16"/>
      <c r="S1464" s="16"/>
      <c r="T1464" s="16"/>
      <c r="U1464" s="16"/>
    </row>
    <row r="1465" spans="18:21" x14ac:dyDescent="0.2">
      <c r="R1465" s="16"/>
      <c r="S1465" s="16"/>
      <c r="T1465" s="16"/>
      <c r="U1465" s="16"/>
    </row>
    <row r="1466" spans="18:21" x14ac:dyDescent="0.2">
      <c r="R1466" s="16"/>
      <c r="S1466" s="16"/>
      <c r="T1466" s="16"/>
      <c r="U1466" s="16"/>
    </row>
    <row r="1467" spans="18:21" x14ac:dyDescent="0.2">
      <c r="R1467" s="16"/>
      <c r="S1467" s="16"/>
      <c r="T1467" s="16"/>
      <c r="U1467" s="16"/>
    </row>
    <row r="1468" spans="18:21" x14ac:dyDescent="0.2">
      <c r="R1468" s="16"/>
      <c r="S1468" s="16"/>
      <c r="T1468" s="16"/>
      <c r="U1468" s="16"/>
    </row>
    <row r="1469" spans="18:21" x14ac:dyDescent="0.2">
      <c r="R1469" s="16"/>
      <c r="S1469" s="16"/>
      <c r="T1469" s="16"/>
      <c r="U1469" s="16"/>
    </row>
    <row r="1470" spans="18:21" x14ac:dyDescent="0.2">
      <c r="R1470" s="16"/>
      <c r="S1470" s="16"/>
      <c r="T1470" s="16"/>
      <c r="U1470" s="16"/>
    </row>
    <row r="1471" spans="18:21" x14ac:dyDescent="0.2">
      <c r="R1471" s="16"/>
      <c r="S1471" s="16"/>
      <c r="T1471" s="16"/>
      <c r="U1471" s="16"/>
    </row>
    <row r="1472" spans="18:21" x14ac:dyDescent="0.2">
      <c r="R1472" s="16"/>
      <c r="S1472" s="16"/>
      <c r="T1472" s="16"/>
      <c r="U1472" s="16"/>
    </row>
    <row r="1473" spans="18:21" x14ac:dyDescent="0.2">
      <c r="R1473" s="16"/>
      <c r="S1473" s="16"/>
      <c r="T1473" s="16"/>
      <c r="U1473" s="16"/>
    </row>
    <row r="1474" spans="18:21" x14ac:dyDescent="0.2">
      <c r="R1474" s="16"/>
      <c r="S1474" s="16"/>
      <c r="T1474" s="16"/>
      <c r="U1474" s="16"/>
    </row>
    <row r="1475" spans="18:21" x14ac:dyDescent="0.2">
      <c r="R1475" s="16"/>
      <c r="S1475" s="16"/>
      <c r="T1475" s="16"/>
      <c r="U1475" s="16"/>
    </row>
    <row r="1476" spans="18:21" x14ac:dyDescent="0.2">
      <c r="R1476" s="16"/>
      <c r="S1476" s="16"/>
      <c r="T1476" s="16"/>
      <c r="U1476" s="16"/>
    </row>
    <row r="1477" spans="18:21" x14ac:dyDescent="0.2">
      <c r="R1477" s="16"/>
      <c r="S1477" s="16"/>
      <c r="T1477" s="16"/>
      <c r="U1477" s="16"/>
    </row>
    <row r="1478" spans="18:21" x14ac:dyDescent="0.2">
      <c r="R1478" s="16"/>
      <c r="S1478" s="16"/>
      <c r="T1478" s="16"/>
      <c r="U1478" s="16"/>
    </row>
    <row r="1479" spans="18:21" x14ac:dyDescent="0.2">
      <c r="R1479" s="16"/>
      <c r="S1479" s="16"/>
      <c r="T1479" s="16"/>
      <c r="U1479" s="16"/>
    </row>
    <row r="1480" spans="18:21" x14ac:dyDescent="0.2">
      <c r="R1480" s="16"/>
      <c r="S1480" s="16"/>
      <c r="T1480" s="16"/>
      <c r="U1480" s="16"/>
    </row>
    <row r="1481" spans="18:21" x14ac:dyDescent="0.2">
      <c r="R1481" s="16"/>
      <c r="S1481" s="16"/>
      <c r="T1481" s="16"/>
      <c r="U1481" s="16"/>
    </row>
    <row r="1482" spans="18:21" x14ac:dyDescent="0.2">
      <c r="R1482" s="16"/>
      <c r="S1482" s="16"/>
      <c r="T1482" s="16"/>
      <c r="U1482" s="16"/>
    </row>
    <row r="1483" spans="18:21" x14ac:dyDescent="0.2">
      <c r="R1483" s="16"/>
      <c r="S1483" s="16"/>
      <c r="T1483" s="16"/>
      <c r="U1483" s="16"/>
    </row>
    <row r="1484" spans="18:21" x14ac:dyDescent="0.2">
      <c r="R1484" s="16"/>
      <c r="S1484" s="16"/>
      <c r="T1484" s="16"/>
      <c r="U1484" s="16"/>
    </row>
    <row r="1485" spans="18:21" x14ac:dyDescent="0.2">
      <c r="R1485" s="16"/>
      <c r="S1485" s="16"/>
      <c r="T1485" s="16"/>
      <c r="U1485" s="16"/>
    </row>
    <row r="1486" spans="18:21" x14ac:dyDescent="0.2">
      <c r="R1486" s="16"/>
      <c r="S1486" s="16"/>
      <c r="T1486" s="16"/>
      <c r="U1486" s="16"/>
    </row>
    <row r="1487" spans="18:21" x14ac:dyDescent="0.2">
      <c r="R1487" s="16"/>
      <c r="S1487" s="16"/>
      <c r="T1487" s="16"/>
      <c r="U1487" s="16"/>
    </row>
    <row r="1488" spans="18:21" x14ac:dyDescent="0.2">
      <c r="R1488" s="16"/>
      <c r="S1488" s="16"/>
      <c r="T1488" s="16"/>
      <c r="U1488" s="16"/>
    </row>
    <row r="1489" spans="18:21" x14ac:dyDescent="0.2">
      <c r="R1489" s="16"/>
      <c r="S1489" s="16"/>
      <c r="T1489" s="16"/>
      <c r="U1489" s="16"/>
    </row>
    <row r="1490" spans="18:21" x14ac:dyDescent="0.2">
      <c r="R1490" s="16"/>
      <c r="S1490" s="16"/>
      <c r="T1490" s="16"/>
      <c r="U1490" s="16"/>
    </row>
    <row r="1491" spans="18:21" x14ac:dyDescent="0.2">
      <c r="R1491" s="16"/>
      <c r="S1491" s="16"/>
      <c r="T1491" s="16"/>
      <c r="U1491" s="16"/>
    </row>
    <row r="1492" spans="18:21" x14ac:dyDescent="0.2">
      <c r="R1492" s="16"/>
      <c r="S1492" s="16"/>
      <c r="T1492" s="16"/>
      <c r="U1492" s="16"/>
    </row>
    <row r="1493" spans="18:21" x14ac:dyDescent="0.2">
      <c r="R1493" s="16"/>
      <c r="S1493" s="16"/>
      <c r="T1493" s="16"/>
      <c r="U1493" s="16"/>
    </row>
    <row r="1494" spans="18:21" x14ac:dyDescent="0.2">
      <c r="R1494" s="16"/>
      <c r="S1494" s="16"/>
      <c r="T1494" s="16"/>
      <c r="U1494" s="16"/>
    </row>
    <row r="1495" spans="18:21" x14ac:dyDescent="0.2">
      <c r="R1495" s="16"/>
      <c r="S1495" s="16"/>
      <c r="T1495" s="16"/>
      <c r="U1495" s="16"/>
    </row>
    <row r="1496" spans="18:21" x14ac:dyDescent="0.2">
      <c r="R1496" s="16"/>
      <c r="S1496" s="16"/>
      <c r="T1496" s="16"/>
      <c r="U1496" s="16"/>
    </row>
    <row r="1497" spans="18:21" x14ac:dyDescent="0.2">
      <c r="R1497" s="16"/>
      <c r="S1497" s="16"/>
      <c r="T1497" s="16"/>
      <c r="U1497" s="16"/>
    </row>
    <row r="1498" spans="18:21" x14ac:dyDescent="0.2">
      <c r="R1498" s="16"/>
      <c r="S1498" s="16"/>
      <c r="T1498" s="16"/>
      <c r="U1498" s="16"/>
    </row>
    <row r="1499" spans="18:21" x14ac:dyDescent="0.2">
      <c r="R1499" s="16"/>
      <c r="S1499" s="16"/>
      <c r="T1499" s="16"/>
      <c r="U1499" s="16"/>
    </row>
    <row r="1500" spans="18:21" x14ac:dyDescent="0.2">
      <c r="R1500" s="16"/>
      <c r="S1500" s="16"/>
      <c r="T1500" s="16"/>
      <c r="U1500" s="16"/>
    </row>
    <row r="1501" spans="18:21" x14ac:dyDescent="0.2">
      <c r="R1501" s="16"/>
      <c r="S1501" s="16"/>
      <c r="T1501" s="16"/>
      <c r="U1501" s="16"/>
    </row>
    <row r="1502" spans="18:21" x14ac:dyDescent="0.2">
      <c r="R1502" s="16"/>
      <c r="S1502" s="16"/>
      <c r="T1502" s="16"/>
      <c r="U1502" s="16"/>
    </row>
    <row r="1503" spans="18:21" x14ac:dyDescent="0.2">
      <c r="R1503" s="16"/>
      <c r="S1503" s="16"/>
      <c r="T1503" s="16"/>
      <c r="U1503" s="16"/>
    </row>
    <row r="1504" spans="18:21" x14ac:dyDescent="0.2">
      <c r="R1504" s="16"/>
      <c r="S1504" s="16"/>
      <c r="T1504" s="16"/>
      <c r="U1504" s="16"/>
    </row>
    <row r="1505" spans="18:21" x14ac:dyDescent="0.2">
      <c r="R1505" s="16"/>
      <c r="S1505" s="16"/>
      <c r="T1505" s="16"/>
      <c r="U1505" s="16"/>
    </row>
    <row r="1506" spans="18:21" x14ac:dyDescent="0.2">
      <c r="R1506" s="16"/>
      <c r="S1506" s="16"/>
      <c r="T1506" s="16"/>
      <c r="U1506" s="16"/>
    </row>
    <row r="1507" spans="18:21" x14ac:dyDescent="0.2">
      <c r="R1507" s="16"/>
      <c r="S1507" s="16"/>
      <c r="T1507" s="16"/>
      <c r="U1507" s="16"/>
    </row>
    <row r="1508" spans="18:21" x14ac:dyDescent="0.2">
      <c r="R1508" s="16"/>
      <c r="S1508" s="16"/>
      <c r="T1508" s="16"/>
      <c r="U1508" s="16"/>
    </row>
    <row r="1509" spans="18:21" x14ac:dyDescent="0.2">
      <c r="R1509" s="16"/>
      <c r="S1509" s="16"/>
      <c r="T1509" s="16"/>
      <c r="U1509" s="16"/>
    </row>
    <row r="1510" spans="18:21" x14ac:dyDescent="0.2">
      <c r="R1510" s="16"/>
      <c r="S1510" s="16"/>
      <c r="T1510" s="16"/>
      <c r="U1510" s="16"/>
    </row>
    <row r="1511" spans="18:21" x14ac:dyDescent="0.2">
      <c r="R1511" s="16"/>
      <c r="S1511" s="16"/>
      <c r="T1511" s="16"/>
      <c r="U1511" s="16"/>
    </row>
    <row r="1512" spans="18:21" x14ac:dyDescent="0.2">
      <c r="R1512" s="16"/>
      <c r="S1512" s="16"/>
      <c r="T1512" s="16"/>
      <c r="U1512" s="16"/>
    </row>
    <row r="1513" spans="18:21" x14ac:dyDescent="0.2">
      <c r="R1513" s="16"/>
      <c r="S1513" s="16"/>
      <c r="T1513" s="16"/>
      <c r="U1513" s="16"/>
    </row>
    <row r="1514" spans="18:21" x14ac:dyDescent="0.2">
      <c r="R1514" s="16"/>
      <c r="S1514" s="16"/>
      <c r="T1514" s="16"/>
      <c r="U1514" s="16"/>
    </row>
    <row r="1515" spans="18:21" x14ac:dyDescent="0.2">
      <c r="R1515" s="16"/>
      <c r="S1515" s="16"/>
      <c r="T1515" s="16"/>
      <c r="U1515" s="16"/>
    </row>
    <row r="1516" spans="18:21" x14ac:dyDescent="0.2">
      <c r="R1516" s="16"/>
      <c r="S1516" s="16"/>
      <c r="T1516" s="16"/>
      <c r="U1516" s="16"/>
    </row>
    <row r="1517" spans="18:21" x14ac:dyDescent="0.2">
      <c r="R1517" s="16"/>
      <c r="S1517" s="16"/>
      <c r="T1517" s="16"/>
      <c r="U1517" s="16"/>
    </row>
    <row r="1518" spans="18:21" x14ac:dyDescent="0.2">
      <c r="R1518" s="16"/>
      <c r="S1518" s="16"/>
      <c r="T1518" s="16"/>
      <c r="U1518" s="16"/>
    </row>
    <row r="1519" spans="18:21" x14ac:dyDescent="0.2">
      <c r="R1519" s="16"/>
      <c r="S1519" s="16"/>
      <c r="T1519" s="16"/>
      <c r="U1519" s="16"/>
    </row>
    <row r="1520" spans="18:21" x14ac:dyDescent="0.2">
      <c r="R1520" s="16"/>
      <c r="S1520" s="16"/>
      <c r="T1520" s="16"/>
      <c r="U1520" s="16"/>
    </row>
    <row r="1521" spans="18:21" x14ac:dyDescent="0.2">
      <c r="R1521" s="16"/>
      <c r="S1521" s="16"/>
      <c r="T1521" s="16"/>
      <c r="U1521" s="16"/>
    </row>
    <row r="1522" spans="18:21" x14ac:dyDescent="0.2">
      <c r="R1522" s="16"/>
      <c r="S1522" s="16"/>
      <c r="T1522" s="16"/>
      <c r="U1522" s="16"/>
    </row>
    <row r="1523" spans="18:21" x14ac:dyDescent="0.2">
      <c r="R1523" s="16"/>
      <c r="S1523" s="16"/>
      <c r="T1523" s="16"/>
      <c r="U1523" s="16"/>
    </row>
    <row r="1524" spans="18:21" x14ac:dyDescent="0.2">
      <c r="R1524" s="16"/>
      <c r="S1524" s="16"/>
      <c r="T1524" s="16"/>
      <c r="U1524" s="16"/>
    </row>
    <row r="1525" spans="18:21" x14ac:dyDescent="0.2">
      <c r="R1525" s="16"/>
      <c r="S1525" s="16"/>
      <c r="T1525" s="16"/>
      <c r="U1525" s="16"/>
    </row>
    <row r="1526" spans="18:21" x14ac:dyDescent="0.2">
      <c r="R1526" s="16"/>
      <c r="S1526" s="16"/>
      <c r="T1526" s="16"/>
      <c r="U1526" s="16"/>
    </row>
    <row r="1527" spans="18:21" x14ac:dyDescent="0.2">
      <c r="R1527" s="16"/>
      <c r="S1527" s="16"/>
      <c r="T1527" s="16"/>
      <c r="U1527" s="16"/>
    </row>
    <row r="1528" spans="18:21" x14ac:dyDescent="0.2">
      <c r="R1528" s="16"/>
      <c r="S1528" s="16"/>
      <c r="T1528" s="16"/>
      <c r="U1528" s="16"/>
    </row>
    <row r="1529" spans="18:21" x14ac:dyDescent="0.2">
      <c r="R1529" s="16"/>
      <c r="S1529" s="16"/>
      <c r="T1529" s="16"/>
      <c r="U1529" s="16"/>
    </row>
    <row r="1530" spans="18:21" x14ac:dyDescent="0.2">
      <c r="R1530" s="16"/>
      <c r="S1530" s="16"/>
      <c r="T1530" s="16"/>
      <c r="U1530" s="16"/>
    </row>
    <row r="1531" spans="18:21" x14ac:dyDescent="0.2">
      <c r="R1531" s="16"/>
      <c r="S1531" s="16"/>
      <c r="T1531" s="16"/>
      <c r="U1531" s="16"/>
    </row>
    <row r="1532" spans="18:21" x14ac:dyDescent="0.2">
      <c r="R1532" s="16"/>
      <c r="S1532" s="16"/>
      <c r="T1532" s="16"/>
      <c r="U1532" s="16"/>
    </row>
    <row r="1533" spans="18:21" x14ac:dyDescent="0.2">
      <c r="R1533" s="16"/>
      <c r="S1533" s="16"/>
      <c r="T1533" s="16"/>
      <c r="U1533" s="16"/>
    </row>
    <row r="1534" spans="18:21" x14ac:dyDescent="0.2">
      <c r="R1534" s="16"/>
      <c r="S1534" s="16"/>
      <c r="T1534" s="16"/>
      <c r="U1534" s="16"/>
    </row>
    <row r="1535" spans="18:21" x14ac:dyDescent="0.2">
      <c r="R1535" s="16"/>
      <c r="S1535" s="16"/>
      <c r="T1535" s="16"/>
      <c r="U1535" s="16"/>
    </row>
    <row r="1536" spans="18:21" x14ac:dyDescent="0.2">
      <c r="R1536" s="16"/>
      <c r="S1536" s="16"/>
      <c r="T1536" s="16"/>
      <c r="U1536" s="16"/>
    </row>
    <row r="1537" spans="18:21" x14ac:dyDescent="0.2">
      <c r="R1537" s="16"/>
      <c r="S1537" s="16"/>
      <c r="T1537" s="16"/>
      <c r="U1537" s="16"/>
    </row>
    <row r="1538" spans="18:21" x14ac:dyDescent="0.2">
      <c r="R1538" s="16"/>
      <c r="S1538" s="16"/>
      <c r="T1538" s="16"/>
      <c r="U1538" s="16"/>
    </row>
    <row r="1539" spans="18:21" x14ac:dyDescent="0.2">
      <c r="R1539" s="16"/>
      <c r="S1539" s="16"/>
      <c r="T1539" s="16"/>
      <c r="U1539" s="16"/>
    </row>
    <row r="1540" spans="18:21" x14ac:dyDescent="0.2">
      <c r="R1540" s="16"/>
      <c r="S1540" s="16"/>
      <c r="T1540" s="16"/>
      <c r="U1540" s="16"/>
    </row>
    <row r="1541" spans="18:21" x14ac:dyDescent="0.2">
      <c r="R1541" s="16"/>
      <c r="S1541" s="16"/>
      <c r="T1541" s="16"/>
      <c r="U1541" s="16"/>
    </row>
    <row r="1542" spans="18:21" x14ac:dyDescent="0.2">
      <c r="R1542" s="16"/>
      <c r="S1542" s="16"/>
      <c r="T1542" s="16"/>
      <c r="U1542" s="16"/>
    </row>
    <row r="1543" spans="18:21" x14ac:dyDescent="0.2">
      <c r="R1543" s="16"/>
      <c r="S1543" s="16"/>
      <c r="T1543" s="16"/>
      <c r="U1543" s="16"/>
    </row>
    <row r="1544" spans="18:21" x14ac:dyDescent="0.2">
      <c r="R1544" s="16"/>
      <c r="S1544" s="16"/>
      <c r="T1544" s="16"/>
      <c r="U1544" s="16"/>
    </row>
    <row r="1545" spans="18:21" x14ac:dyDescent="0.2">
      <c r="R1545" s="16"/>
      <c r="S1545" s="16"/>
      <c r="T1545" s="16"/>
      <c r="U1545" s="16"/>
    </row>
    <row r="1546" spans="18:21" x14ac:dyDescent="0.2">
      <c r="R1546" s="16"/>
      <c r="S1546" s="16"/>
      <c r="T1546" s="16"/>
      <c r="U1546" s="16"/>
    </row>
    <row r="1547" spans="18:21" x14ac:dyDescent="0.2">
      <c r="R1547" s="16"/>
      <c r="S1547" s="16"/>
      <c r="T1547" s="16"/>
      <c r="U1547" s="16"/>
    </row>
    <row r="1548" spans="18:21" x14ac:dyDescent="0.2">
      <c r="R1548" s="16"/>
      <c r="S1548" s="16"/>
      <c r="T1548" s="16"/>
      <c r="U1548" s="16"/>
    </row>
    <row r="1549" spans="18:21" x14ac:dyDescent="0.2">
      <c r="R1549" s="16"/>
      <c r="S1549" s="16"/>
      <c r="T1549" s="16"/>
      <c r="U1549" s="16"/>
    </row>
    <row r="1550" spans="18:21" x14ac:dyDescent="0.2">
      <c r="R1550" s="16"/>
      <c r="S1550" s="16"/>
      <c r="T1550" s="16"/>
      <c r="U1550" s="16"/>
    </row>
    <row r="1551" spans="18:21" x14ac:dyDescent="0.2">
      <c r="R1551" s="16"/>
      <c r="S1551" s="16"/>
      <c r="T1551" s="16"/>
      <c r="U1551" s="16"/>
    </row>
    <row r="1552" spans="18:21" x14ac:dyDescent="0.2">
      <c r="R1552" s="16"/>
      <c r="S1552" s="16"/>
      <c r="T1552" s="16"/>
      <c r="U1552" s="16"/>
    </row>
    <row r="1553" spans="18:21" x14ac:dyDescent="0.2">
      <c r="R1553" s="16"/>
      <c r="S1553" s="16"/>
      <c r="T1553" s="16"/>
      <c r="U1553" s="16"/>
    </row>
    <row r="1554" spans="18:21" x14ac:dyDescent="0.2">
      <c r="R1554" s="16"/>
      <c r="S1554" s="16"/>
      <c r="T1554" s="16"/>
      <c r="U1554" s="16"/>
    </row>
    <row r="1555" spans="18:21" x14ac:dyDescent="0.2">
      <c r="R1555" s="16"/>
      <c r="S1555" s="16"/>
      <c r="T1555" s="16"/>
      <c r="U1555" s="16"/>
    </row>
    <row r="1556" spans="18:21" x14ac:dyDescent="0.2">
      <c r="R1556" s="16"/>
      <c r="S1556" s="16"/>
      <c r="T1556" s="16"/>
      <c r="U1556" s="16"/>
    </row>
    <row r="1557" spans="18:21" x14ac:dyDescent="0.2">
      <c r="R1557" s="16"/>
      <c r="S1557" s="16"/>
      <c r="T1557" s="16"/>
      <c r="U1557" s="16"/>
    </row>
    <row r="1558" spans="18:21" x14ac:dyDescent="0.2">
      <c r="R1558" s="16"/>
      <c r="S1558" s="16"/>
      <c r="T1558" s="16"/>
      <c r="U1558" s="16"/>
    </row>
    <row r="1559" spans="18:21" x14ac:dyDescent="0.2">
      <c r="R1559" s="16"/>
      <c r="S1559" s="16"/>
      <c r="T1559" s="16"/>
      <c r="U1559" s="16"/>
    </row>
    <row r="1560" spans="18:21" x14ac:dyDescent="0.2">
      <c r="R1560" s="16"/>
      <c r="S1560" s="16"/>
      <c r="T1560" s="16"/>
      <c r="U1560" s="16"/>
    </row>
    <row r="1561" spans="18:21" x14ac:dyDescent="0.2">
      <c r="R1561" s="16"/>
      <c r="S1561" s="16"/>
      <c r="T1561" s="16"/>
      <c r="U1561" s="16"/>
    </row>
    <row r="1562" spans="18:21" x14ac:dyDescent="0.2">
      <c r="R1562" s="16"/>
      <c r="S1562" s="16"/>
      <c r="T1562" s="16"/>
      <c r="U1562" s="16"/>
    </row>
    <row r="1563" spans="18:21" x14ac:dyDescent="0.2">
      <c r="R1563" s="16"/>
      <c r="S1563" s="16"/>
      <c r="T1563" s="16"/>
      <c r="U1563" s="16"/>
    </row>
    <row r="1564" spans="18:21" x14ac:dyDescent="0.2">
      <c r="R1564" s="16"/>
      <c r="S1564" s="16"/>
      <c r="T1564" s="16"/>
      <c r="U1564" s="16"/>
    </row>
    <row r="1565" spans="18:21" x14ac:dyDescent="0.2">
      <c r="R1565" s="16"/>
      <c r="S1565" s="16"/>
      <c r="T1565" s="16"/>
      <c r="U1565" s="16"/>
    </row>
    <row r="1566" spans="18:21" x14ac:dyDescent="0.2">
      <c r="R1566" s="16"/>
      <c r="S1566" s="16"/>
      <c r="T1566" s="16"/>
      <c r="U1566" s="16"/>
    </row>
    <row r="1567" spans="18:21" x14ac:dyDescent="0.2">
      <c r="R1567" s="16"/>
      <c r="S1567" s="16"/>
      <c r="T1567" s="16"/>
      <c r="U1567" s="16"/>
    </row>
    <row r="1568" spans="18:21" x14ac:dyDescent="0.2">
      <c r="R1568" s="16"/>
      <c r="S1568" s="16"/>
      <c r="T1568" s="16"/>
      <c r="U1568" s="16"/>
    </row>
    <row r="1569" spans="18:21" x14ac:dyDescent="0.2">
      <c r="R1569" s="16"/>
      <c r="S1569" s="16"/>
      <c r="T1569" s="16"/>
      <c r="U1569" s="16"/>
    </row>
    <row r="1570" spans="18:21" x14ac:dyDescent="0.2">
      <c r="R1570" s="16"/>
      <c r="S1570" s="16"/>
      <c r="T1570" s="16"/>
      <c r="U1570" s="16"/>
    </row>
    <row r="1571" spans="18:21" x14ac:dyDescent="0.2">
      <c r="R1571" s="16"/>
      <c r="S1571" s="16"/>
      <c r="T1571" s="16"/>
      <c r="U1571" s="16"/>
    </row>
    <row r="1572" spans="18:21" x14ac:dyDescent="0.2">
      <c r="R1572" s="16"/>
      <c r="S1572" s="16"/>
      <c r="T1572" s="16"/>
      <c r="U1572" s="16"/>
    </row>
    <row r="1573" spans="18:21" x14ac:dyDescent="0.2">
      <c r="R1573" s="16"/>
      <c r="S1573" s="16"/>
      <c r="T1573" s="16"/>
      <c r="U1573" s="16"/>
    </row>
    <row r="1574" spans="18:21" x14ac:dyDescent="0.2">
      <c r="R1574" s="16"/>
      <c r="S1574" s="16"/>
      <c r="T1574" s="16"/>
      <c r="U1574" s="16"/>
    </row>
    <row r="1575" spans="18:21" x14ac:dyDescent="0.2">
      <c r="R1575" s="16"/>
      <c r="S1575" s="16"/>
      <c r="T1575" s="16"/>
      <c r="U1575" s="16"/>
    </row>
    <row r="1576" spans="18:21" x14ac:dyDescent="0.2">
      <c r="R1576" s="16"/>
      <c r="S1576" s="16"/>
      <c r="T1576" s="16"/>
      <c r="U1576" s="16"/>
    </row>
    <row r="1577" spans="18:21" x14ac:dyDescent="0.2">
      <c r="R1577" s="16"/>
      <c r="S1577" s="16"/>
      <c r="T1577" s="16"/>
      <c r="U1577" s="16"/>
    </row>
    <row r="1578" spans="18:21" x14ac:dyDescent="0.2">
      <c r="R1578" s="16"/>
      <c r="S1578" s="16"/>
      <c r="T1578" s="16"/>
      <c r="U1578" s="16"/>
    </row>
    <row r="1579" spans="18:21" x14ac:dyDescent="0.2">
      <c r="R1579" s="16"/>
      <c r="S1579" s="16"/>
      <c r="T1579" s="16"/>
      <c r="U1579" s="16"/>
    </row>
    <row r="1580" spans="18:21" x14ac:dyDescent="0.2">
      <c r="R1580" s="16"/>
      <c r="S1580" s="16"/>
      <c r="T1580" s="16"/>
      <c r="U1580" s="16"/>
    </row>
    <row r="1581" spans="18:21" x14ac:dyDescent="0.2">
      <c r="R1581" s="16"/>
      <c r="S1581" s="16"/>
      <c r="T1581" s="16"/>
      <c r="U1581" s="16"/>
    </row>
    <row r="1582" spans="18:21" x14ac:dyDescent="0.2">
      <c r="R1582" s="16"/>
      <c r="S1582" s="16"/>
      <c r="T1582" s="16"/>
      <c r="U1582" s="16"/>
    </row>
    <row r="1583" spans="18:21" x14ac:dyDescent="0.2">
      <c r="R1583" s="16"/>
      <c r="S1583" s="16"/>
      <c r="T1583" s="16"/>
      <c r="U1583" s="16"/>
    </row>
    <row r="1584" spans="18:21" x14ac:dyDescent="0.2">
      <c r="R1584" s="16"/>
      <c r="S1584" s="16"/>
      <c r="T1584" s="16"/>
      <c r="U1584" s="16"/>
    </row>
    <row r="1585" spans="18:21" x14ac:dyDescent="0.2">
      <c r="R1585" s="16"/>
      <c r="S1585" s="16"/>
      <c r="T1585" s="16"/>
      <c r="U1585" s="16"/>
    </row>
    <row r="1586" spans="18:21" x14ac:dyDescent="0.2">
      <c r="R1586" s="16"/>
      <c r="S1586" s="16"/>
      <c r="T1586" s="16"/>
      <c r="U1586" s="16"/>
    </row>
    <row r="1587" spans="18:21" x14ac:dyDescent="0.2">
      <c r="R1587" s="16"/>
      <c r="S1587" s="16"/>
      <c r="T1587" s="16"/>
      <c r="U1587" s="16"/>
    </row>
    <row r="1588" spans="18:21" x14ac:dyDescent="0.2">
      <c r="R1588" s="16"/>
      <c r="S1588" s="16"/>
      <c r="T1588" s="16"/>
      <c r="U1588" s="16"/>
    </row>
    <row r="1589" spans="18:21" x14ac:dyDescent="0.2">
      <c r="R1589" s="16"/>
      <c r="S1589" s="16"/>
      <c r="T1589" s="16"/>
      <c r="U1589" s="16"/>
    </row>
    <row r="1590" spans="18:21" x14ac:dyDescent="0.2">
      <c r="R1590" s="16"/>
      <c r="S1590" s="16"/>
      <c r="T1590" s="16"/>
      <c r="U1590" s="16"/>
    </row>
    <row r="1591" spans="18:21" x14ac:dyDescent="0.2">
      <c r="R1591" s="16"/>
      <c r="S1591" s="16"/>
      <c r="T1591" s="16"/>
      <c r="U1591" s="16"/>
    </row>
    <row r="1592" spans="18:21" x14ac:dyDescent="0.2">
      <c r="R1592" s="16"/>
      <c r="S1592" s="16"/>
      <c r="T1592" s="16"/>
      <c r="U1592" s="16"/>
    </row>
    <row r="1593" spans="18:21" x14ac:dyDescent="0.2">
      <c r="R1593" s="16"/>
      <c r="S1593" s="16"/>
      <c r="T1593" s="16"/>
      <c r="U1593" s="16"/>
    </row>
    <row r="1594" spans="18:21" x14ac:dyDescent="0.2">
      <c r="R1594" s="16"/>
      <c r="S1594" s="16"/>
      <c r="T1594" s="16"/>
      <c r="U1594" s="16"/>
    </row>
    <row r="1595" spans="18:21" x14ac:dyDescent="0.2">
      <c r="R1595" s="16"/>
      <c r="S1595" s="16"/>
      <c r="T1595" s="16"/>
      <c r="U1595" s="16"/>
    </row>
    <row r="1596" spans="18:21" x14ac:dyDescent="0.2">
      <c r="R1596" s="16"/>
      <c r="S1596" s="16"/>
      <c r="T1596" s="16"/>
      <c r="U1596" s="16"/>
    </row>
    <row r="1597" spans="18:21" x14ac:dyDescent="0.2">
      <c r="R1597" s="16"/>
      <c r="S1597" s="16"/>
      <c r="T1597" s="16"/>
      <c r="U1597" s="16"/>
    </row>
    <row r="1598" spans="18:21" x14ac:dyDescent="0.2">
      <c r="R1598" s="16"/>
      <c r="S1598" s="16"/>
      <c r="T1598" s="16"/>
      <c r="U1598" s="16"/>
    </row>
    <row r="1599" spans="18:21" x14ac:dyDescent="0.2">
      <c r="R1599" s="16"/>
      <c r="S1599" s="16"/>
      <c r="T1599" s="16"/>
      <c r="U1599" s="16"/>
    </row>
    <row r="1600" spans="18:21" x14ac:dyDescent="0.2">
      <c r="R1600" s="16"/>
      <c r="S1600" s="16"/>
      <c r="T1600" s="16"/>
      <c r="U1600" s="16"/>
    </row>
    <row r="1601" spans="18:21" x14ac:dyDescent="0.2">
      <c r="R1601" s="16"/>
      <c r="S1601" s="16"/>
      <c r="T1601" s="16"/>
      <c r="U1601" s="16"/>
    </row>
    <row r="1602" spans="18:21" x14ac:dyDescent="0.2">
      <c r="R1602" s="16"/>
      <c r="S1602" s="16"/>
      <c r="T1602" s="16"/>
      <c r="U1602" s="16"/>
    </row>
    <row r="1603" spans="18:21" x14ac:dyDescent="0.2">
      <c r="R1603" s="16"/>
      <c r="S1603" s="16"/>
      <c r="T1603" s="16"/>
      <c r="U1603" s="16"/>
    </row>
    <row r="1604" spans="18:21" x14ac:dyDescent="0.2">
      <c r="R1604" s="16"/>
      <c r="S1604" s="16"/>
      <c r="T1604" s="16"/>
      <c r="U1604" s="16"/>
    </row>
    <row r="1605" spans="18:21" x14ac:dyDescent="0.2">
      <c r="R1605" s="16"/>
      <c r="S1605" s="16"/>
      <c r="T1605" s="16"/>
      <c r="U1605" s="16"/>
    </row>
    <row r="1606" spans="18:21" x14ac:dyDescent="0.2">
      <c r="R1606" s="16"/>
      <c r="S1606" s="16"/>
      <c r="T1606" s="16"/>
      <c r="U1606" s="16"/>
    </row>
    <row r="1607" spans="18:21" x14ac:dyDescent="0.2">
      <c r="R1607" s="16"/>
      <c r="S1607" s="16"/>
      <c r="T1607" s="16"/>
      <c r="U1607" s="16"/>
    </row>
    <row r="1608" spans="18:21" x14ac:dyDescent="0.2">
      <c r="R1608" s="16"/>
      <c r="S1608" s="16"/>
      <c r="T1608" s="16"/>
      <c r="U1608" s="16"/>
    </row>
    <row r="1609" spans="18:21" x14ac:dyDescent="0.2">
      <c r="R1609" s="16"/>
      <c r="S1609" s="16"/>
      <c r="T1609" s="16"/>
      <c r="U1609" s="16"/>
    </row>
    <row r="1610" spans="18:21" x14ac:dyDescent="0.2">
      <c r="R1610" s="16"/>
      <c r="S1610" s="16"/>
      <c r="T1610" s="16"/>
      <c r="U1610" s="16"/>
    </row>
    <row r="1611" spans="18:21" x14ac:dyDescent="0.2">
      <c r="R1611" s="16"/>
      <c r="S1611" s="16"/>
      <c r="T1611" s="16"/>
      <c r="U1611" s="16"/>
    </row>
    <row r="1612" spans="18:21" x14ac:dyDescent="0.2">
      <c r="R1612" s="16"/>
      <c r="S1612" s="16"/>
      <c r="T1612" s="16"/>
      <c r="U1612" s="16"/>
    </row>
    <row r="1613" spans="18:21" x14ac:dyDescent="0.2">
      <c r="R1613" s="16"/>
      <c r="S1613" s="16"/>
      <c r="T1613" s="16"/>
      <c r="U1613" s="16"/>
    </row>
    <row r="1614" spans="18:21" x14ac:dyDescent="0.2">
      <c r="R1614" s="16"/>
      <c r="S1614" s="16"/>
      <c r="T1614" s="16"/>
      <c r="U1614" s="16"/>
    </row>
    <row r="1615" spans="18:21" x14ac:dyDescent="0.2">
      <c r="R1615" s="16"/>
      <c r="S1615" s="16"/>
      <c r="T1615" s="16"/>
      <c r="U1615" s="16"/>
    </row>
    <row r="1616" spans="18:21" x14ac:dyDescent="0.2">
      <c r="R1616" s="16"/>
      <c r="S1616" s="16"/>
      <c r="T1616" s="16"/>
      <c r="U1616" s="16"/>
    </row>
    <row r="1617" spans="18:21" x14ac:dyDescent="0.2">
      <c r="R1617" s="16"/>
      <c r="S1617" s="16"/>
      <c r="T1617" s="16"/>
      <c r="U1617" s="16"/>
    </row>
    <row r="1618" spans="18:21" x14ac:dyDescent="0.2">
      <c r="R1618" s="16"/>
      <c r="S1618" s="16"/>
      <c r="T1618" s="16"/>
      <c r="U1618" s="16"/>
    </row>
    <row r="1619" spans="18:21" x14ac:dyDescent="0.2">
      <c r="R1619" s="16"/>
      <c r="S1619" s="16"/>
      <c r="T1619" s="16"/>
      <c r="U1619" s="16"/>
    </row>
    <row r="1620" spans="18:21" x14ac:dyDescent="0.2">
      <c r="R1620" s="16"/>
      <c r="S1620" s="16"/>
      <c r="T1620" s="16"/>
      <c r="U1620" s="16"/>
    </row>
    <row r="1621" spans="18:21" x14ac:dyDescent="0.2">
      <c r="R1621" s="16"/>
      <c r="S1621" s="16"/>
      <c r="T1621" s="16"/>
      <c r="U1621" s="16"/>
    </row>
    <row r="1622" spans="18:21" x14ac:dyDescent="0.2">
      <c r="R1622" s="16"/>
      <c r="S1622" s="16"/>
      <c r="T1622" s="16"/>
      <c r="U1622" s="16"/>
    </row>
    <row r="1623" spans="18:21" x14ac:dyDescent="0.2">
      <c r="R1623" s="16"/>
      <c r="S1623" s="16"/>
      <c r="T1623" s="16"/>
      <c r="U1623" s="16"/>
    </row>
    <row r="1624" spans="18:21" x14ac:dyDescent="0.2">
      <c r="R1624" s="16"/>
      <c r="S1624" s="16"/>
      <c r="T1624" s="16"/>
      <c r="U1624" s="16"/>
    </row>
    <row r="1625" spans="18:21" x14ac:dyDescent="0.2">
      <c r="R1625" s="16"/>
      <c r="S1625" s="16"/>
      <c r="T1625" s="16"/>
      <c r="U1625" s="16"/>
    </row>
    <row r="1626" spans="18:21" x14ac:dyDescent="0.2">
      <c r="R1626" s="16"/>
      <c r="S1626" s="16"/>
      <c r="T1626" s="16"/>
      <c r="U1626" s="16"/>
    </row>
    <row r="1627" spans="18:21" x14ac:dyDescent="0.2">
      <c r="R1627" s="16"/>
      <c r="S1627" s="16"/>
      <c r="T1627" s="16"/>
      <c r="U1627" s="16"/>
    </row>
    <row r="1628" spans="18:21" x14ac:dyDescent="0.2">
      <c r="R1628" s="16"/>
      <c r="S1628" s="16"/>
      <c r="T1628" s="16"/>
      <c r="U1628" s="16"/>
    </row>
    <row r="1629" spans="18:21" x14ac:dyDescent="0.2">
      <c r="R1629" s="16"/>
      <c r="S1629" s="16"/>
      <c r="T1629" s="16"/>
      <c r="U1629" s="16"/>
    </row>
    <row r="1630" spans="18:21" x14ac:dyDescent="0.2">
      <c r="R1630" s="16"/>
      <c r="S1630" s="16"/>
      <c r="T1630" s="16"/>
      <c r="U1630" s="16"/>
    </row>
    <row r="1631" spans="18:21" x14ac:dyDescent="0.2">
      <c r="R1631" s="16"/>
      <c r="S1631" s="16"/>
      <c r="T1631" s="16"/>
      <c r="U1631" s="16"/>
    </row>
    <row r="1632" spans="18:21" x14ac:dyDescent="0.2">
      <c r="R1632" s="16"/>
      <c r="S1632" s="16"/>
      <c r="T1632" s="16"/>
      <c r="U1632" s="16"/>
    </row>
    <row r="1633" spans="18:21" x14ac:dyDescent="0.2">
      <c r="R1633" s="16"/>
      <c r="S1633" s="16"/>
      <c r="T1633" s="16"/>
      <c r="U1633" s="16"/>
    </row>
    <row r="1634" spans="18:21" x14ac:dyDescent="0.2">
      <c r="R1634" s="16"/>
      <c r="S1634" s="16"/>
      <c r="T1634" s="16"/>
      <c r="U1634" s="16"/>
    </row>
    <row r="1635" spans="18:21" x14ac:dyDescent="0.2">
      <c r="R1635" s="16"/>
      <c r="S1635" s="16"/>
      <c r="T1635" s="16"/>
      <c r="U1635" s="16"/>
    </row>
    <row r="1636" spans="18:21" x14ac:dyDescent="0.2">
      <c r="R1636" s="16"/>
      <c r="S1636" s="16"/>
      <c r="T1636" s="16"/>
      <c r="U1636" s="16"/>
    </row>
    <row r="1637" spans="18:21" x14ac:dyDescent="0.2">
      <c r="R1637" s="16"/>
      <c r="S1637" s="16"/>
      <c r="T1637" s="16"/>
      <c r="U1637" s="16"/>
    </row>
    <row r="1638" spans="18:21" x14ac:dyDescent="0.2">
      <c r="R1638" s="16"/>
      <c r="S1638" s="16"/>
      <c r="T1638" s="16"/>
      <c r="U1638" s="16"/>
    </row>
    <row r="1639" spans="18:21" x14ac:dyDescent="0.2">
      <c r="R1639" s="16"/>
      <c r="S1639" s="16"/>
      <c r="T1639" s="16"/>
      <c r="U1639" s="16"/>
    </row>
    <row r="1640" spans="18:21" x14ac:dyDescent="0.2">
      <c r="R1640" s="16"/>
      <c r="S1640" s="16"/>
      <c r="T1640" s="16"/>
      <c r="U1640" s="16"/>
    </row>
    <row r="1641" spans="18:21" x14ac:dyDescent="0.2">
      <c r="R1641" s="16"/>
      <c r="S1641" s="16"/>
      <c r="T1641" s="16"/>
      <c r="U1641" s="16"/>
    </row>
    <row r="1642" spans="18:21" x14ac:dyDescent="0.2">
      <c r="R1642" s="16"/>
      <c r="S1642" s="16"/>
      <c r="T1642" s="16"/>
      <c r="U1642" s="16"/>
    </row>
    <row r="1643" spans="18:21" x14ac:dyDescent="0.2">
      <c r="R1643" s="16"/>
      <c r="S1643" s="16"/>
      <c r="T1643" s="16"/>
      <c r="U1643" s="16"/>
    </row>
    <row r="1644" spans="18:21" x14ac:dyDescent="0.2">
      <c r="R1644" s="16"/>
      <c r="S1644" s="16"/>
      <c r="T1644" s="16"/>
      <c r="U1644" s="16"/>
    </row>
    <row r="1645" spans="18:21" x14ac:dyDescent="0.2">
      <c r="R1645" s="16"/>
      <c r="S1645" s="16"/>
      <c r="T1645" s="16"/>
      <c r="U1645" s="16"/>
    </row>
    <row r="1646" spans="18:21" x14ac:dyDescent="0.2">
      <c r="R1646" s="16"/>
      <c r="S1646" s="16"/>
      <c r="T1646" s="16"/>
      <c r="U1646" s="16"/>
    </row>
    <row r="1647" spans="18:21" x14ac:dyDescent="0.2">
      <c r="R1647" s="16"/>
      <c r="S1647" s="16"/>
      <c r="T1647" s="16"/>
      <c r="U1647" s="16"/>
    </row>
    <row r="1648" spans="18:21" x14ac:dyDescent="0.2">
      <c r="R1648" s="16"/>
      <c r="S1648" s="16"/>
      <c r="T1648" s="16"/>
      <c r="U1648" s="16"/>
    </row>
    <row r="1649" spans="18:21" x14ac:dyDescent="0.2">
      <c r="R1649" s="16"/>
      <c r="S1649" s="16"/>
      <c r="T1649" s="16"/>
      <c r="U1649" s="16"/>
    </row>
    <row r="1650" spans="18:21" x14ac:dyDescent="0.2">
      <c r="R1650" s="16"/>
      <c r="S1650" s="16"/>
      <c r="T1650" s="16"/>
      <c r="U1650" s="16"/>
    </row>
    <row r="1651" spans="18:21" x14ac:dyDescent="0.2">
      <c r="R1651" s="16"/>
      <c r="S1651" s="16"/>
      <c r="T1651" s="16"/>
      <c r="U1651" s="16"/>
    </row>
    <row r="1652" spans="18:21" x14ac:dyDescent="0.2">
      <c r="R1652" s="16"/>
      <c r="S1652" s="16"/>
      <c r="T1652" s="16"/>
      <c r="U1652" s="16"/>
    </row>
    <row r="1653" spans="18:21" x14ac:dyDescent="0.2">
      <c r="R1653" s="16"/>
      <c r="S1653" s="16"/>
      <c r="T1653" s="16"/>
      <c r="U1653" s="16"/>
    </row>
    <row r="1654" spans="18:21" x14ac:dyDescent="0.2">
      <c r="R1654" s="16"/>
      <c r="S1654" s="16"/>
      <c r="T1654" s="16"/>
      <c r="U1654" s="16"/>
    </row>
    <row r="1655" spans="18:21" x14ac:dyDescent="0.2">
      <c r="R1655" s="16"/>
      <c r="S1655" s="16"/>
      <c r="T1655" s="16"/>
      <c r="U1655" s="16"/>
    </row>
    <row r="1656" spans="18:21" x14ac:dyDescent="0.2">
      <c r="R1656" s="16"/>
      <c r="S1656" s="16"/>
      <c r="T1656" s="16"/>
      <c r="U1656" s="16"/>
    </row>
    <row r="1657" spans="18:21" x14ac:dyDescent="0.2">
      <c r="R1657" s="16"/>
      <c r="S1657" s="16"/>
      <c r="T1657" s="16"/>
      <c r="U1657" s="16"/>
    </row>
    <row r="1658" spans="18:21" x14ac:dyDescent="0.2">
      <c r="R1658" s="16"/>
      <c r="S1658" s="16"/>
      <c r="T1658" s="16"/>
      <c r="U1658" s="16"/>
    </row>
    <row r="1659" spans="18:21" x14ac:dyDescent="0.2">
      <c r="R1659" s="16"/>
      <c r="S1659" s="16"/>
      <c r="T1659" s="16"/>
      <c r="U1659" s="16"/>
    </row>
    <row r="1660" spans="18:21" x14ac:dyDescent="0.2">
      <c r="R1660" s="16"/>
      <c r="S1660" s="16"/>
      <c r="T1660" s="16"/>
      <c r="U1660" s="16"/>
    </row>
    <row r="1661" spans="18:21" x14ac:dyDescent="0.2">
      <c r="R1661" s="16"/>
      <c r="S1661" s="16"/>
      <c r="T1661" s="16"/>
      <c r="U1661" s="16"/>
    </row>
    <row r="1662" spans="18:21" x14ac:dyDescent="0.2">
      <c r="R1662" s="16"/>
      <c r="S1662" s="16"/>
      <c r="T1662" s="16"/>
      <c r="U1662" s="16"/>
    </row>
    <row r="1663" spans="18:21" x14ac:dyDescent="0.2">
      <c r="R1663" s="16"/>
      <c r="S1663" s="16"/>
      <c r="T1663" s="16"/>
      <c r="U1663" s="16"/>
    </row>
    <row r="1664" spans="18:21" x14ac:dyDescent="0.2">
      <c r="R1664" s="16"/>
      <c r="S1664" s="16"/>
      <c r="T1664" s="16"/>
      <c r="U1664" s="16"/>
    </row>
    <row r="1665" spans="18:21" x14ac:dyDescent="0.2">
      <c r="R1665" s="16"/>
      <c r="S1665" s="16"/>
      <c r="T1665" s="16"/>
      <c r="U1665" s="16"/>
    </row>
    <row r="1666" spans="18:21" x14ac:dyDescent="0.2">
      <c r="R1666" s="16"/>
      <c r="S1666" s="16"/>
      <c r="T1666" s="16"/>
      <c r="U1666" s="16"/>
    </row>
    <row r="1667" spans="18:21" x14ac:dyDescent="0.2">
      <c r="R1667" s="16"/>
      <c r="S1667" s="16"/>
      <c r="T1667" s="16"/>
      <c r="U1667" s="16"/>
    </row>
    <row r="1668" spans="18:21" x14ac:dyDescent="0.2">
      <c r="R1668" s="16"/>
      <c r="S1668" s="16"/>
      <c r="T1668" s="16"/>
      <c r="U1668" s="16"/>
    </row>
    <row r="1669" spans="18:21" x14ac:dyDescent="0.2">
      <c r="R1669" s="16"/>
      <c r="S1669" s="16"/>
      <c r="T1669" s="16"/>
      <c r="U1669" s="16"/>
    </row>
    <row r="1670" spans="18:21" x14ac:dyDescent="0.2">
      <c r="R1670" s="16"/>
      <c r="S1670" s="16"/>
      <c r="T1670" s="16"/>
      <c r="U1670" s="16"/>
    </row>
    <row r="1671" spans="18:21" x14ac:dyDescent="0.2">
      <c r="R1671" s="16"/>
      <c r="S1671" s="16"/>
      <c r="T1671" s="16"/>
      <c r="U1671" s="16"/>
    </row>
    <row r="1672" spans="18:21" x14ac:dyDescent="0.2">
      <c r="R1672" s="16"/>
      <c r="S1672" s="16"/>
      <c r="T1672" s="16"/>
      <c r="U1672" s="16"/>
    </row>
    <row r="1673" spans="18:21" x14ac:dyDescent="0.2">
      <c r="R1673" s="16"/>
      <c r="S1673" s="16"/>
      <c r="T1673" s="16"/>
      <c r="U1673" s="16"/>
    </row>
    <row r="1674" spans="18:21" x14ac:dyDescent="0.2">
      <c r="R1674" s="16"/>
      <c r="S1674" s="16"/>
      <c r="T1674" s="16"/>
      <c r="U1674" s="16"/>
    </row>
    <row r="1675" spans="18:21" x14ac:dyDescent="0.2">
      <c r="R1675" s="16"/>
      <c r="S1675" s="16"/>
      <c r="T1675" s="16"/>
      <c r="U1675" s="16"/>
    </row>
    <row r="1676" spans="18:21" x14ac:dyDescent="0.2">
      <c r="R1676" s="16"/>
      <c r="S1676" s="16"/>
      <c r="T1676" s="16"/>
      <c r="U1676" s="16"/>
    </row>
    <row r="1677" spans="18:21" x14ac:dyDescent="0.2">
      <c r="R1677" s="16"/>
      <c r="S1677" s="16"/>
      <c r="T1677" s="16"/>
      <c r="U1677" s="16"/>
    </row>
    <row r="1678" spans="18:21" x14ac:dyDescent="0.2">
      <c r="R1678" s="16"/>
      <c r="S1678" s="16"/>
      <c r="T1678" s="16"/>
      <c r="U1678" s="16"/>
    </row>
    <row r="1679" spans="18:21" x14ac:dyDescent="0.2">
      <c r="R1679" s="16"/>
      <c r="S1679" s="16"/>
      <c r="T1679" s="16"/>
      <c r="U1679" s="16"/>
    </row>
    <row r="1680" spans="18:21" x14ac:dyDescent="0.2">
      <c r="R1680" s="16"/>
      <c r="S1680" s="16"/>
      <c r="T1680" s="16"/>
      <c r="U1680" s="16"/>
    </row>
    <row r="1681" spans="18:21" x14ac:dyDescent="0.2">
      <c r="R1681" s="16"/>
      <c r="S1681" s="16"/>
      <c r="T1681" s="16"/>
      <c r="U1681" s="16"/>
    </row>
    <row r="1682" spans="18:21" x14ac:dyDescent="0.2">
      <c r="R1682" s="16"/>
      <c r="S1682" s="16"/>
      <c r="T1682" s="16"/>
      <c r="U1682" s="16"/>
    </row>
    <row r="1683" spans="18:21" x14ac:dyDescent="0.2">
      <c r="R1683" s="16"/>
      <c r="S1683" s="16"/>
      <c r="T1683" s="16"/>
      <c r="U1683" s="16"/>
    </row>
    <row r="1684" spans="18:21" x14ac:dyDescent="0.2">
      <c r="R1684" s="16"/>
      <c r="S1684" s="16"/>
      <c r="T1684" s="16"/>
      <c r="U1684" s="16"/>
    </row>
    <row r="1685" spans="18:21" x14ac:dyDescent="0.2">
      <c r="R1685" s="16"/>
      <c r="S1685" s="16"/>
      <c r="T1685" s="16"/>
      <c r="U1685" s="16"/>
    </row>
    <row r="1686" spans="18:21" x14ac:dyDescent="0.2">
      <c r="R1686" s="16"/>
      <c r="S1686" s="16"/>
      <c r="T1686" s="16"/>
      <c r="U1686" s="16"/>
    </row>
    <row r="1687" spans="18:21" x14ac:dyDescent="0.2">
      <c r="R1687" s="16"/>
      <c r="S1687" s="16"/>
      <c r="T1687" s="16"/>
      <c r="U1687" s="16"/>
    </row>
    <row r="1688" spans="18:21" x14ac:dyDescent="0.2">
      <c r="R1688" s="16"/>
      <c r="S1688" s="16"/>
      <c r="T1688" s="16"/>
      <c r="U1688" s="16"/>
    </row>
    <row r="1689" spans="18:21" x14ac:dyDescent="0.2">
      <c r="R1689" s="16"/>
      <c r="S1689" s="16"/>
      <c r="T1689" s="16"/>
      <c r="U1689" s="16"/>
    </row>
    <row r="1690" spans="18:21" x14ac:dyDescent="0.2">
      <c r="R1690" s="16"/>
      <c r="S1690" s="16"/>
      <c r="T1690" s="16"/>
      <c r="U1690" s="16"/>
    </row>
    <row r="1691" spans="18:21" x14ac:dyDescent="0.2">
      <c r="R1691" s="16"/>
      <c r="S1691" s="16"/>
      <c r="T1691" s="16"/>
      <c r="U1691" s="16"/>
    </row>
    <row r="1692" spans="18:21" x14ac:dyDescent="0.2">
      <c r="R1692" s="16"/>
      <c r="S1692" s="16"/>
      <c r="T1692" s="16"/>
      <c r="U1692" s="16"/>
    </row>
    <row r="1693" spans="18:21" x14ac:dyDescent="0.2">
      <c r="R1693" s="16"/>
      <c r="S1693" s="16"/>
      <c r="T1693" s="16"/>
      <c r="U1693" s="16"/>
    </row>
    <row r="1694" spans="18:21" x14ac:dyDescent="0.2">
      <c r="R1694" s="16"/>
      <c r="S1694" s="16"/>
      <c r="T1694" s="16"/>
      <c r="U1694" s="16"/>
    </row>
    <row r="1695" spans="18:21" x14ac:dyDescent="0.2">
      <c r="R1695" s="16"/>
      <c r="S1695" s="16"/>
      <c r="T1695" s="16"/>
      <c r="U1695" s="16"/>
    </row>
    <row r="1696" spans="18:21" x14ac:dyDescent="0.2">
      <c r="R1696" s="16"/>
      <c r="S1696" s="16"/>
      <c r="T1696" s="16"/>
      <c r="U1696" s="16"/>
    </row>
    <row r="1697" spans="18:21" x14ac:dyDescent="0.2">
      <c r="R1697" s="16"/>
      <c r="S1697" s="16"/>
      <c r="T1697" s="16"/>
      <c r="U1697" s="16"/>
    </row>
    <row r="1698" spans="18:21" x14ac:dyDescent="0.2">
      <c r="R1698" s="16"/>
      <c r="S1698" s="16"/>
      <c r="T1698" s="16"/>
      <c r="U1698" s="16"/>
    </row>
    <row r="1699" spans="18:21" x14ac:dyDescent="0.2">
      <c r="R1699" s="16"/>
      <c r="S1699" s="16"/>
      <c r="T1699" s="16"/>
      <c r="U1699" s="16"/>
    </row>
    <row r="1700" spans="18:21" x14ac:dyDescent="0.2">
      <c r="R1700" s="16"/>
      <c r="S1700" s="16"/>
      <c r="T1700" s="16"/>
      <c r="U1700" s="16"/>
    </row>
    <row r="1701" spans="18:21" x14ac:dyDescent="0.2">
      <c r="R1701" s="16"/>
      <c r="S1701" s="16"/>
      <c r="T1701" s="16"/>
      <c r="U1701" s="16"/>
    </row>
    <row r="1702" spans="18:21" x14ac:dyDescent="0.2">
      <c r="R1702" s="16"/>
      <c r="S1702" s="16"/>
      <c r="T1702" s="16"/>
      <c r="U1702" s="16"/>
    </row>
    <row r="1703" spans="18:21" x14ac:dyDescent="0.2">
      <c r="R1703" s="16"/>
      <c r="S1703" s="16"/>
      <c r="T1703" s="16"/>
      <c r="U1703" s="16"/>
    </row>
    <row r="1704" spans="18:21" x14ac:dyDescent="0.2">
      <c r="R1704" s="16"/>
      <c r="S1704" s="16"/>
      <c r="T1704" s="16"/>
      <c r="U1704" s="16"/>
    </row>
    <row r="1705" spans="18:21" x14ac:dyDescent="0.2">
      <c r="R1705" s="16"/>
      <c r="S1705" s="16"/>
      <c r="T1705" s="16"/>
      <c r="U1705" s="16"/>
    </row>
    <row r="1706" spans="18:21" x14ac:dyDescent="0.2">
      <c r="R1706" s="16"/>
      <c r="S1706" s="16"/>
      <c r="T1706" s="16"/>
      <c r="U1706" s="16"/>
    </row>
    <row r="1707" spans="18:21" x14ac:dyDescent="0.2">
      <c r="R1707" s="16"/>
      <c r="S1707" s="16"/>
      <c r="T1707" s="16"/>
      <c r="U1707" s="16"/>
    </row>
    <row r="1708" spans="18:21" x14ac:dyDescent="0.2">
      <c r="R1708" s="16"/>
      <c r="S1708" s="16"/>
      <c r="T1708" s="16"/>
      <c r="U1708" s="16"/>
    </row>
    <row r="1709" spans="18:21" x14ac:dyDescent="0.2">
      <c r="R1709" s="16"/>
      <c r="S1709" s="16"/>
      <c r="T1709" s="16"/>
      <c r="U1709" s="16"/>
    </row>
    <row r="1710" spans="18:21" x14ac:dyDescent="0.2">
      <c r="R1710" s="16"/>
      <c r="S1710" s="16"/>
      <c r="T1710" s="16"/>
      <c r="U1710" s="16"/>
    </row>
    <row r="1711" spans="18:21" x14ac:dyDescent="0.2">
      <c r="R1711" s="16"/>
      <c r="S1711" s="16"/>
      <c r="T1711" s="16"/>
      <c r="U1711" s="16"/>
    </row>
    <row r="1712" spans="18:21" x14ac:dyDescent="0.2">
      <c r="R1712" s="16"/>
      <c r="S1712" s="16"/>
      <c r="T1712" s="16"/>
      <c r="U1712" s="16"/>
    </row>
    <row r="1713" spans="18:21" x14ac:dyDescent="0.2">
      <c r="R1713" s="16"/>
      <c r="S1713" s="16"/>
      <c r="T1713" s="16"/>
      <c r="U1713" s="16"/>
    </row>
    <row r="1714" spans="18:21" x14ac:dyDescent="0.2">
      <c r="R1714" s="16"/>
      <c r="S1714" s="16"/>
      <c r="T1714" s="16"/>
      <c r="U1714" s="16"/>
    </row>
    <row r="1715" spans="18:21" x14ac:dyDescent="0.2">
      <c r="R1715" s="16"/>
      <c r="S1715" s="16"/>
      <c r="T1715" s="16"/>
      <c r="U1715" s="16"/>
    </row>
    <row r="1716" spans="18:21" x14ac:dyDescent="0.2">
      <c r="R1716" s="16"/>
      <c r="S1716" s="16"/>
      <c r="T1716" s="16"/>
      <c r="U1716" s="16"/>
    </row>
    <row r="1717" spans="18:21" x14ac:dyDescent="0.2">
      <c r="R1717" s="16"/>
      <c r="S1717" s="16"/>
      <c r="T1717" s="16"/>
      <c r="U1717" s="16"/>
    </row>
    <row r="1718" spans="18:21" x14ac:dyDescent="0.2">
      <c r="R1718" s="16"/>
      <c r="S1718" s="16"/>
      <c r="T1718" s="16"/>
      <c r="U1718" s="16"/>
    </row>
    <row r="1719" spans="18:21" x14ac:dyDescent="0.2">
      <c r="R1719" s="16"/>
      <c r="S1719" s="16"/>
      <c r="T1719" s="16"/>
      <c r="U1719" s="16"/>
    </row>
    <row r="1720" spans="18:21" x14ac:dyDescent="0.2">
      <c r="R1720" s="16"/>
      <c r="S1720" s="16"/>
      <c r="T1720" s="16"/>
      <c r="U1720" s="16"/>
    </row>
    <row r="1721" spans="18:21" x14ac:dyDescent="0.2">
      <c r="R1721" s="16"/>
      <c r="S1721" s="16"/>
      <c r="T1721" s="16"/>
      <c r="U1721" s="16"/>
    </row>
    <row r="1722" spans="18:21" x14ac:dyDescent="0.2">
      <c r="R1722" s="16"/>
      <c r="S1722" s="16"/>
      <c r="T1722" s="16"/>
      <c r="U1722" s="16"/>
    </row>
    <row r="1723" spans="18:21" x14ac:dyDescent="0.2">
      <c r="R1723" s="16"/>
      <c r="S1723" s="16"/>
      <c r="T1723" s="16"/>
      <c r="U1723" s="16"/>
    </row>
    <row r="1724" spans="18:21" x14ac:dyDescent="0.2">
      <c r="R1724" s="16"/>
      <c r="S1724" s="16"/>
      <c r="T1724" s="16"/>
      <c r="U1724" s="16"/>
    </row>
    <row r="1725" spans="18:21" x14ac:dyDescent="0.2">
      <c r="R1725" s="16"/>
      <c r="S1725" s="16"/>
      <c r="T1725" s="16"/>
      <c r="U1725" s="16"/>
    </row>
    <row r="1726" spans="18:21" x14ac:dyDescent="0.2">
      <c r="R1726" s="16"/>
      <c r="S1726" s="16"/>
      <c r="T1726" s="16"/>
      <c r="U1726" s="16"/>
    </row>
    <row r="1727" spans="18:21" x14ac:dyDescent="0.2">
      <c r="R1727" s="16"/>
      <c r="S1727" s="16"/>
      <c r="T1727" s="16"/>
      <c r="U1727" s="16"/>
    </row>
    <row r="1728" spans="18:21" x14ac:dyDescent="0.2">
      <c r="R1728" s="16"/>
      <c r="S1728" s="16"/>
      <c r="T1728" s="16"/>
      <c r="U1728" s="16"/>
    </row>
    <row r="1729" spans="18:21" x14ac:dyDescent="0.2">
      <c r="R1729" s="16"/>
      <c r="S1729" s="16"/>
      <c r="T1729" s="16"/>
      <c r="U1729" s="16"/>
    </row>
    <row r="1730" spans="18:21" x14ac:dyDescent="0.2">
      <c r="R1730" s="16"/>
      <c r="S1730" s="16"/>
      <c r="T1730" s="16"/>
      <c r="U1730" s="16"/>
    </row>
    <row r="1731" spans="18:21" x14ac:dyDescent="0.2">
      <c r="R1731" s="16"/>
      <c r="S1731" s="16"/>
      <c r="T1731" s="16"/>
      <c r="U1731" s="16"/>
    </row>
    <row r="1732" spans="18:21" x14ac:dyDescent="0.2">
      <c r="R1732" s="16"/>
      <c r="S1732" s="16"/>
      <c r="T1732" s="16"/>
      <c r="U1732" s="16"/>
    </row>
    <row r="1733" spans="18:21" x14ac:dyDescent="0.2">
      <c r="R1733" s="16"/>
      <c r="S1733" s="16"/>
      <c r="T1733" s="16"/>
      <c r="U1733" s="16"/>
    </row>
    <row r="1734" spans="18:21" x14ac:dyDescent="0.2">
      <c r="R1734" s="16"/>
      <c r="S1734" s="16"/>
      <c r="T1734" s="16"/>
      <c r="U1734" s="16"/>
    </row>
    <row r="1735" spans="18:21" x14ac:dyDescent="0.2">
      <c r="R1735" s="16"/>
      <c r="S1735" s="16"/>
      <c r="T1735" s="16"/>
      <c r="U1735" s="16"/>
    </row>
    <row r="1736" spans="18:21" x14ac:dyDescent="0.2">
      <c r="R1736" s="16"/>
      <c r="S1736" s="16"/>
      <c r="T1736" s="16"/>
      <c r="U1736" s="16"/>
    </row>
    <row r="1737" spans="18:21" x14ac:dyDescent="0.2">
      <c r="R1737" s="16"/>
      <c r="S1737" s="16"/>
      <c r="T1737" s="16"/>
      <c r="U1737" s="16"/>
    </row>
    <row r="1738" spans="18:21" x14ac:dyDescent="0.2">
      <c r="R1738" s="16"/>
      <c r="S1738" s="16"/>
      <c r="T1738" s="16"/>
      <c r="U1738" s="16"/>
    </row>
    <row r="1739" spans="18:21" x14ac:dyDescent="0.2">
      <c r="R1739" s="16"/>
      <c r="S1739" s="16"/>
      <c r="T1739" s="16"/>
      <c r="U1739" s="16"/>
    </row>
    <row r="1740" spans="18:21" x14ac:dyDescent="0.2">
      <c r="R1740" s="16"/>
      <c r="S1740" s="16"/>
      <c r="T1740" s="16"/>
      <c r="U1740" s="16"/>
    </row>
    <row r="1741" spans="18:21" x14ac:dyDescent="0.2">
      <c r="R1741" s="16"/>
      <c r="S1741" s="16"/>
      <c r="T1741" s="16"/>
      <c r="U1741" s="16"/>
    </row>
    <row r="1742" spans="18:21" x14ac:dyDescent="0.2">
      <c r="R1742" s="16"/>
      <c r="S1742" s="16"/>
      <c r="T1742" s="16"/>
      <c r="U1742" s="16"/>
    </row>
    <row r="1743" spans="18:21" x14ac:dyDescent="0.2">
      <c r="R1743" s="16"/>
      <c r="S1743" s="16"/>
      <c r="T1743" s="16"/>
      <c r="U1743" s="16"/>
    </row>
    <row r="1744" spans="18:21" x14ac:dyDescent="0.2">
      <c r="R1744" s="16"/>
      <c r="S1744" s="16"/>
      <c r="T1744" s="16"/>
      <c r="U1744" s="16"/>
    </row>
    <row r="1745" spans="18:21" x14ac:dyDescent="0.2">
      <c r="R1745" s="16"/>
      <c r="S1745" s="16"/>
      <c r="T1745" s="16"/>
      <c r="U1745" s="16"/>
    </row>
    <row r="1746" spans="18:21" x14ac:dyDescent="0.2">
      <c r="R1746" s="16"/>
      <c r="S1746" s="16"/>
      <c r="T1746" s="16"/>
      <c r="U1746" s="16"/>
    </row>
    <row r="1747" spans="18:21" x14ac:dyDescent="0.2">
      <c r="R1747" s="16"/>
      <c r="S1747" s="16"/>
      <c r="T1747" s="16"/>
      <c r="U1747" s="16"/>
    </row>
    <row r="1748" spans="18:21" x14ac:dyDescent="0.2">
      <c r="R1748" s="16"/>
      <c r="S1748" s="16"/>
      <c r="T1748" s="16"/>
      <c r="U1748" s="16"/>
    </row>
    <row r="1749" spans="18:21" x14ac:dyDescent="0.2">
      <c r="R1749" s="16"/>
      <c r="S1749" s="16"/>
      <c r="T1749" s="16"/>
      <c r="U1749" s="16"/>
    </row>
    <row r="1750" spans="18:21" x14ac:dyDescent="0.2">
      <c r="R1750" s="16"/>
      <c r="S1750" s="16"/>
      <c r="T1750" s="16"/>
      <c r="U1750" s="16"/>
    </row>
    <row r="1751" spans="18:21" x14ac:dyDescent="0.2">
      <c r="R1751" s="16"/>
      <c r="S1751" s="16"/>
      <c r="T1751" s="16"/>
      <c r="U1751" s="16"/>
    </row>
    <row r="1752" spans="18:21" x14ac:dyDescent="0.2">
      <c r="R1752" s="16"/>
      <c r="S1752" s="16"/>
      <c r="T1752" s="16"/>
      <c r="U1752" s="16"/>
    </row>
    <row r="1753" spans="18:21" x14ac:dyDescent="0.2">
      <c r="R1753" s="16"/>
      <c r="S1753" s="16"/>
      <c r="T1753" s="16"/>
      <c r="U1753" s="16"/>
    </row>
    <row r="1754" spans="18:21" x14ac:dyDescent="0.2">
      <c r="R1754" s="16"/>
      <c r="S1754" s="16"/>
      <c r="T1754" s="16"/>
      <c r="U1754" s="16"/>
    </row>
    <row r="1755" spans="18:21" x14ac:dyDescent="0.2">
      <c r="R1755" s="16"/>
      <c r="S1755" s="16"/>
      <c r="T1755" s="16"/>
      <c r="U1755" s="16"/>
    </row>
    <row r="1756" spans="18:21" x14ac:dyDescent="0.2">
      <c r="R1756" s="16"/>
      <c r="S1756" s="16"/>
      <c r="T1756" s="16"/>
      <c r="U1756" s="16"/>
    </row>
    <row r="1757" spans="18:21" x14ac:dyDescent="0.2">
      <c r="R1757" s="16"/>
      <c r="S1757" s="16"/>
      <c r="T1757" s="16"/>
      <c r="U1757" s="16"/>
    </row>
    <row r="1758" spans="18:21" x14ac:dyDescent="0.2">
      <c r="R1758" s="16"/>
      <c r="S1758" s="16"/>
      <c r="T1758" s="16"/>
      <c r="U1758" s="16"/>
    </row>
    <row r="1759" spans="18:21" x14ac:dyDescent="0.2">
      <c r="R1759" s="16"/>
      <c r="S1759" s="16"/>
      <c r="T1759" s="16"/>
      <c r="U1759" s="16"/>
    </row>
    <row r="1760" spans="18:21" x14ac:dyDescent="0.2">
      <c r="R1760" s="16"/>
      <c r="S1760" s="16"/>
      <c r="T1760" s="16"/>
      <c r="U1760" s="16"/>
    </row>
    <row r="1761" spans="18:21" x14ac:dyDescent="0.2">
      <c r="R1761" s="16"/>
      <c r="S1761" s="16"/>
      <c r="T1761" s="16"/>
      <c r="U1761" s="16"/>
    </row>
    <row r="1762" spans="18:21" x14ac:dyDescent="0.2">
      <c r="R1762" s="16"/>
      <c r="S1762" s="16"/>
      <c r="T1762" s="16"/>
      <c r="U1762" s="16"/>
    </row>
    <row r="1763" spans="18:21" x14ac:dyDescent="0.2">
      <c r="R1763" s="16"/>
      <c r="S1763" s="16"/>
      <c r="T1763" s="16"/>
      <c r="U1763" s="16"/>
    </row>
    <row r="1764" spans="18:21" x14ac:dyDescent="0.2">
      <c r="R1764" s="16"/>
      <c r="S1764" s="16"/>
      <c r="T1764" s="16"/>
      <c r="U1764" s="16"/>
    </row>
    <row r="1765" spans="18:21" x14ac:dyDescent="0.2">
      <c r="R1765" s="16"/>
      <c r="S1765" s="16"/>
      <c r="T1765" s="16"/>
      <c r="U1765" s="16"/>
    </row>
    <row r="1766" spans="18:21" x14ac:dyDescent="0.2">
      <c r="R1766" s="16"/>
      <c r="S1766" s="16"/>
      <c r="T1766" s="16"/>
      <c r="U1766" s="16"/>
    </row>
    <row r="1767" spans="18:21" x14ac:dyDescent="0.2">
      <c r="R1767" s="16"/>
      <c r="S1767" s="16"/>
      <c r="T1767" s="16"/>
      <c r="U1767" s="16"/>
    </row>
    <row r="1768" spans="18:21" x14ac:dyDescent="0.2">
      <c r="R1768" s="16"/>
      <c r="S1768" s="16"/>
      <c r="T1768" s="16"/>
      <c r="U1768" s="16"/>
    </row>
    <row r="1769" spans="18:21" x14ac:dyDescent="0.2">
      <c r="R1769" s="16"/>
      <c r="S1769" s="16"/>
      <c r="T1769" s="16"/>
      <c r="U1769" s="16"/>
    </row>
    <row r="1770" spans="18:21" x14ac:dyDescent="0.2">
      <c r="R1770" s="16"/>
      <c r="S1770" s="16"/>
      <c r="T1770" s="16"/>
      <c r="U1770" s="16"/>
    </row>
    <row r="1771" spans="18:21" x14ac:dyDescent="0.2">
      <c r="R1771" s="16"/>
      <c r="S1771" s="16"/>
      <c r="T1771" s="16"/>
      <c r="U1771" s="16"/>
    </row>
    <row r="1772" spans="18:21" x14ac:dyDescent="0.2">
      <c r="R1772" s="16"/>
      <c r="S1772" s="16"/>
      <c r="T1772" s="16"/>
      <c r="U1772" s="16"/>
    </row>
    <row r="1773" spans="18:21" x14ac:dyDescent="0.2">
      <c r="R1773" s="16"/>
      <c r="S1773" s="16"/>
      <c r="T1773" s="16"/>
      <c r="U1773" s="16"/>
    </row>
    <row r="1774" spans="18:21" x14ac:dyDescent="0.2">
      <c r="R1774" s="16"/>
      <c r="S1774" s="16"/>
      <c r="T1774" s="16"/>
      <c r="U1774" s="16"/>
    </row>
    <row r="1775" spans="18:21" x14ac:dyDescent="0.2">
      <c r="R1775" s="16"/>
      <c r="S1775" s="16"/>
      <c r="T1775" s="16"/>
      <c r="U1775" s="16"/>
    </row>
    <row r="1776" spans="18:21" x14ac:dyDescent="0.2">
      <c r="R1776" s="16"/>
      <c r="S1776" s="16"/>
      <c r="T1776" s="16"/>
      <c r="U1776" s="16"/>
    </row>
    <row r="1777" spans="18:21" x14ac:dyDescent="0.2">
      <c r="R1777" s="16"/>
      <c r="S1777" s="16"/>
      <c r="T1777" s="16"/>
      <c r="U1777" s="16"/>
    </row>
    <row r="1778" spans="18:21" x14ac:dyDescent="0.2">
      <c r="R1778" s="16"/>
      <c r="S1778" s="16"/>
      <c r="T1778" s="16"/>
      <c r="U1778" s="16"/>
    </row>
    <row r="1779" spans="18:21" x14ac:dyDescent="0.2">
      <c r="R1779" s="16"/>
      <c r="S1779" s="16"/>
      <c r="T1779" s="16"/>
      <c r="U1779" s="16"/>
    </row>
    <row r="1780" spans="18:21" x14ac:dyDescent="0.2">
      <c r="R1780" s="16"/>
      <c r="S1780" s="16"/>
      <c r="T1780" s="16"/>
      <c r="U1780" s="16"/>
    </row>
    <row r="1781" spans="18:21" x14ac:dyDescent="0.2">
      <c r="R1781" s="16"/>
      <c r="S1781" s="16"/>
      <c r="T1781" s="16"/>
      <c r="U1781" s="16"/>
    </row>
    <row r="1782" spans="18:21" x14ac:dyDescent="0.2">
      <c r="R1782" s="16"/>
      <c r="S1782" s="16"/>
      <c r="T1782" s="16"/>
      <c r="U1782" s="16"/>
    </row>
    <row r="1783" spans="18:21" x14ac:dyDescent="0.2">
      <c r="R1783" s="16"/>
      <c r="S1783" s="16"/>
      <c r="T1783" s="16"/>
      <c r="U1783" s="16"/>
    </row>
    <row r="1784" spans="18:21" x14ac:dyDescent="0.2">
      <c r="R1784" s="16"/>
      <c r="S1784" s="16"/>
      <c r="T1784" s="16"/>
      <c r="U1784" s="16"/>
    </row>
    <row r="1785" spans="18:21" x14ac:dyDescent="0.2">
      <c r="R1785" s="16"/>
      <c r="S1785" s="16"/>
      <c r="T1785" s="16"/>
      <c r="U1785" s="16"/>
    </row>
    <row r="1786" spans="18:21" x14ac:dyDescent="0.2">
      <c r="R1786" s="16"/>
      <c r="S1786" s="16"/>
      <c r="T1786" s="16"/>
      <c r="U1786" s="16"/>
    </row>
    <row r="1787" spans="18:21" x14ac:dyDescent="0.2">
      <c r="R1787" s="16"/>
      <c r="S1787" s="16"/>
      <c r="T1787" s="16"/>
      <c r="U1787" s="16"/>
    </row>
    <row r="1788" spans="18:21" x14ac:dyDescent="0.2">
      <c r="R1788" s="16"/>
      <c r="S1788" s="16"/>
      <c r="T1788" s="16"/>
      <c r="U1788" s="16"/>
    </row>
    <row r="1789" spans="18:21" x14ac:dyDescent="0.2">
      <c r="R1789" s="16"/>
      <c r="S1789" s="16"/>
      <c r="T1789" s="16"/>
      <c r="U1789" s="16"/>
    </row>
    <row r="1790" spans="18:21" x14ac:dyDescent="0.2">
      <c r="R1790" s="16"/>
      <c r="S1790" s="16"/>
      <c r="T1790" s="16"/>
      <c r="U1790" s="16"/>
    </row>
    <row r="1791" spans="18:21" x14ac:dyDescent="0.2">
      <c r="R1791" s="16"/>
      <c r="S1791" s="16"/>
      <c r="T1791" s="16"/>
      <c r="U1791" s="16"/>
    </row>
    <row r="1792" spans="18:21" x14ac:dyDescent="0.2">
      <c r="R1792" s="16"/>
      <c r="S1792" s="16"/>
      <c r="T1792" s="16"/>
      <c r="U1792" s="16"/>
    </row>
    <row r="1793" spans="18:21" x14ac:dyDescent="0.2">
      <c r="R1793" s="16"/>
      <c r="S1793" s="16"/>
      <c r="T1793" s="16"/>
      <c r="U1793" s="16"/>
    </row>
    <row r="1794" spans="18:21" x14ac:dyDescent="0.2">
      <c r="R1794" s="16"/>
      <c r="S1794" s="16"/>
      <c r="T1794" s="16"/>
      <c r="U1794" s="16"/>
    </row>
    <row r="1795" spans="18:21" x14ac:dyDescent="0.2">
      <c r="R1795" s="16"/>
      <c r="S1795" s="16"/>
      <c r="T1795" s="16"/>
      <c r="U1795" s="16"/>
    </row>
    <row r="1796" spans="18:21" x14ac:dyDescent="0.2">
      <c r="R1796" s="16"/>
      <c r="S1796" s="16"/>
      <c r="T1796" s="16"/>
      <c r="U1796" s="16"/>
    </row>
    <row r="1797" spans="18:21" x14ac:dyDescent="0.2">
      <c r="R1797" s="16"/>
      <c r="S1797" s="16"/>
      <c r="T1797" s="16"/>
      <c r="U1797" s="16"/>
    </row>
    <row r="1798" spans="18:21" x14ac:dyDescent="0.2">
      <c r="R1798" s="16"/>
      <c r="S1798" s="16"/>
      <c r="T1798" s="16"/>
      <c r="U1798" s="16"/>
    </row>
    <row r="1799" spans="18:21" x14ac:dyDescent="0.2">
      <c r="R1799" s="16"/>
      <c r="S1799" s="16"/>
      <c r="T1799" s="16"/>
      <c r="U1799" s="16"/>
    </row>
    <row r="1800" spans="18:21" x14ac:dyDescent="0.2">
      <c r="R1800" s="16"/>
      <c r="S1800" s="16"/>
      <c r="T1800" s="16"/>
      <c r="U1800" s="16"/>
    </row>
    <row r="1801" spans="18:21" x14ac:dyDescent="0.2">
      <c r="R1801" s="16"/>
      <c r="S1801" s="16"/>
      <c r="T1801" s="16"/>
      <c r="U1801" s="16"/>
    </row>
    <row r="1802" spans="18:21" x14ac:dyDescent="0.2">
      <c r="R1802" s="16"/>
      <c r="S1802" s="16"/>
      <c r="T1802" s="16"/>
      <c r="U1802" s="16"/>
    </row>
    <row r="1803" spans="18:21" x14ac:dyDescent="0.2">
      <c r="R1803" s="16"/>
      <c r="S1803" s="16"/>
      <c r="T1803" s="16"/>
      <c r="U1803" s="16"/>
    </row>
    <row r="1804" spans="18:21" x14ac:dyDescent="0.2">
      <c r="R1804" s="16"/>
      <c r="S1804" s="16"/>
      <c r="T1804" s="16"/>
      <c r="U1804" s="16"/>
    </row>
    <row r="1805" spans="18:21" x14ac:dyDescent="0.2">
      <c r="R1805" s="16"/>
      <c r="S1805" s="16"/>
      <c r="T1805" s="16"/>
      <c r="U1805" s="16"/>
    </row>
    <row r="1806" spans="18:21" x14ac:dyDescent="0.2">
      <c r="R1806" s="16"/>
      <c r="S1806" s="16"/>
      <c r="T1806" s="16"/>
      <c r="U1806" s="16"/>
    </row>
    <row r="1807" spans="18:21" x14ac:dyDescent="0.2">
      <c r="R1807" s="16"/>
      <c r="S1807" s="16"/>
      <c r="T1807" s="16"/>
      <c r="U1807" s="16"/>
    </row>
    <row r="1808" spans="18:21" x14ac:dyDescent="0.2">
      <c r="R1808" s="16"/>
      <c r="S1808" s="16"/>
      <c r="T1808" s="16"/>
      <c r="U1808" s="16"/>
    </row>
    <row r="1809" spans="18:21" x14ac:dyDescent="0.2">
      <c r="R1809" s="16"/>
      <c r="S1809" s="16"/>
      <c r="T1809" s="16"/>
      <c r="U1809" s="16"/>
    </row>
    <row r="1810" spans="18:21" x14ac:dyDescent="0.2">
      <c r="R1810" s="16"/>
      <c r="S1810" s="16"/>
      <c r="T1810" s="16"/>
      <c r="U1810" s="16"/>
    </row>
    <row r="1811" spans="18:21" x14ac:dyDescent="0.2">
      <c r="R1811" s="16"/>
      <c r="S1811" s="16"/>
      <c r="T1811" s="16"/>
      <c r="U1811" s="16"/>
    </row>
    <row r="1812" spans="18:21" x14ac:dyDescent="0.2">
      <c r="R1812" s="16"/>
      <c r="S1812" s="16"/>
      <c r="T1812" s="16"/>
      <c r="U1812" s="16"/>
    </row>
    <row r="1813" spans="18:21" x14ac:dyDescent="0.2">
      <c r="R1813" s="16"/>
      <c r="S1813" s="16"/>
      <c r="T1813" s="16"/>
      <c r="U1813" s="16"/>
    </row>
    <row r="1814" spans="18:21" x14ac:dyDescent="0.2">
      <c r="R1814" s="16"/>
      <c r="S1814" s="16"/>
      <c r="T1814" s="16"/>
      <c r="U1814" s="16"/>
    </row>
    <row r="1815" spans="18:21" x14ac:dyDescent="0.2">
      <c r="R1815" s="16"/>
      <c r="S1815" s="16"/>
      <c r="T1815" s="16"/>
      <c r="U1815" s="16"/>
    </row>
    <row r="1816" spans="18:21" x14ac:dyDescent="0.2">
      <c r="R1816" s="16"/>
      <c r="S1816" s="16"/>
      <c r="T1816" s="16"/>
      <c r="U1816" s="16"/>
    </row>
    <row r="1817" spans="18:21" x14ac:dyDescent="0.2">
      <c r="R1817" s="16"/>
      <c r="S1817" s="16"/>
      <c r="T1817" s="16"/>
      <c r="U1817" s="16"/>
    </row>
    <row r="1818" spans="18:21" x14ac:dyDescent="0.2">
      <c r="R1818" s="16"/>
      <c r="S1818" s="16"/>
      <c r="T1818" s="16"/>
      <c r="U1818" s="16"/>
    </row>
    <row r="1819" spans="18:21" x14ac:dyDescent="0.2">
      <c r="R1819" s="16"/>
      <c r="S1819" s="16"/>
      <c r="T1819" s="16"/>
      <c r="U1819" s="16"/>
    </row>
    <row r="1820" spans="18:21" x14ac:dyDescent="0.2">
      <c r="R1820" s="16"/>
      <c r="S1820" s="16"/>
      <c r="T1820" s="16"/>
      <c r="U1820" s="16"/>
    </row>
    <row r="1821" spans="18:21" x14ac:dyDescent="0.2">
      <c r="R1821" s="16"/>
      <c r="S1821" s="16"/>
      <c r="T1821" s="16"/>
      <c r="U1821" s="16"/>
    </row>
    <row r="1822" spans="18:21" x14ac:dyDescent="0.2">
      <c r="R1822" s="16"/>
      <c r="S1822" s="16"/>
      <c r="T1822" s="16"/>
      <c r="U1822" s="16"/>
    </row>
    <row r="1823" spans="18:21" x14ac:dyDescent="0.2">
      <c r="R1823" s="16"/>
      <c r="S1823" s="16"/>
      <c r="T1823" s="16"/>
      <c r="U1823" s="16"/>
    </row>
    <row r="1824" spans="18:21" x14ac:dyDescent="0.2">
      <c r="R1824" s="16"/>
      <c r="S1824" s="16"/>
      <c r="T1824" s="16"/>
      <c r="U1824" s="16"/>
    </row>
    <row r="1825" spans="18:21" x14ac:dyDescent="0.2">
      <c r="R1825" s="16"/>
      <c r="S1825" s="16"/>
      <c r="T1825" s="16"/>
      <c r="U1825" s="16"/>
    </row>
    <row r="1826" spans="18:21" x14ac:dyDescent="0.2">
      <c r="R1826" s="16"/>
      <c r="S1826" s="16"/>
      <c r="T1826" s="16"/>
      <c r="U1826" s="16"/>
    </row>
    <row r="1827" spans="18:21" x14ac:dyDescent="0.2">
      <c r="R1827" s="16"/>
      <c r="S1827" s="16"/>
      <c r="T1827" s="16"/>
      <c r="U1827" s="16"/>
    </row>
    <row r="1828" spans="18:21" x14ac:dyDescent="0.2">
      <c r="R1828" s="16"/>
      <c r="S1828" s="16"/>
      <c r="T1828" s="16"/>
      <c r="U1828" s="16"/>
    </row>
    <row r="1829" spans="18:21" x14ac:dyDescent="0.2">
      <c r="R1829" s="16"/>
      <c r="S1829" s="16"/>
      <c r="T1829" s="16"/>
      <c r="U1829" s="16"/>
    </row>
    <row r="1830" spans="18:21" x14ac:dyDescent="0.2">
      <c r="R1830" s="16"/>
      <c r="S1830" s="16"/>
      <c r="T1830" s="16"/>
      <c r="U1830" s="16"/>
    </row>
    <row r="1831" spans="18:21" x14ac:dyDescent="0.2">
      <c r="R1831" s="16"/>
      <c r="S1831" s="16"/>
      <c r="T1831" s="16"/>
      <c r="U1831" s="16"/>
    </row>
    <row r="1832" spans="18:21" x14ac:dyDescent="0.2">
      <c r="R1832" s="16"/>
      <c r="S1832" s="16"/>
      <c r="T1832" s="16"/>
      <c r="U1832" s="16"/>
    </row>
    <row r="1833" spans="18:21" x14ac:dyDescent="0.2">
      <c r="R1833" s="16"/>
      <c r="S1833" s="16"/>
      <c r="T1833" s="16"/>
      <c r="U1833" s="16"/>
    </row>
    <row r="1834" spans="18:21" x14ac:dyDescent="0.2">
      <c r="R1834" s="16"/>
      <c r="S1834" s="16"/>
      <c r="T1834" s="16"/>
      <c r="U1834" s="16"/>
    </row>
    <row r="1835" spans="18:21" x14ac:dyDescent="0.2">
      <c r="R1835" s="16"/>
      <c r="S1835" s="16"/>
      <c r="T1835" s="16"/>
      <c r="U1835" s="16"/>
    </row>
    <row r="1836" spans="18:21" x14ac:dyDescent="0.2">
      <c r="R1836" s="16"/>
      <c r="S1836" s="16"/>
      <c r="T1836" s="16"/>
      <c r="U1836" s="16"/>
    </row>
    <row r="1837" spans="18:21" x14ac:dyDescent="0.2">
      <c r="R1837" s="16"/>
      <c r="S1837" s="16"/>
      <c r="T1837" s="16"/>
      <c r="U1837" s="16"/>
    </row>
    <row r="1838" spans="18:21" x14ac:dyDescent="0.2">
      <c r="R1838" s="16"/>
      <c r="S1838" s="16"/>
      <c r="T1838" s="16"/>
      <c r="U1838" s="16"/>
    </row>
    <row r="1839" spans="18:21" x14ac:dyDescent="0.2">
      <c r="R1839" s="16"/>
      <c r="S1839" s="16"/>
      <c r="T1839" s="16"/>
      <c r="U1839" s="16"/>
    </row>
    <row r="1840" spans="18:21" x14ac:dyDescent="0.2">
      <c r="R1840" s="16"/>
      <c r="S1840" s="16"/>
      <c r="T1840" s="16"/>
      <c r="U1840" s="16"/>
    </row>
    <row r="1841" spans="18:21" x14ac:dyDescent="0.2">
      <c r="R1841" s="16"/>
      <c r="S1841" s="16"/>
      <c r="T1841" s="16"/>
      <c r="U1841" s="16"/>
    </row>
    <row r="1842" spans="18:21" x14ac:dyDescent="0.2">
      <c r="R1842" s="16"/>
      <c r="S1842" s="16"/>
      <c r="T1842" s="16"/>
      <c r="U1842" s="16"/>
    </row>
    <row r="1843" spans="18:21" x14ac:dyDescent="0.2">
      <c r="R1843" s="16"/>
      <c r="S1843" s="16"/>
      <c r="T1843" s="16"/>
      <c r="U1843" s="16"/>
    </row>
    <row r="1844" spans="18:21" x14ac:dyDescent="0.2">
      <c r="R1844" s="16"/>
      <c r="S1844" s="16"/>
      <c r="T1844" s="16"/>
      <c r="U1844" s="16"/>
    </row>
    <row r="1845" spans="18:21" x14ac:dyDescent="0.2">
      <c r="R1845" s="16"/>
      <c r="S1845" s="16"/>
      <c r="T1845" s="16"/>
      <c r="U1845" s="16"/>
    </row>
    <row r="1846" spans="18:21" x14ac:dyDescent="0.2">
      <c r="R1846" s="16"/>
      <c r="S1846" s="16"/>
      <c r="T1846" s="16"/>
      <c r="U1846" s="16"/>
    </row>
    <row r="1847" spans="18:21" x14ac:dyDescent="0.2">
      <c r="R1847" s="16"/>
      <c r="S1847" s="16"/>
      <c r="T1847" s="16"/>
      <c r="U1847" s="16"/>
    </row>
    <row r="1848" spans="18:21" x14ac:dyDescent="0.2">
      <c r="R1848" s="16"/>
      <c r="S1848" s="16"/>
      <c r="T1848" s="16"/>
      <c r="U1848" s="16"/>
    </row>
    <row r="1849" spans="18:21" x14ac:dyDescent="0.2">
      <c r="R1849" s="16"/>
      <c r="S1849" s="16"/>
      <c r="T1849" s="16"/>
      <c r="U1849" s="16"/>
    </row>
    <row r="1850" spans="18:21" x14ac:dyDescent="0.2">
      <c r="R1850" s="16"/>
      <c r="S1850" s="16"/>
      <c r="T1850" s="16"/>
      <c r="U1850" s="16"/>
    </row>
    <row r="1851" spans="18:21" x14ac:dyDescent="0.2">
      <c r="R1851" s="16"/>
      <c r="S1851" s="16"/>
      <c r="T1851" s="16"/>
      <c r="U1851" s="16"/>
    </row>
    <row r="1852" spans="18:21" x14ac:dyDescent="0.2">
      <c r="R1852" s="16"/>
      <c r="S1852" s="16"/>
      <c r="T1852" s="16"/>
      <c r="U1852" s="16"/>
    </row>
    <row r="1853" spans="18:21" x14ac:dyDescent="0.2">
      <c r="R1853" s="16"/>
      <c r="S1853" s="16"/>
      <c r="T1853" s="16"/>
      <c r="U1853" s="16"/>
    </row>
    <row r="1854" spans="18:21" x14ac:dyDescent="0.2">
      <c r="R1854" s="16"/>
      <c r="S1854" s="16"/>
      <c r="T1854" s="16"/>
      <c r="U1854" s="16"/>
    </row>
    <row r="1855" spans="18:21" x14ac:dyDescent="0.2">
      <c r="R1855" s="16"/>
      <c r="S1855" s="16"/>
      <c r="T1855" s="16"/>
      <c r="U1855" s="16"/>
    </row>
    <row r="1856" spans="18:21" x14ac:dyDescent="0.2">
      <c r="R1856" s="16"/>
      <c r="S1856" s="16"/>
      <c r="T1856" s="16"/>
      <c r="U1856" s="16"/>
    </row>
    <row r="1857" spans="18:21" x14ac:dyDescent="0.2">
      <c r="R1857" s="16"/>
      <c r="S1857" s="16"/>
      <c r="T1857" s="16"/>
      <c r="U1857" s="16"/>
    </row>
    <row r="1858" spans="18:21" x14ac:dyDescent="0.2">
      <c r="R1858" s="16"/>
      <c r="S1858" s="16"/>
      <c r="T1858" s="16"/>
      <c r="U1858" s="16"/>
    </row>
    <row r="1859" spans="18:21" x14ac:dyDescent="0.2">
      <c r="R1859" s="16"/>
      <c r="S1859" s="16"/>
      <c r="T1859" s="16"/>
      <c r="U1859" s="16"/>
    </row>
    <row r="1860" spans="18:21" x14ac:dyDescent="0.2">
      <c r="R1860" s="16"/>
      <c r="S1860" s="16"/>
      <c r="T1860" s="16"/>
      <c r="U1860" s="16"/>
    </row>
    <row r="1861" spans="18:21" x14ac:dyDescent="0.2">
      <c r="R1861" s="16"/>
      <c r="S1861" s="16"/>
      <c r="T1861" s="16"/>
      <c r="U1861" s="16"/>
    </row>
    <row r="1862" spans="18:21" x14ac:dyDescent="0.2">
      <c r="R1862" s="16"/>
      <c r="S1862" s="16"/>
      <c r="T1862" s="16"/>
      <c r="U1862" s="16"/>
    </row>
    <row r="1863" spans="18:21" x14ac:dyDescent="0.2">
      <c r="R1863" s="16"/>
      <c r="S1863" s="16"/>
      <c r="T1863" s="16"/>
      <c r="U1863" s="16"/>
    </row>
    <row r="1864" spans="18:21" x14ac:dyDescent="0.2">
      <c r="R1864" s="16"/>
      <c r="S1864" s="16"/>
      <c r="T1864" s="16"/>
      <c r="U1864" s="16"/>
    </row>
    <row r="1865" spans="18:21" x14ac:dyDescent="0.2">
      <c r="R1865" s="16"/>
      <c r="S1865" s="16"/>
      <c r="T1865" s="16"/>
      <c r="U1865" s="16"/>
    </row>
    <row r="1866" spans="18:21" x14ac:dyDescent="0.2">
      <c r="R1866" s="16"/>
      <c r="S1866" s="16"/>
      <c r="T1866" s="16"/>
      <c r="U1866" s="16"/>
    </row>
    <row r="1867" spans="18:21" x14ac:dyDescent="0.2">
      <c r="R1867" s="16"/>
      <c r="S1867" s="16"/>
      <c r="T1867" s="16"/>
      <c r="U1867" s="16"/>
    </row>
    <row r="1868" spans="18:21" x14ac:dyDescent="0.2">
      <c r="R1868" s="16"/>
      <c r="S1868" s="16"/>
      <c r="T1868" s="16"/>
      <c r="U1868" s="16"/>
    </row>
    <row r="1869" spans="18:21" x14ac:dyDescent="0.2">
      <c r="R1869" s="16"/>
      <c r="S1869" s="16"/>
      <c r="T1869" s="16"/>
      <c r="U1869" s="16"/>
    </row>
    <row r="1870" spans="18:21" x14ac:dyDescent="0.2">
      <c r="R1870" s="16"/>
      <c r="S1870" s="16"/>
      <c r="T1870" s="16"/>
      <c r="U1870" s="16"/>
    </row>
    <row r="1871" spans="18:21" x14ac:dyDescent="0.2">
      <c r="R1871" s="16"/>
      <c r="S1871" s="16"/>
      <c r="T1871" s="16"/>
      <c r="U1871" s="16"/>
    </row>
    <row r="1872" spans="18:21" x14ac:dyDescent="0.2">
      <c r="R1872" s="16"/>
      <c r="S1872" s="16"/>
      <c r="T1872" s="16"/>
      <c r="U1872" s="16"/>
    </row>
    <row r="1873" spans="18:21" x14ac:dyDescent="0.2">
      <c r="R1873" s="16"/>
      <c r="S1873" s="16"/>
      <c r="T1873" s="16"/>
      <c r="U1873" s="16"/>
    </row>
    <row r="1874" spans="18:21" x14ac:dyDescent="0.2">
      <c r="R1874" s="16"/>
      <c r="S1874" s="16"/>
      <c r="T1874" s="16"/>
      <c r="U1874" s="16"/>
    </row>
    <row r="1875" spans="18:21" x14ac:dyDescent="0.2">
      <c r="R1875" s="16"/>
      <c r="S1875" s="16"/>
      <c r="T1875" s="16"/>
      <c r="U1875" s="16"/>
    </row>
    <row r="1876" spans="18:21" x14ac:dyDescent="0.2">
      <c r="R1876" s="16"/>
      <c r="S1876" s="16"/>
      <c r="T1876" s="16"/>
      <c r="U1876" s="16"/>
    </row>
    <row r="1877" spans="18:21" x14ac:dyDescent="0.2">
      <c r="R1877" s="16"/>
      <c r="S1877" s="16"/>
      <c r="T1877" s="16"/>
      <c r="U1877" s="16"/>
    </row>
    <row r="1878" spans="18:21" x14ac:dyDescent="0.2">
      <c r="R1878" s="16"/>
      <c r="S1878" s="16"/>
      <c r="T1878" s="16"/>
      <c r="U1878" s="16"/>
    </row>
    <row r="1879" spans="18:21" x14ac:dyDescent="0.2">
      <c r="R1879" s="16"/>
      <c r="S1879" s="16"/>
      <c r="T1879" s="16"/>
      <c r="U1879" s="16"/>
    </row>
    <row r="1880" spans="18:21" x14ac:dyDescent="0.2">
      <c r="R1880" s="16"/>
      <c r="S1880" s="16"/>
      <c r="T1880" s="16"/>
      <c r="U1880" s="16"/>
    </row>
    <row r="1881" spans="18:21" x14ac:dyDescent="0.2">
      <c r="R1881" s="16"/>
      <c r="S1881" s="16"/>
      <c r="T1881" s="16"/>
      <c r="U1881" s="16"/>
    </row>
    <row r="1882" spans="18:21" x14ac:dyDescent="0.2">
      <c r="R1882" s="16"/>
      <c r="S1882" s="16"/>
      <c r="T1882" s="16"/>
      <c r="U1882" s="16"/>
    </row>
    <row r="1883" spans="18:21" x14ac:dyDescent="0.2">
      <c r="R1883" s="16"/>
      <c r="S1883" s="16"/>
      <c r="T1883" s="16"/>
      <c r="U1883" s="16"/>
    </row>
    <row r="1884" spans="18:21" x14ac:dyDescent="0.2">
      <c r="R1884" s="16"/>
      <c r="S1884" s="16"/>
      <c r="T1884" s="16"/>
      <c r="U1884" s="16"/>
    </row>
    <row r="1885" spans="18:21" x14ac:dyDescent="0.2">
      <c r="R1885" s="16"/>
      <c r="S1885" s="16"/>
      <c r="T1885" s="16"/>
      <c r="U1885" s="16"/>
    </row>
    <row r="1886" spans="18:21" x14ac:dyDescent="0.2">
      <c r="R1886" s="16"/>
      <c r="S1886" s="16"/>
      <c r="T1886" s="16"/>
      <c r="U1886" s="16"/>
    </row>
    <row r="1887" spans="18:21" x14ac:dyDescent="0.2">
      <c r="R1887" s="16"/>
      <c r="S1887" s="16"/>
      <c r="T1887" s="16"/>
      <c r="U1887" s="16"/>
    </row>
    <row r="1888" spans="18:21" x14ac:dyDescent="0.2">
      <c r="R1888" s="16"/>
      <c r="S1888" s="16"/>
      <c r="T1888" s="16"/>
      <c r="U1888" s="16"/>
    </row>
    <row r="1889" spans="18:21" x14ac:dyDescent="0.2">
      <c r="R1889" s="16"/>
      <c r="S1889" s="16"/>
      <c r="T1889" s="16"/>
      <c r="U1889" s="16"/>
    </row>
    <row r="1890" spans="18:21" x14ac:dyDescent="0.2">
      <c r="R1890" s="16"/>
      <c r="S1890" s="16"/>
      <c r="T1890" s="16"/>
      <c r="U1890" s="16"/>
    </row>
    <row r="1891" spans="18:21" x14ac:dyDescent="0.2">
      <c r="R1891" s="16"/>
      <c r="S1891" s="16"/>
      <c r="T1891" s="16"/>
      <c r="U1891" s="16"/>
    </row>
    <row r="1892" spans="18:21" x14ac:dyDescent="0.2">
      <c r="R1892" s="16"/>
      <c r="S1892" s="16"/>
      <c r="T1892" s="16"/>
      <c r="U1892" s="16"/>
    </row>
    <row r="1893" spans="18:21" x14ac:dyDescent="0.2">
      <c r="R1893" s="16"/>
      <c r="S1893" s="16"/>
      <c r="T1893" s="16"/>
      <c r="U1893" s="16"/>
    </row>
    <row r="1894" spans="18:21" x14ac:dyDescent="0.2">
      <c r="R1894" s="16"/>
      <c r="S1894" s="16"/>
      <c r="T1894" s="16"/>
      <c r="U1894" s="16"/>
    </row>
    <row r="1895" spans="18:21" x14ac:dyDescent="0.2">
      <c r="R1895" s="16"/>
      <c r="S1895" s="16"/>
      <c r="T1895" s="16"/>
      <c r="U1895" s="16"/>
    </row>
    <row r="1896" spans="18:21" x14ac:dyDescent="0.2">
      <c r="R1896" s="16"/>
      <c r="S1896" s="16"/>
      <c r="T1896" s="16"/>
      <c r="U1896" s="16"/>
    </row>
    <row r="1897" spans="18:21" x14ac:dyDescent="0.2">
      <c r="R1897" s="16"/>
      <c r="S1897" s="16"/>
      <c r="T1897" s="16"/>
      <c r="U1897" s="16"/>
    </row>
    <row r="1898" spans="18:21" x14ac:dyDescent="0.2">
      <c r="R1898" s="16"/>
      <c r="S1898" s="16"/>
      <c r="T1898" s="16"/>
      <c r="U1898" s="16"/>
    </row>
    <row r="1899" spans="18:21" x14ac:dyDescent="0.2">
      <c r="R1899" s="16"/>
      <c r="S1899" s="16"/>
      <c r="T1899" s="16"/>
      <c r="U1899" s="16"/>
    </row>
    <row r="1900" spans="18:21" x14ac:dyDescent="0.2">
      <c r="R1900" s="16"/>
      <c r="S1900" s="16"/>
      <c r="T1900" s="16"/>
      <c r="U1900" s="16"/>
    </row>
    <row r="1901" spans="18:21" x14ac:dyDescent="0.2">
      <c r="R1901" s="16"/>
      <c r="S1901" s="16"/>
      <c r="T1901" s="16"/>
      <c r="U1901" s="16"/>
    </row>
    <row r="1902" spans="18:21" x14ac:dyDescent="0.2">
      <c r="R1902" s="16"/>
      <c r="S1902" s="16"/>
      <c r="T1902" s="16"/>
      <c r="U1902" s="16"/>
    </row>
    <row r="1903" spans="18:21" x14ac:dyDescent="0.2">
      <c r="R1903" s="16"/>
      <c r="S1903" s="16"/>
      <c r="T1903" s="16"/>
      <c r="U1903" s="16"/>
    </row>
    <row r="1904" spans="18:21" x14ac:dyDescent="0.2">
      <c r="R1904" s="16"/>
      <c r="S1904" s="16"/>
      <c r="T1904" s="16"/>
      <c r="U1904" s="16"/>
    </row>
    <row r="1905" spans="18:21" x14ac:dyDescent="0.2">
      <c r="R1905" s="16"/>
      <c r="S1905" s="16"/>
      <c r="T1905" s="16"/>
      <c r="U1905" s="16"/>
    </row>
    <row r="1906" spans="18:21" x14ac:dyDescent="0.2">
      <c r="R1906" s="16"/>
      <c r="S1906" s="16"/>
      <c r="T1906" s="16"/>
      <c r="U1906" s="16"/>
    </row>
    <row r="1907" spans="18:21" x14ac:dyDescent="0.2">
      <c r="R1907" s="16"/>
      <c r="S1907" s="16"/>
      <c r="T1907" s="16"/>
      <c r="U1907" s="16"/>
    </row>
    <row r="1908" spans="18:21" x14ac:dyDescent="0.2">
      <c r="R1908" s="16"/>
      <c r="S1908" s="16"/>
      <c r="T1908" s="16"/>
      <c r="U1908" s="16"/>
    </row>
    <row r="1909" spans="18:21" x14ac:dyDescent="0.2">
      <c r="R1909" s="16"/>
      <c r="S1909" s="16"/>
      <c r="T1909" s="16"/>
      <c r="U1909" s="16"/>
    </row>
    <row r="1910" spans="18:21" x14ac:dyDescent="0.2">
      <c r="R1910" s="16"/>
      <c r="S1910" s="16"/>
      <c r="T1910" s="16"/>
      <c r="U1910" s="16"/>
    </row>
    <row r="1911" spans="18:21" x14ac:dyDescent="0.2">
      <c r="R1911" s="16"/>
      <c r="S1911" s="16"/>
      <c r="T1911" s="16"/>
      <c r="U1911" s="16"/>
    </row>
    <row r="1912" spans="18:21" x14ac:dyDescent="0.2">
      <c r="R1912" s="16"/>
      <c r="S1912" s="16"/>
      <c r="T1912" s="16"/>
      <c r="U1912" s="16"/>
    </row>
    <row r="1913" spans="18:21" x14ac:dyDescent="0.2">
      <c r="R1913" s="16"/>
      <c r="S1913" s="16"/>
      <c r="T1913" s="16"/>
      <c r="U1913" s="16"/>
    </row>
    <row r="1914" spans="18:21" x14ac:dyDescent="0.2">
      <c r="R1914" s="16"/>
      <c r="S1914" s="16"/>
      <c r="T1914" s="16"/>
      <c r="U1914" s="16"/>
    </row>
    <row r="1915" spans="18:21" x14ac:dyDescent="0.2">
      <c r="R1915" s="16"/>
      <c r="S1915" s="16"/>
      <c r="T1915" s="16"/>
      <c r="U1915" s="16"/>
    </row>
    <row r="1916" spans="18:21" x14ac:dyDescent="0.2">
      <c r="R1916" s="16"/>
      <c r="S1916" s="16"/>
      <c r="T1916" s="16"/>
      <c r="U1916" s="16"/>
    </row>
    <row r="1917" spans="18:21" x14ac:dyDescent="0.2">
      <c r="R1917" s="16"/>
      <c r="S1917" s="16"/>
      <c r="T1917" s="16"/>
      <c r="U1917" s="16"/>
    </row>
    <row r="1918" spans="18:21" x14ac:dyDescent="0.2">
      <c r="R1918" s="16"/>
      <c r="S1918" s="16"/>
      <c r="T1918" s="16"/>
      <c r="U1918" s="16"/>
    </row>
    <row r="1919" spans="18:21" x14ac:dyDescent="0.2">
      <c r="R1919" s="16"/>
      <c r="S1919" s="16"/>
      <c r="T1919" s="16"/>
      <c r="U1919" s="16"/>
    </row>
    <row r="1920" spans="18:21" x14ac:dyDescent="0.2">
      <c r="R1920" s="16"/>
      <c r="S1920" s="16"/>
      <c r="T1920" s="16"/>
      <c r="U1920" s="16"/>
    </row>
    <row r="1921" spans="18:21" x14ac:dyDescent="0.2">
      <c r="R1921" s="16"/>
      <c r="S1921" s="16"/>
      <c r="T1921" s="16"/>
      <c r="U1921" s="16"/>
    </row>
    <row r="1922" spans="18:21" x14ac:dyDescent="0.2">
      <c r="R1922" s="16"/>
      <c r="S1922" s="16"/>
      <c r="T1922" s="16"/>
      <c r="U1922" s="16"/>
    </row>
    <row r="1923" spans="18:21" x14ac:dyDescent="0.2">
      <c r="R1923" s="16"/>
      <c r="S1923" s="16"/>
      <c r="T1923" s="16"/>
      <c r="U1923" s="16"/>
    </row>
    <row r="1924" spans="18:21" x14ac:dyDescent="0.2">
      <c r="R1924" s="16"/>
      <c r="S1924" s="16"/>
      <c r="T1924" s="16"/>
      <c r="U1924" s="16"/>
    </row>
    <row r="1925" spans="18:21" x14ac:dyDescent="0.2">
      <c r="R1925" s="16"/>
      <c r="S1925" s="16"/>
      <c r="T1925" s="16"/>
      <c r="U1925" s="16"/>
    </row>
    <row r="1926" spans="18:21" x14ac:dyDescent="0.2">
      <c r="R1926" s="16"/>
      <c r="S1926" s="16"/>
      <c r="T1926" s="16"/>
      <c r="U1926" s="16"/>
    </row>
    <row r="1927" spans="18:21" x14ac:dyDescent="0.2">
      <c r="R1927" s="16"/>
      <c r="S1927" s="16"/>
      <c r="T1927" s="16"/>
      <c r="U1927" s="16"/>
    </row>
    <row r="1928" spans="18:21" x14ac:dyDescent="0.2">
      <c r="R1928" s="16"/>
      <c r="S1928" s="16"/>
      <c r="T1928" s="16"/>
      <c r="U1928" s="16"/>
    </row>
    <row r="1929" spans="18:21" x14ac:dyDescent="0.2">
      <c r="R1929" s="16"/>
      <c r="S1929" s="16"/>
      <c r="T1929" s="16"/>
      <c r="U1929" s="16"/>
    </row>
    <row r="1930" spans="18:21" x14ac:dyDescent="0.2">
      <c r="R1930" s="16"/>
      <c r="S1930" s="16"/>
      <c r="T1930" s="16"/>
      <c r="U1930" s="16"/>
    </row>
    <row r="1931" spans="18:21" x14ac:dyDescent="0.2">
      <c r="R1931" s="16"/>
      <c r="S1931" s="16"/>
      <c r="T1931" s="16"/>
      <c r="U1931" s="16"/>
    </row>
    <row r="1932" spans="18:21" x14ac:dyDescent="0.2">
      <c r="R1932" s="16"/>
      <c r="S1932" s="16"/>
      <c r="T1932" s="16"/>
      <c r="U1932" s="16"/>
    </row>
    <row r="1933" spans="18:21" x14ac:dyDescent="0.2">
      <c r="R1933" s="16"/>
      <c r="S1933" s="16"/>
      <c r="T1933" s="16"/>
      <c r="U1933" s="16"/>
    </row>
    <row r="1934" spans="18:21" x14ac:dyDescent="0.2">
      <c r="R1934" s="16"/>
      <c r="S1934" s="16"/>
      <c r="T1934" s="16"/>
      <c r="U1934" s="16"/>
    </row>
    <row r="1935" spans="18:21" x14ac:dyDescent="0.2">
      <c r="R1935" s="16"/>
      <c r="S1935" s="16"/>
      <c r="T1935" s="16"/>
      <c r="U1935" s="16"/>
    </row>
    <row r="1936" spans="18:21" x14ac:dyDescent="0.2">
      <c r="R1936" s="16"/>
      <c r="S1936" s="16"/>
      <c r="T1936" s="16"/>
      <c r="U1936" s="16"/>
    </row>
    <row r="1937" spans="18:21" x14ac:dyDescent="0.2">
      <c r="R1937" s="16"/>
      <c r="S1937" s="16"/>
      <c r="T1937" s="16"/>
      <c r="U1937" s="16"/>
    </row>
    <row r="1938" spans="18:21" x14ac:dyDescent="0.2">
      <c r="R1938" s="16"/>
      <c r="S1938" s="16"/>
      <c r="T1938" s="16"/>
      <c r="U1938" s="16"/>
    </row>
    <row r="1939" spans="18:21" x14ac:dyDescent="0.2">
      <c r="R1939" s="16"/>
      <c r="S1939" s="16"/>
      <c r="T1939" s="16"/>
      <c r="U1939" s="16"/>
    </row>
    <row r="1940" spans="18:21" x14ac:dyDescent="0.2">
      <c r="R1940" s="16"/>
      <c r="S1940" s="16"/>
      <c r="T1940" s="16"/>
      <c r="U1940" s="16"/>
    </row>
    <row r="1941" spans="18:21" x14ac:dyDescent="0.2">
      <c r="R1941" s="16"/>
      <c r="S1941" s="16"/>
      <c r="T1941" s="16"/>
      <c r="U1941" s="16"/>
    </row>
    <row r="1942" spans="18:21" x14ac:dyDescent="0.2">
      <c r="R1942" s="16"/>
      <c r="S1942" s="16"/>
      <c r="T1942" s="16"/>
      <c r="U1942" s="16"/>
    </row>
    <row r="1943" spans="18:21" x14ac:dyDescent="0.2">
      <c r="R1943" s="16"/>
      <c r="S1943" s="16"/>
      <c r="T1943" s="16"/>
      <c r="U1943" s="16"/>
    </row>
    <row r="1944" spans="18:21" x14ac:dyDescent="0.2">
      <c r="R1944" s="16"/>
      <c r="S1944" s="16"/>
      <c r="T1944" s="16"/>
      <c r="U1944" s="16"/>
    </row>
    <row r="1945" spans="18:21" x14ac:dyDescent="0.2">
      <c r="R1945" s="16"/>
      <c r="S1945" s="16"/>
      <c r="T1945" s="16"/>
      <c r="U1945" s="16"/>
    </row>
    <row r="1946" spans="18:21" x14ac:dyDescent="0.2">
      <c r="R1946" s="16"/>
      <c r="S1946" s="16"/>
      <c r="T1946" s="16"/>
      <c r="U1946" s="16"/>
    </row>
    <row r="1947" spans="18:21" x14ac:dyDescent="0.2">
      <c r="R1947" s="16"/>
      <c r="S1947" s="16"/>
      <c r="T1947" s="16"/>
      <c r="U1947" s="16"/>
    </row>
    <row r="1948" spans="18:21" x14ac:dyDescent="0.2">
      <c r="R1948" s="16"/>
      <c r="S1948" s="16"/>
      <c r="T1948" s="16"/>
      <c r="U1948" s="16"/>
    </row>
    <row r="1949" spans="18:21" x14ac:dyDescent="0.2">
      <c r="R1949" s="16"/>
      <c r="S1949" s="16"/>
      <c r="T1949" s="16"/>
      <c r="U1949" s="16"/>
    </row>
    <row r="1950" spans="18:21" x14ac:dyDescent="0.2">
      <c r="R1950" s="16"/>
      <c r="S1950" s="16"/>
      <c r="T1950" s="16"/>
      <c r="U1950" s="16"/>
    </row>
    <row r="1951" spans="18:21" x14ac:dyDescent="0.2">
      <c r="R1951" s="16"/>
      <c r="S1951" s="16"/>
      <c r="T1951" s="16"/>
      <c r="U1951" s="16"/>
    </row>
    <row r="1952" spans="18:21" x14ac:dyDescent="0.2">
      <c r="R1952" s="16"/>
      <c r="S1952" s="16"/>
      <c r="T1952" s="16"/>
      <c r="U1952" s="16"/>
    </row>
    <row r="1953" spans="18:21" x14ac:dyDescent="0.2">
      <c r="R1953" s="16"/>
      <c r="S1953" s="16"/>
      <c r="T1953" s="16"/>
      <c r="U1953" s="16"/>
    </row>
    <row r="1954" spans="18:21" x14ac:dyDescent="0.2">
      <c r="R1954" s="16"/>
      <c r="S1954" s="16"/>
      <c r="T1954" s="16"/>
      <c r="U1954" s="16"/>
    </row>
    <row r="1955" spans="18:21" x14ac:dyDescent="0.2">
      <c r="R1955" s="16"/>
      <c r="S1955" s="16"/>
      <c r="T1955" s="16"/>
      <c r="U1955" s="16"/>
    </row>
    <row r="1956" spans="18:21" x14ac:dyDescent="0.2">
      <c r="R1956" s="16"/>
      <c r="S1956" s="16"/>
      <c r="T1956" s="16"/>
      <c r="U1956" s="16"/>
    </row>
    <row r="1957" spans="18:21" x14ac:dyDescent="0.2">
      <c r="R1957" s="16"/>
      <c r="S1957" s="16"/>
      <c r="T1957" s="16"/>
      <c r="U1957" s="16"/>
    </row>
    <row r="1958" spans="18:21" x14ac:dyDescent="0.2">
      <c r="R1958" s="16"/>
      <c r="S1958" s="16"/>
      <c r="T1958" s="16"/>
      <c r="U1958" s="16"/>
    </row>
    <row r="1959" spans="18:21" x14ac:dyDescent="0.2">
      <c r="R1959" s="16"/>
      <c r="S1959" s="16"/>
      <c r="T1959" s="16"/>
      <c r="U1959" s="16"/>
    </row>
    <row r="1960" spans="18:21" x14ac:dyDescent="0.2">
      <c r="R1960" s="16"/>
      <c r="S1960" s="16"/>
      <c r="T1960" s="16"/>
      <c r="U1960" s="16"/>
    </row>
    <row r="1961" spans="18:21" x14ac:dyDescent="0.2">
      <c r="R1961" s="16"/>
      <c r="S1961" s="16"/>
      <c r="T1961" s="16"/>
      <c r="U1961" s="16"/>
    </row>
    <row r="1962" spans="18:21" x14ac:dyDescent="0.2">
      <c r="R1962" s="16"/>
      <c r="S1962" s="16"/>
      <c r="T1962" s="16"/>
      <c r="U1962" s="16"/>
    </row>
    <row r="1963" spans="18:21" x14ac:dyDescent="0.2">
      <c r="R1963" s="16"/>
      <c r="S1963" s="16"/>
      <c r="T1963" s="16"/>
      <c r="U1963" s="16"/>
    </row>
    <row r="1964" spans="18:21" x14ac:dyDescent="0.2">
      <c r="R1964" s="16"/>
      <c r="S1964" s="16"/>
      <c r="T1964" s="16"/>
      <c r="U1964" s="16"/>
    </row>
    <row r="1965" spans="18:21" x14ac:dyDescent="0.2">
      <c r="R1965" s="16"/>
      <c r="S1965" s="16"/>
      <c r="T1965" s="16"/>
      <c r="U1965" s="16"/>
    </row>
    <row r="1966" spans="18:21" x14ac:dyDescent="0.2">
      <c r="R1966" s="16"/>
      <c r="S1966" s="16"/>
      <c r="T1966" s="16"/>
      <c r="U1966" s="16"/>
    </row>
    <row r="1967" spans="18:21" x14ac:dyDescent="0.2">
      <c r="R1967" s="16"/>
      <c r="S1967" s="16"/>
      <c r="T1967" s="16"/>
      <c r="U1967" s="16"/>
    </row>
    <row r="1968" spans="18:21" x14ac:dyDescent="0.2">
      <c r="R1968" s="16"/>
      <c r="S1968" s="16"/>
      <c r="T1968" s="16"/>
      <c r="U1968" s="16"/>
    </row>
    <row r="1969" spans="18:21" x14ac:dyDescent="0.2">
      <c r="R1969" s="16"/>
      <c r="S1969" s="16"/>
      <c r="T1969" s="16"/>
      <c r="U1969" s="16"/>
    </row>
    <row r="1970" spans="18:21" x14ac:dyDescent="0.2">
      <c r="R1970" s="16"/>
      <c r="S1970" s="16"/>
      <c r="T1970" s="16"/>
      <c r="U1970" s="16"/>
    </row>
    <row r="1971" spans="18:21" x14ac:dyDescent="0.2">
      <c r="R1971" s="16"/>
      <c r="S1971" s="16"/>
      <c r="T1971" s="16"/>
      <c r="U1971" s="16"/>
    </row>
    <row r="1972" spans="18:21" x14ac:dyDescent="0.2">
      <c r="R1972" s="16"/>
      <c r="S1972" s="16"/>
      <c r="T1972" s="16"/>
      <c r="U1972" s="16"/>
    </row>
    <row r="1973" spans="18:21" x14ac:dyDescent="0.2">
      <c r="R1973" s="16"/>
      <c r="S1973" s="16"/>
      <c r="T1973" s="16"/>
      <c r="U1973" s="16"/>
    </row>
    <row r="1974" spans="18:21" x14ac:dyDescent="0.2">
      <c r="R1974" s="16"/>
      <c r="S1974" s="16"/>
      <c r="T1974" s="16"/>
      <c r="U1974" s="16"/>
    </row>
    <row r="1975" spans="18:21" x14ac:dyDescent="0.2">
      <c r="R1975" s="16"/>
      <c r="S1975" s="16"/>
      <c r="T1975" s="16"/>
      <c r="U1975" s="16"/>
    </row>
    <row r="1976" spans="18:21" x14ac:dyDescent="0.2">
      <c r="R1976" s="16"/>
      <c r="S1976" s="16"/>
      <c r="T1976" s="16"/>
      <c r="U1976" s="16"/>
    </row>
    <row r="1977" spans="18:21" x14ac:dyDescent="0.2">
      <c r="R1977" s="16"/>
      <c r="S1977" s="16"/>
      <c r="T1977" s="16"/>
      <c r="U1977" s="16"/>
    </row>
    <row r="1978" spans="18:21" x14ac:dyDescent="0.2">
      <c r="R1978" s="16"/>
      <c r="S1978" s="16"/>
      <c r="T1978" s="16"/>
      <c r="U1978" s="16"/>
    </row>
    <row r="1979" spans="18:21" x14ac:dyDescent="0.2">
      <c r="R1979" s="16"/>
      <c r="S1979" s="16"/>
      <c r="T1979" s="16"/>
      <c r="U1979" s="16"/>
    </row>
    <row r="1980" spans="18:21" x14ac:dyDescent="0.2">
      <c r="R1980" s="16"/>
      <c r="S1980" s="16"/>
      <c r="T1980" s="16"/>
      <c r="U1980" s="16"/>
    </row>
    <row r="1981" spans="18:21" x14ac:dyDescent="0.2">
      <c r="R1981" s="16"/>
      <c r="S1981" s="16"/>
      <c r="T1981" s="16"/>
      <c r="U1981" s="16"/>
    </row>
    <row r="1982" spans="18:21" x14ac:dyDescent="0.2">
      <c r="R1982" s="16"/>
      <c r="S1982" s="16"/>
      <c r="T1982" s="16"/>
      <c r="U1982" s="16"/>
    </row>
    <row r="1983" spans="18:21" x14ac:dyDescent="0.2">
      <c r="R1983" s="16"/>
      <c r="S1983" s="16"/>
      <c r="T1983" s="16"/>
      <c r="U1983" s="16"/>
    </row>
    <row r="1984" spans="18:21" x14ac:dyDescent="0.2">
      <c r="R1984" s="16"/>
      <c r="S1984" s="16"/>
      <c r="T1984" s="16"/>
      <c r="U1984" s="16"/>
    </row>
    <row r="1985" spans="18:21" x14ac:dyDescent="0.2">
      <c r="R1985" s="16"/>
      <c r="S1985" s="16"/>
      <c r="T1985" s="16"/>
      <c r="U1985" s="16"/>
    </row>
    <row r="1986" spans="18:21" x14ac:dyDescent="0.2">
      <c r="R1986" s="16"/>
      <c r="S1986" s="16"/>
      <c r="T1986" s="16"/>
      <c r="U1986" s="16"/>
    </row>
    <row r="1987" spans="18:21" x14ac:dyDescent="0.2">
      <c r="R1987" s="16"/>
      <c r="S1987" s="16"/>
      <c r="T1987" s="16"/>
      <c r="U1987" s="16"/>
    </row>
    <row r="1988" spans="18:21" x14ac:dyDescent="0.2">
      <c r="R1988" s="16"/>
      <c r="S1988" s="16"/>
      <c r="T1988" s="16"/>
      <c r="U1988" s="16"/>
    </row>
    <row r="1989" spans="18:21" x14ac:dyDescent="0.2">
      <c r="R1989" s="16"/>
      <c r="S1989" s="16"/>
      <c r="T1989" s="16"/>
      <c r="U1989" s="16"/>
    </row>
    <row r="1990" spans="18:21" x14ac:dyDescent="0.2">
      <c r="R1990" s="16"/>
      <c r="S1990" s="16"/>
      <c r="T1990" s="16"/>
      <c r="U1990" s="16"/>
    </row>
    <row r="1991" spans="18:21" x14ac:dyDescent="0.2">
      <c r="R1991" s="16"/>
      <c r="S1991" s="16"/>
      <c r="T1991" s="16"/>
      <c r="U1991" s="16"/>
    </row>
    <row r="1992" spans="18:21" x14ac:dyDescent="0.2">
      <c r="R1992" s="16"/>
      <c r="S1992" s="16"/>
      <c r="T1992" s="16"/>
      <c r="U1992" s="16"/>
    </row>
    <row r="1993" spans="18:21" x14ac:dyDescent="0.2">
      <c r="R1993" s="16"/>
      <c r="S1993" s="16"/>
      <c r="T1993" s="16"/>
      <c r="U1993" s="16"/>
    </row>
    <row r="1994" spans="18:21" x14ac:dyDescent="0.2">
      <c r="R1994" s="16"/>
      <c r="S1994" s="16"/>
      <c r="T1994" s="16"/>
      <c r="U1994" s="16"/>
    </row>
    <row r="1995" spans="18:21" x14ac:dyDescent="0.2">
      <c r="R1995" s="16"/>
      <c r="S1995" s="16"/>
      <c r="T1995" s="16"/>
      <c r="U1995" s="16"/>
    </row>
    <row r="1996" spans="18:21" x14ac:dyDescent="0.2">
      <c r="R1996" s="16"/>
      <c r="S1996" s="16"/>
      <c r="T1996" s="16"/>
      <c r="U1996" s="16"/>
    </row>
    <row r="1997" spans="18:21" x14ac:dyDescent="0.2">
      <c r="R1997" s="16"/>
      <c r="S1997" s="16"/>
      <c r="T1997" s="16"/>
      <c r="U1997" s="16"/>
    </row>
    <row r="1998" spans="18:21" x14ac:dyDescent="0.2">
      <c r="R1998" s="16"/>
      <c r="S1998" s="16"/>
      <c r="T1998" s="16"/>
      <c r="U1998" s="16"/>
    </row>
    <row r="1999" spans="18:21" x14ac:dyDescent="0.2">
      <c r="R1999" s="16"/>
      <c r="S1999" s="16"/>
      <c r="T1999" s="16"/>
      <c r="U1999" s="16"/>
    </row>
    <row r="2000" spans="18:21" x14ac:dyDescent="0.2">
      <c r="R2000" s="16"/>
      <c r="S2000" s="16"/>
      <c r="T2000" s="16"/>
      <c r="U2000" s="16"/>
    </row>
    <row r="2001" spans="18:21" x14ac:dyDescent="0.2">
      <c r="R2001" s="16"/>
      <c r="S2001" s="16"/>
      <c r="T2001" s="16"/>
      <c r="U2001" s="16"/>
    </row>
    <row r="2002" spans="18:21" x14ac:dyDescent="0.2">
      <c r="R2002" s="16"/>
      <c r="S2002" s="16"/>
      <c r="T2002" s="16"/>
      <c r="U2002" s="16"/>
    </row>
    <row r="2003" spans="18:21" x14ac:dyDescent="0.2">
      <c r="R2003" s="16"/>
      <c r="S2003" s="16"/>
      <c r="T2003" s="16"/>
      <c r="U2003" s="16"/>
    </row>
    <row r="2004" spans="18:21" x14ac:dyDescent="0.2">
      <c r="R2004" s="16"/>
      <c r="S2004" s="16"/>
      <c r="T2004" s="16"/>
      <c r="U2004" s="16"/>
    </row>
    <row r="2005" spans="18:21" x14ac:dyDescent="0.2">
      <c r="R2005" s="16"/>
      <c r="S2005" s="16"/>
      <c r="T2005" s="16"/>
      <c r="U2005" s="16"/>
    </row>
    <row r="2006" spans="18:21" x14ac:dyDescent="0.2">
      <c r="R2006" s="16"/>
      <c r="S2006" s="16"/>
      <c r="T2006" s="16"/>
      <c r="U2006" s="16"/>
    </row>
    <row r="2007" spans="18:21" x14ac:dyDescent="0.2">
      <c r="R2007" s="16"/>
      <c r="S2007" s="16"/>
      <c r="T2007" s="16"/>
      <c r="U2007" s="16"/>
    </row>
    <row r="2008" spans="18:21" x14ac:dyDescent="0.2">
      <c r="R2008" s="16"/>
      <c r="S2008" s="16"/>
      <c r="T2008" s="16"/>
      <c r="U2008" s="16"/>
    </row>
    <row r="2009" spans="18:21" x14ac:dyDescent="0.2">
      <c r="R2009" s="16"/>
      <c r="S2009" s="16"/>
      <c r="T2009" s="16"/>
      <c r="U2009" s="16"/>
    </row>
    <row r="2010" spans="18:21" x14ac:dyDescent="0.2">
      <c r="R2010" s="16"/>
      <c r="S2010" s="16"/>
      <c r="T2010" s="16"/>
      <c r="U2010" s="16"/>
    </row>
    <row r="2011" spans="18:21" x14ac:dyDescent="0.2">
      <c r="R2011" s="16"/>
      <c r="S2011" s="16"/>
      <c r="T2011" s="16"/>
      <c r="U2011" s="16"/>
    </row>
    <row r="2012" spans="18:21" x14ac:dyDescent="0.2">
      <c r="R2012" s="16"/>
      <c r="S2012" s="16"/>
      <c r="T2012" s="16"/>
      <c r="U2012" s="16"/>
    </row>
    <row r="2013" spans="18:21" x14ac:dyDescent="0.2">
      <c r="R2013" s="16"/>
      <c r="S2013" s="16"/>
      <c r="T2013" s="16"/>
      <c r="U2013" s="16"/>
    </row>
    <row r="2014" spans="18:21" x14ac:dyDescent="0.2">
      <c r="R2014" s="16"/>
      <c r="S2014" s="16"/>
      <c r="T2014" s="16"/>
      <c r="U2014" s="16"/>
    </row>
    <row r="2015" spans="18:21" x14ac:dyDescent="0.2">
      <c r="R2015" s="16"/>
      <c r="S2015" s="16"/>
      <c r="T2015" s="16"/>
      <c r="U2015" s="16"/>
    </row>
    <row r="2016" spans="18:21" x14ac:dyDescent="0.2">
      <c r="R2016" s="16"/>
      <c r="S2016" s="16"/>
      <c r="T2016" s="16"/>
      <c r="U2016" s="16"/>
    </row>
    <row r="2017" spans="18:21" x14ac:dyDescent="0.2">
      <c r="R2017" s="16"/>
      <c r="S2017" s="16"/>
      <c r="T2017" s="16"/>
      <c r="U2017" s="16"/>
    </row>
    <row r="2018" spans="18:21" x14ac:dyDescent="0.2">
      <c r="R2018" s="16"/>
      <c r="S2018" s="16"/>
      <c r="T2018" s="16"/>
      <c r="U2018" s="16"/>
    </row>
    <row r="2019" spans="18:21" x14ac:dyDescent="0.2">
      <c r="R2019" s="16"/>
      <c r="S2019" s="16"/>
      <c r="T2019" s="16"/>
      <c r="U2019" s="16"/>
    </row>
    <row r="2020" spans="18:21" x14ac:dyDescent="0.2">
      <c r="R2020" s="16"/>
      <c r="S2020" s="16"/>
      <c r="T2020" s="16"/>
      <c r="U2020" s="16"/>
    </row>
    <row r="2021" spans="18:21" x14ac:dyDescent="0.2">
      <c r="R2021" s="16"/>
      <c r="S2021" s="16"/>
      <c r="T2021" s="16"/>
      <c r="U2021" s="16"/>
    </row>
    <row r="2022" spans="18:21" x14ac:dyDescent="0.2">
      <c r="R2022" s="16"/>
      <c r="S2022" s="16"/>
      <c r="T2022" s="16"/>
      <c r="U2022" s="16"/>
    </row>
    <row r="2023" spans="18:21" x14ac:dyDescent="0.2">
      <c r="R2023" s="16"/>
      <c r="S2023" s="16"/>
      <c r="T2023" s="16"/>
      <c r="U2023" s="16"/>
    </row>
    <row r="2024" spans="18:21" x14ac:dyDescent="0.2">
      <c r="R2024" s="16"/>
      <c r="S2024" s="16"/>
      <c r="T2024" s="16"/>
      <c r="U2024" s="16"/>
    </row>
    <row r="2025" spans="18:21" x14ac:dyDescent="0.2">
      <c r="R2025" s="16"/>
      <c r="S2025" s="16"/>
      <c r="T2025" s="16"/>
      <c r="U2025" s="16"/>
    </row>
    <row r="2026" spans="18:21" x14ac:dyDescent="0.2">
      <c r="R2026" s="16"/>
      <c r="S2026" s="16"/>
      <c r="T2026" s="16"/>
      <c r="U2026" s="16"/>
    </row>
    <row r="2027" spans="18:21" x14ac:dyDescent="0.2">
      <c r="R2027" s="16"/>
      <c r="S2027" s="16"/>
      <c r="T2027" s="16"/>
      <c r="U2027" s="16"/>
    </row>
    <row r="2028" spans="18:21" x14ac:dyDescent="0.2">
      <c r="R2028" s="16"/>
      <c r="S2028" s="16"/>
      <c r="T2028" s="16"/>
      <c r="U2028" s="16"/>
    </row>
    <row r="2029" spans="18:21" x14ac:dyDescent="0.2">
      <c r="R2029" s="16"/>
      <c r="S2029" s="16"/>
      <c r="T2029" s="16"/>
      <c r="U2029" s="16"/>
    </row>
    <row r="2030" spans="18:21" x14ac:dyDescent="0.2">
      <c r="R2030" s="16"/>
      <c r="S2030" s="16"/>
      <c r="T2030" s="16"/>
      <c r="U2030" s="16"/>
    </row>
    <row r="2031" spans="18:21" x14ac:dyDescent="0.2">
      <c r="R2031" s="16"/>
      <c r="S2031" s="16"/>
      <c r="T2031" s="16"/>
      <c r="U2031" s="16"/>
    </row>
    <row r="2032" spans="18:21" x14ac:dyDescent="0.2">
      <c r="R2032" s="16"/>
      <c r="S2032" s="16"/>
      <c r="T2032" s="16"/>
      <c r="U2032" s="16"/>
    </row>
    <row r="2033" spans="18:21" x14ac:dyDescent="0.2">
      <c r="R2033" s="16"/>
      <c r="S2033" s="16"/>
      <c r="T2033" s="16"/>
      <c r="U2033" s="16"/>
    </row>
    <row r="2034" spans="18:21" x14ac:dyDescent="0.2">
      <c r="R2034" s="16"/>
      <c r="S2034" s="16"/>
      <c r="T2034" s="16"/>
      <c r="U2034" s="16"/>
    </row>
    <row r="2035" spans="18:21" x14ac:dyDescent="0.2">
      <c r="R2035" s="16"/>
      <c r="S2035" s="16"/>
      <c r="T2035" s="16"/>
      <c r="U2035" s="16"/>
    </row>
    <row r="2036" spans="18:21" x14ac:dyDescent="0.2">
      <c r="R2036" s="16"/>
      <c r="S2036" s="16"/>
      <c r="T2036" s="16"/>
      <c r="U2036" s="16"/>
    </row>
    <row r="2037" spans="18:21" x14ac:dyDescent="0.2">
      <c r="R2037" s="16"/>
      <c r="S2037" s="16"/>
      <c r="T2037" s="16"/>
      <c r="U2037" s="16"/>
    </row>
    <row r="2038" spans="18:21" x14ac:dyDescent="0.2">
      <c r="R2038" s="16"/>
      <c r="S2038" s="16"/>
      <c r="T2038" s="16"/>
      <c r="U2038" s="16"/>
    </row>
    <row r="2039" spans="18:21" x14ac:dyDescent="0.2">
      <c r="R2039" s="16"/>
      <c r="S2039" s="16"/>
      <c r="T2039" s="16"/>
      <c r="U2039" s="16"/>
    </row>
    <row r="2040" spans="18:21" x14ac:dyDescent="0.2">
      <c r="R2040" s="16"/>
      <c r="S2040" s="16"/>
      <c r="T2040" s="16"/>
      <c r="U2040" s="16"/>
    </row>
    <row r="2041" spans="18:21" x14ac:dyDescent="0.2">
      <c r="R2041" s="16"/>
      <c r="S2041" s="16"/>
      <c r="T2041" s="16"/>
      <c r="U2041" s="16"/>
    </row>
    <row r="2042" spans="18:21" x14ac:dyDescent="0.2">
      <c r="R2042" s="16"/>
      <c r="S2042" s="16"/>
      <c r="T2042" s="16"/>
      <c r="U2042" s="16"/>
    </row>
    <row r="2043" spans="18:21" x14ac:dyDescent="0.2">
      <c r="R2043" s="16"/>
      <c r="S2043" s="16"/>
      <c r="T2043" s="16"/>
      <c r="U2043" s="16"/>
    </row>
    <row r="2044" spans="18:21" x14ac:dyDescent="0.2">
      <c r="R2044" s="16"/>
      <c r="S2044" s="16"/>
      <c r="T2044" s="16"/>
      <c r="U2044" s="16"/>
    </row>
    <row r="2045" spans="18:21" x14ac:dyDescent="0.2">
      <c r="R2045" s="16"/>
      <c r="S2045" s="16"/>
      <c r="T2045" s="16"/>
      <c r="U2045" s="16"/>
    </row>
    <row r="2046" spans="18:21" x14ac:dyDescent="0.2">
      <c r="R2046" s="16"/>
      <c r="S2046" s="16"/>
      <c r="T2046" s="16"/>
      <c r="U2046" s="16"/>
    </row>
    <row r="2047" spans="18:21" x14ac:dyDescent="0.2">
      <c r="R2047" s="16"/>
      <c r="S2047" s="16"/>
      <c r="T2047" s="16"/>
      <c r="U2047" s="16"/>
    </row>
    <row r="2048" spans="18:21" x14ac:dyDescent="0.2">
      <c r="R2048" s="16"/>
      <c r="S2048" s="16"/>
      <c r="T2048" s="16"/>
      <c r="U2048" s="16"/>
    </row>
    <row r="2049" spans="18:21" x14ac:dyDescent="0.2">
      <c r="R2049" s="16"/>
      <c r="S2049" s="16"/>
      <c r="T2049" s="16"/>
      <c r="U2049" s="16"/>
    </row>
    <row r="2050" spans="18:21" x14ac:dyDescent="0.2">
      <c r="R2050" s="16"/>
      <c r="S2050" s="16"/>
      <c r="T2050" s="16"/>
      <c r="U2050" s="16"/>
    </row>
    <row r="2051" spans="18:21" x14ac:dyDescent="0.2">
      <c r="R2051" s="16"/>
      <c r="S2051" s="16"/>
      <c r="T2051" s="16"/>
      <c r="U2051" s="16"/>
    </row>
    <row r="2052" spans="18:21" x14ac:dyDescent="0.2">
      <c r="R2052" s="16"/>
      <c r="S2052" s="16"/>
      <c r="T2052" s="16"/>
      <c r="U2052" s="16"/>
    </row>
    <row r="2053" spans="18:21" x14ac:dyDescent="0.2">
      <c r="R2053" s="16"/>
      <c r="S2053" s="16"/>
      <c r="T2053" s="16"/>
      <c r="U2053" s="16"/>
    </row>
    <row r="2054" spans="18:21" x14ac:dyDescent="0.2">
      <c r="R2054" s="16"/>
      <c r="S2054" s="16"/>
      <c r="T2054" s="16"/>
      <c r="U2054" s="16"/>
    </row>
    <row r="2055" spans="18:21" x14ac:dyDescent="0.2">
      <c r="R2055" s="16"/>
      <c r="S2055" s="16"/>
      <c r="T2055" s="16"/>
      <c r="U2055" s="16"/>
    </row>
    <row r="2056" spans="18:21" x14ac:dyDescent="0.2">
      <c r="R2056" s="16"/>
      <c r="S2056" s="16"/>
      <c r="T2056" s="16"/>
      <c r="U2056" s="16"/>
    </row>
    <row r="2057" spans="18:21" x14ac:dyDescent="0.2">
      <c r="R2057" s="16"/>
      <c r="S2057" s="16"/>
      <c r="T2057" s="16"/>
      <c r="U2057" s="16"/>
    </row>
    <row r="2058" spans="18:21" x14ac:dyDescent="0.2">
      <c r="R2058" s="16"/>
      <c r="S2058" s="16"/>
      <c r="T2058" s="16"/>
      <c r="U2058" s="16"/>
    </row>
    <row r="2059" spans="18:21" x14ac:dyDescent="0.2">
      <c r="R2059" s="16"/>
      <c r="S2059" s="16"/>
      <c r="T2059" s="16"/>
      <c r="U2059" s="16"/>
    </row>
    <row r="2060" spans="18:21" x14ac:dyDescent="0.2">
      <c r="R2060" s="16"/>
      <c r="S2060" s="16"/>
      <c r="T2060" s="16"/>
      <c r="U2060" s="16"/>
    </row>
    <row r="2061" spans="18:21" x14ac:dyDescent="0.2">
      <c r="R2061" s="16"/>
      <c r="S2061" s="16"/>
      <c r="T2061" s="16"/>
      <c r="U2061" s="16"/>
    </row>
    <row r="2062" spans="18:21" x14ac:dyDescent="0.2">
      <c r="R2062" s="16"/>
      <c r="S2062" s="16"/>
      <c r="T2062" s="16"/>
      <c r="U2062" s="16"/>
    </row>
    <row r="2063" spans="18:21" x14ac:dyDescent="0.2">
      <c r="R2063" s="16"/>
      <c r="S2063" s="16"/>
      <c r="T2063" s="16"/>
      <c r="U2063" s="16"/>
    </row>
    <row r="2064" spans="18:21" x14ac:dyDescent="0.2">
      <c r="R2064" s="16"/>
      <c r="S2064" s="16"/>
      <c r="T2064" s="16"/>
      <c r="U2064" s="16"/>
    </row>
    <row r="2065" spans="18:21" x14ac:dyDescent="0.2">
      <c r="R2065" s="16"/>
      <c r="S2065" s="16"/>
      <c r="T2065" s="16"/>
      <c r="U2065" s="16"/>
    </row>
    <row r="2066" spans="18:21" x14ac:dyDescent="0.2">
      <c r="R2066" s="16"/>
      <c r="S2066" s="16"/>
      <c r="T2066" s="16"/>
      <c r="U2066" s="16"/>
    </row>
    <row r="2067" spans="18:21" x14ac:dyDescent="0.2">
      <c r="R2067" s="16"/>
      <c r="S2067" s="16"/>
      <c r="T2067" s="16"/>
      <c r="U2067" s="16"/>
    </row>
    <row r="2068" spans="18:21" x14ac:dyDescent="0.2">
      <c r="R2068" s="16"/>
      <c r="S2068" s="16"/>
      <c r="T2068" s="16"/>
      <c r="U2068" s="16"/>
    </row>
    <row r="2069" spans="18:21" x14ac:dyDescent="0.2">
      <c r="R2069" s="16"/>
      <c r="S2069" s="16"/>
      <c r="T2069" s="16"/>
      <c r="U2069" s="16"/>
    </row>
    <row r="2070" spans="18:21" x14ac:dyDescent="0.2">
      <c r="R2070" s="16"/>
      <c r="S2070" s="16"/>
      <c r="T2070" s="16"/>
      <c r="U2070" s="16"/>
    </row>
    <row r="2071" spans="18:21" x14ac:dyDescent="0.2">
      <c r="R2071" s="16"/>
      <c r="S2071" s="16"/>
      <c r="T2071" s="16"/>
      <c r="U2071" s="16"/>
    </row>
    <row r="2072" spans="18:21" x14ac:dyDescent="0.2">
      <c r="R2072" s="16"/>
      <c r="S2072" s="16"/>
      <c r="T2072" s="16"/>
      <c r="U2072" s="16"/>
    </row>
    <row r="2073" spans="18:21" x14ac:dyDescent="0.2">
      <c r="R2073" s="16"/>
      <c r="S2073" s="16"/>
      <c r="T2073" s="16"/>
      <c r="U2073" s="16"/>
    </row>
    <row r="2074" spans="18:21" x14ac:dyDescent="0.2">
      <c r="R2074" s="16"/>
      <c r="S2074" s="16"/>
      <c r="T2074" s="16"/>
      <c r="U2074" s="16"/>
    </row>
    <row r="2075" spans="18:21" x14ac:dyDescent="0.2">
      <c r="R2075" s="16"/>
      <c r="S2075" s="16"/>
      <c r="T2075" s="16"/>
      <c r="U2075" s="16"/>
    </row>
    <row r="2076" spans="18:21" x14ac:dyDescent="0.2">
      <c r="R2076" s="16"/>
      <c r="S2076" s="16"/>
      <c r="T2076" s="16"/>
      <c r="U2076" s="16"/>
    </row>
    <row r="2077" spans="18:21" x14ac:dyDescent="0.2">
      <c r="R2077" s="16"/>
      <c r="S2077" s="16"/>
      <c r="T2077" s="16"/>
      <c r="U2077" s="16"/>
    </row>
    <row r="2078" spans="18:21" x14ac:dyDescent="0.2">
      <c r="R2078" s="16"/>
      <c r="S2078" s="16"/>
      <c r="T2078" s="16"/>
      <c r="U2078" s="16"/>
    </row>
    <row r="2079" spans="18:21" x14ac:dyDescent="0.2">
      <c r="R2079" s="16"/>
      <c r="S2079" s="16"/>
      <c r="T2079" s="16"/>
      <c r="U2079" s="16"/>
    </row>
    <row r="2080" spans="18:21" x14ac:dyDescent="0.2">
      <c r="R2080" s="16"/>
      <c r="S2080" s="16"/>
      <c r="T2080" s="16"/>
      <c r="U2080" s="16"/>
    </row>
    <row r="2081" spans="18:21" x14ac:dyDescent="0.2">
      <c r="R2081" s="16"/>
      <c r="S2081" s="16"/>
      <c r="T2081" s="16"/>
      <c r="U2081" s="16"/>
    </row>
    <row r="2082" spans="18:21" x14ac:dyDescent="0.2">
      <c r="R2082" s="16"/>
      <c r="S2082" s="16"/>
      <c r="T2082" s="16"/>
      <c r="U2082" s="16"/>
    </row>
    <row r="2083" spans="18:21" x14ac:dyDescent="0.2">
      <c r="R2083" s="16"/>
      <c r="S2083" s="16"/>
      <c r="T2083" s="16"/>
      <c r="U2083" s="16"/>
    </row>
    <row r="2084" spans="18:21" x14ac:dyDescent="0.2">
      <c r="R2084" s="16"/>
      <c r="S2084" s="16"/>
      <c r="T2084" s="16"/>
      <c r="U2084" s="16"/>
    </row>
    <row r="2085" spans="18:21" x14ac:dyDescent="0.2">
      <c r="R2085" s="16"/>
      <c r="S2085" s="16"/>
      <c r="T2085" s="16"/>
      <c r="U2085" s="16"/>
    </row>
    <row r="2086" spans="18:21" x14ac:dyDescent="0.2">
      <c r="R2086" s="16"/>
      <c r="S2086" s="16"/>
      <c r="T2086" s="16"/>
      <c r="U2086" s="16"/>
    </row>
    <row r="2087" spans="18:21" x14ac:dyDescent="0.2">
      <c r="R2087" s="16"/>
      <c r="S2087" s="16"/>
      <c r="T2087" s="16"/>
      <c r="U2087" s="16"/>
    </row>
    <row r="2088" spans="18:21" x14ac:dyDescent="0.2">
      <c r="R2088" s="16"/>
      <c r="S2088" s="16"/>
      <c r="T2088" s="16"/>
      <c r="U2088" s="16"/>
    </row>
    <row r="2089" spans="18:21" x14ac:dyDescent="0.2">
      <c r="R2089" s="16"/>
      <c r="S2089" s="16"/>
      <c r="T2089" s="16"/>
      <c r="U2089" s="16"/>
    </row>
    <row r="2090" spans="18:21" x14ac:dyDescent="0.2">
      <c r="R2090" s="16"/>
      <c r="S2090" s="16"/>
      <c r="T2090" s="16"/>
      <c r="U2090" s="16"/>
    </row>
    <row r="2091" spans="18:21" x14ac:dyDescent="0.2">
      <c r="R2091" s="16"/>
      <c r="S2091" s="16"/>
      <c r="T2091" s="16"/>
      <c r="U2091" s="16"/>
    </row>
    <row r="2092" spans="18:21" x14ac:dyDescent="0.2">
      <c r="R2092" s="16"/>
      <c r="S2092" s="16"/>
      <c r="T2092" s="16"/>
      <c r="U2092" s="16"/>
    </row>
    <row r="2093" spans="18:21" x14ac:dyDescent="0.2">
      <c r="R2093" s="16"/>
      <c r="S2093" s="16"/>
      <c r="T2093" s="16"/>
      <c r="U2093" s="16"/>
    </row>
    <row r="2094" spans="18:21" x14ac:dyDescent="0.2">
      <c r="R2094" s="16"/>
      <c r="S2094" s="16"/>
      <c r="T2094" s="16"/>
      <c r="U2094" s="16"/>
    </row>
    <row r="2095" spans="18:21" x14ac:dyDescent="0.2">
      <c r="R2095" s="16"/>
      <c r="S2095" s="16"/>
      <c r="T2095" s="16"/>
      <c r="U2095" s="16"/>
    </row>
    <row r="2096" spans="18:21" x14ac:dyDescent="0.2">
      <c r="R2096" s="16"/>
      <c r="S2096" s="16"/>
      <c r="T2096" s="16"/>
      <c r="U2096" s="16"/>
    </row>
    <row r="2097" spans="18:21" x14ac:dyDescent="0.2">
      <c r="R2097" s="16"/>
      <c r="S2097" s="16"/>
      <c r="T2097" s="16"/>
      <c r="U2097" s="16"/>
    </row>
    <row r="2098" spans="18:21" x14ac:dyDescent="0.2">
      <c r="R2098" s="16"/>
      <c r="S2098" s="16"/>
      <c r="T2098" s="16"/>
      <c r="U2098" s="16"/>
    </row>
    <row r="2099" spans="18:21" x14ac:dyDescent="0.2">
      <c r="R2099" s="16"/>
      <c r="S2099" s="16"/>
      <c r="T2099" s="16"/>
      <c r="U2099" s="16"/>
    </row>
    <row r="2100" spans="18:21" x14ac:dyDescent="0.2">
      <c r="R2100" s="16"/>
      <c r="S2100" s="16"/>
      <c r="T2100" s="16"/>
      <c r="U2100" s="16"/>
    </row>
    <row r="2101" spans="18:21" x14ac:dyDescent="0.2">
      <c r="R2101" s="16"/>
      <c r="S2101" s="16"/>
      <c r="T2101" s="16"/>
      <c r="U2101" s="16"/>
    </row>
    <row r="2102" spans="18:21" x14ac:dyDescent="0.2">
      <c r="R2102" s="16"/>
      <c r="S2102" s="16"/>
      <c r="T2102" s="16"/>
      <c r="U2102" s="16"/>
    </row>
    <row r="2103" spans="18:21" x14ac:dyDescent="0.2">
      <c r="R2103" s="16"/>
      <c r="S2103" s="16"/>
      <c r="T2103" s="16"/>
      <c r="U2103" s="16"/>
    </row>
    <row r="2104" spans="18:21" x14ac:dyDescent="0.2">
      <c r="R2104" s="16"/>
      <c r="S2104" s="16"/>
      <c r="T2104" s="16"/>
      <c r="U2104" s="16"/>
    </row>
    <row r="2105" spans="18:21" x14ac:dyDescent="0.2">
      <c r="R2105" s="16"/>
      <c r="S2105" s="16"/>
      <c r="T2105" s="16"/>
      <c r="U2105" s="16"/>
    </row>
    <row r="2106" spans="18:21" x14ac:dyDescent="0.2">
      <c r="R2106" s="16"/>
      <c r="S2106" s="16"/>
      <c r="T2106" s="16"/>
      <c r="U2106" s="16"/>
    </row>
    <row r="2107" spans="18:21" x14ac:dyDescent="0.2">
      <c r="R2107" s="16"/>
      <c r="S2107" s="16"/>
      <c r="T2107" s="16"/>
      <c r="U2107" s="16"/>
    </row>
    <row r="2108" spans="18:21" x14ac:dyDescent="0.2">
      <c r="R2108" s="16"/>
      <c r="S2108" s="16"/>
      <c r="T2108" s="16"/>
      <c r="U2108" s="16"/>
    </row>
    <row r="2109" spans="18:21" x14ac:dyDescent="0.2">
      <c r="R2109" s="16"/>
      <c r="S2109" s="16"/>
      <c r="T2109" s="16"/>
      <c r="U2109" s="16"/>
    </row>
    <row r="2110" spans="18:21" x14ac:dyDescent="0.2">
      <c r="R2110" s="16"/>
      <c r="S2110" s="16"/>
      <c r="T2110" s="16"/>
      <c r="U2110" s="16"/>
    </row>
    <row r="2111" spans="18:21" x14ac:dyDescent="0.2">
      <c r="R2111" s="16"/>
      <c r="S2111" s="16"/>
      <c r="T2111" s="16"/>
      <c r="U2111" s="16"/>
    </row>
    <row r="2112" spans="18:21" x14ac:dyDescent="0.2">
      <c r="R2112" s="16"/>
      <c r="S2112" s="16"/>
      <c r="T2112" s="16"/>
      <c r="U2112" s="16"/>
    </row>
    <row r="2113" spans="18:21" x14ac:dyDescent="0.2">
      <c r="R2113" s="16"/>
      <c r="S2113" s="16"/>
      <c r="T2113" s="16"/>
      <c r="U2113" s="16"/>
    </row>
    <row r="2114" spans="18:21" x14ac:dyDescent="0.2">
      <c r="R2114" s="16"/>
      <c r="S2114" s="16"/>
      <c r="T2114" s="16"/>
      <c r="U2114" s="16"/>
    </row>
    <row r="2115" spans="18:21" x14ac:dyDescent="0.2">
      <c r="R2115" s="16"/>
      <c r="S2115" s="16"/>
      <c r="T2115" s="16"/>
      <c r="U2115" s="16"/>
    </row>
    <row r="2116" spans="18:21" x14ac:dyDescent="0.2">
      <c r="R2116" s="16"/>
      <c r="S2116" s="16"/>
      <c r="T2116" s="16"/>
      <c r="U2116" s="16"/>
    </row>
    <row r="2117" spans="18:21" x14ac:dyDescent="0.2">
      <c r="R2117" s="16"/>
      <c r="S2117" s="16"/>
      <c r="T2117" s="16"/>
      <c r="U2117" s="16"/>
    </row>
    <row r="2118" spans="18:21" x14ac:dyDescent="0.2">
      <c r="R2118" s="16"/>
      <c r="S2118" s="16"/>
      <c r="T2118" s="16"/>
      <c r="U2118" s="16"/>
    </row>
    <row r="2119" spans="18:21" x14ac:dyDescent="0.2">
      <c r="R2119" s="16"/>
      <c r="S2119" s="16"/>
      <c r="T2119" s="16"/>
      <c r="U2119" s="16"/>
    </row>
    <row r="2120" spans="18:21" x14ac:dyDescent="0.2">
      <c r="R2120" s="16"/>
      <c r="S2120" s="16"/>
      <c r="T2120" s="16"/>
      <c r="U2120" s="16"/>
    </row>
    <row r="2121" spans="18:21" x14ac:dyDescent="0.2">
      <c r="R2121" s="16"/>
      <c r="S2121" s="16"/>
      <c r="T2121" s="16"/>
      <c r="U2121" s="16"/>
    </row>
    <row r="2122" spans="18:21" x14ac:dyDescent="0.2">
      <c r="R2122" s="16"/>
      <c r="S2122" s="16"/>
      <c r="T2122" s="16"/>
      <c r="U2122" s="16"/>
    </row>
    <row r="2123" spans="18:21" x14ac:dyDescent="0.2">
      <c r="R2123" s="16"/>
      <c r="S2123" s="16"/>
      <c r="T2123" s="16"/>
      <c r="U2123" s="16"/>
    </row>
    <row r="2124" spans="18:21" x14ac:dyDescent="0.2">
      <c r="R2124" s="16"/>
      <c r="S2124" s="16"/>
      <c r="T2124" s="16"/>
      <c r="U2124" s="16"/>
    </row>
    <row r="2125" spans="18:21" x14ac:dyDescent="0.2">
      <c r="R2125" s="16"/>
      <c r="S2125" s="16"/>
      <c r="T2125" s="16"/>
      <c r="U2125" s="16"/>
    </row>
    <row r="2126" spans="18:21" x14ac:dyDescent="0.2">
      <c r="R2126" s="16"/>
      <c r="S2126" s="16"/>
      <c r="T2126" s="16"/>
      <c r="U2126" s="16"/>
    </row>
    <row r="2127" spans="18:21" x14ac:dyDescent="0.2">
      <c r="R2127" s="16"/>
      <c r="S2127" s="16"/>
      <c r="T2127" s="16"/>
      <c r="U2127" s="16"/>
    </row>
    <row r="2128" spans="18:21" x14ac:dyDescent="0.2">
      <c r="R2128" s="16"/>
      <c r="S2128" s="16"/>
      <c r="T2128" s="16"/>
      <c r="U2128" s="16"/>
    </row>
    <row r="2129" spans="18:21" x14ac:dyDescent="0.2">
      <c r="R2129" s="16"/>
      <c r="S2129" s="16"/>
      <c r="T2129" s="16"/>
      <c r="U2129" s="16"/>
    </row>
    <row r="2130" spans="18:21" x14ac:dyDescent="0.2">
      <c r="R2130" s="16"/>
      <c r="S2130" s="16"/>
      <c r="T2130" s="16"/>
      <c r="U2130" s="16"/>
    </row>
    <row r="2131" spans="18:21" x14ac:dyDescent="0.2">
      <c r="R2131" s="16"/>
      <c r="S2131" s="16"/>
      <c r="T2131" s="16"/>
      <c r="U2131" s="16"/>
    </row>
    <row r="2132" spans="18:21" x14ac:dyDescent="0.2">
      <c r="R2132" s="16"/>
      <c r="S2132" s="16"/>
      <c r="T2132" s="16"/>
      <c r="U2132" s="16"/>
    </row>
    <row r="2133" spans="18:21" x14ac:dyDescent="0.2">
      <c r="R2133" s="16"/>
      <c r="S2133" s="16"/>
      <c r="T2133" s="16"/>
      <c r="U2133" s="16"/>
    </row>
    <row r="2134" spans="18:21" x14ac:dyDescent="0.2">
      <c r="R2134" s="16"/>
      <c r="S2134" s="16"/>
      <c r="T2134" s="16"/>
      <c r="U2134" s="16"/>
    </row>
    <row r="2135" spans="18:21" x14ac:dyDescent="0.2">
      <c r="R2135" s="16"/>
      <c r="S2135" s="16"/>
      <c r="T2135" s="16"/>
      <c r="U2135" s="16"/>
    </row>
    <row r="2136" spans="18:21" x14ac:dyDescent="0.2">
      <c r="R2136" s="16"/>
      <c r="S2136" s="16"/>
      <c r="T2136" s="16"/>
      <c r="U2136" s="16"/>
    </row>
    <row r="2137" spans="18:21" x14ac:dyDescent="0.2">
      <c r="R2137" s="16"/>
      <c r="S2137" s="16"/>
      <c r="T2137" s="16"/>
      <c r="U2137" s="16"/>
    </row>
    <row r="2138" spans="18:21" x14ac:dyDescent="0.2">
      <c r="R2138" s="16"/>
      <c r="S2138" s="16"/>
      <c r="T2138" s="16"/>
      <c r="U2138" s="16"/>
    </row>
    <row r="2139" spans="18:21" x14ac:dyDescent="0.2">
      <c r="R2139" s="16"/>
      <c r="S2139" s="16"/>
      <c r="T2139" s="16"/>
      <c r="U2139" s="16"/>
    </row>
    <row r="2140" spans="18:21" x14ac:dyDescent="0.2">
      <c r="R2140" s="16"/>
      <c r="S2140" s="16"/>
      <c r="T2140" s="16"/>
      <c r="U2140" s="16"/>
    </row>
    <row r="2141" spans="18:21" x14ac:dyDescent="0.2">
      <c r="R2141" s="16"/>
      <c r="S2141" s="16"/>
      <c r="T2141" s="16"/>
      <c r="U2141" s="16"/>
    </row>
    <row r="2142" spans="18:21" x14ac:dyDescent="0.2">
      <c r="R2142" s="16"/>
      <c r="S2142" s="16"/>
      <c r="T2142" s="16"/>
      <c r="U2142" s="16"/>
    </row>
    <row r="2143" spans="18:21" x14ac:dyDescent="0.2">
      <c r="R2143" s="16"/>
      <c r="S2143" s="16"/>
      <c r="T2143" s="16"/>
      <c r="U2143" s="16"/>
    </row>
    <row r="2144" spans="18:21" x14ac:dyDescent="0.2">
      <c r="R2144" s="16"/>
      <c r="S2144" s="16"/>
      <c r="T2144" s="16"/>
      <c r="U2144" s="16"/>
    </row>
    <row r="2145" spans="18:21" x14ac:dyDescent="0.2">
      <c r="R2145" s="16"/>
      <c r="S2145" s="16"/>
      <c r="T2145" s="16"/>
      <c r="U2145" s="16"/>
    </row>
    <row r="2146" spans="18:21" x14ac:dyDescent="0.2">
      <c r="R2146" s="16"/>
      <c r="S2146" s="16"/>
      <c r="T2146" s="16"/>
      <c r="U2146" s="16"/>
    </row>
    <row r="2147" spans="18:21" x14ac:dyDescent="0.2">
      <c r="R2147" s="16"/>
      <c r="S2147" s="16"/>
      <c r="T2147" s="16"/>
      <c r="U2147" s="16"/>
    </row>
    <row r="2148" spans="18:21" x14ac:dyDescent="0.2">
      <c r="R2148" s="16"/>
      <c r="S2148" s="16"/>
      <c r="T2148" s="16"/>
      <c r="U2148" s="16"/>
    </row>
    <row r="2149" spans="18:21" x14ac:dyDescent="0.2">
      <c r="R2149" s="16"/>
      <c r="S2149" s="16"/>
      <c r="T2149" s="16"/>
      <c r="U2149" s="16"/>
    </row>
    <row r="2150" spans="18:21" x14ac:dyDescent="0.2">
      <c r="R2150" s="16"/>
      <c r="S2150" s="16"/>
      <c r="T2150" s="16"/>
      <c r="U2150" s="16"/>
    </row>
    <row r="2151" spans="18:21" x14ac:dyDescent="0.2">
      <c r="R2151" s="16"/>
      <c r="S2151" s="16"/>
      <c r="T2151" s="16"/>
      <c r="U2151" s="16"/>
    </row>
    <row r="2152" spans="18:21" x14ac:dyDescent="0.2">
      <c r="R2152" s="16"/>
      <c r="S2152" s="16"/>
      <c r="T2152" s="16"/>
      <c r="U2152" s="16"/>
    </row>
    <row r="2153" spans="18:21" x14ac:dyDescent="0.2">
      <c r="R2153" s="16"/>
      <c r="S2153" s="16"/>
      <c r="T2153" s="16"/>
      <c r="U2153" s="16"/>
    </row>
    <row r="2154" spans="18:21" x14ac:dyDescent="0.2">
      <c r="R2154" s="16"/>
      <c r="S2154" s="16"/>
      <c r="T2154" s="16"/>
      <c r="U2154" s="16"/>
    </row>
    <row r="2155" spans="18:21" x14ac:dyDescent="0.2">
      <c r="R2155" s="16"/>
      <c r="S2155" s="16"/>
      <c r="T2155" s="16"/>
      <c r="U2155" s="16"/>
    </row>
    <row r="2156" spans="18:21" x14ac:dyDescent="0.2">
      <c r="R2156" s="16"/>
      <c r="S2156" s="16"/>
      <c r="T2156" s="16"/>
      <c r="U2156" s="16"/>
    </row>
    <row r="2157" spans="18:21" x14ac:dyDescent="0.2">
      <c r="R2157" s="16"/>
      <c r="S2157" s="16"/>
      <c r="T2157" s="16"/>
      <c r="U2157" s="16"/>
    </row>
    <row r="2158" spans="18:21" x14ac:dyDescent="0.2">
      <c r="R2158" s="16"/>
      <c r="S2158" s="16"/>
      <c r="T2158" s="16"/>
      <c r="U2158" s="16"/>
    </row>
    <row r="2159" spans="18:21" x14ac:dyDescent="0.2">
      <c r="R2159" s="16"/>
      <c r="S2159" s="16"/>
      <c r="T2159" s="16"/>
      <c r="U2159" s="16"/>
    </row>
    <row r="2160" spans="18:21" x14ac:dyDescent="0.2">
      <c r="R2160" s="16"/>
      <c r="S2160" s="16"/>
      <c r="T2160" s="16"/>
      <c r="U2160" s="16"/>
    </row>
    <row r="2161" spans="18:21" x14ac:dyDescent="0.2">
      <c r="R2161" s="16"/>
      <c r="S2161" s="16"/>
      <c r="T2161" s="16"/>
      <c r="U2161" s="16"/>
    </row>
    <row r="2162" spans="18:21" x14ac:dyDescent="0.2">
      <c r="R2162" s="16"/>
      <c r="S2162" s="16"/>
      <c r="T2162" s="16"/>
      <c r="U2162" s="16"/>
    </row>
    <row r="2163" spans="18:21" x14ac:dyDescent="0.2">
      <c r="R2163" s="16"/>
      <c r="S2163" s="16"/>
      <c r="T2163" s="16"/>
      <c r="U2163" s="16"/>
    </row>
    <row r="2164" spans="18:21" x14ac:dyDescent="0.2">
      <c r="R2164" s="16"/>
      <c r="S2164" s="16"/>
      <c r="T2164" s="16"/>
      <c r="U2164" s="16"/>
    </row>
    <row r="2165" spans="18:21" x14ac:dyDescent="0.2">
      <c r="R2165" s="16"/>
      <c r="S2165" s="16"/>
      <c r="T2165" s="16"/>
      <c r="U2165" s="16"/>
    </row>
    <row r="2166" spans="18:21" x14ac:dyDescent="0.2">
      <c r="R2166" s="16"/>
      <c r="S2166" s="16"/>
      <c r="T2166" s="16"/>
      <c r="U2166" s="16"/>
    </row>
    <row r="2167" spans="18:21" x14ac:dyDescent="0.2">
      <c r="R2167" s="16"/>
      <c r="S2167" s="16"/>
      <c r="T2167" s="16"/>
      <c r="U2167" s="16"/>
    </row>
    <row r="2168" spans="18:21" x14ac:dyDescent="0.2">
      <c r="R2168" s="16"/>
      <c r="S2168" s="16"/>
      <c r="T2168" s="16"/>
      <c r="U2168" s="16"/>
    </row>
    <row r="2169" spans="18:21" x14ac:dyDescent="0.2">
      <c r="R2169" s="16"/>
      <c r="S2169" s="16"/>
      <c r="T2169" s="16"/>
      <c r="U2169" s="16"/>
    </row>
    <row r="2170" spans="18:21" x14ac:dyDescent="0.2">
      <c r="R2170" s="16"/>
      <c r="S2170" s="16"/>
      <c r="T2170" s="16"/>
      <c r="U2170" s="16"/>
    </row>
    <row r="2171" spans="18:21" x14ac:dyDescent="0.2">
      <c r="R2171" s="16"/>
      <c r="S2171" s="16"/>
      <c r="T2171" s="16"/>
      <c r="U2171" s="16"/>
    </row>
    <row r="2172" spans="18:21" x14ac:dyDescent="0.2">
      <c r="R2172" s="16"/>
      <c r="S2172" s="16"/>
      <c r="T2172" s="16"/>
      <c r="U2172" s="16"/>
    </row>
    <row r="2173" spans="18:21" x14ac:dyDescent="0.2">
      <c r="R2173" s="16"/>
      <c r="S2173" s="16"/>
      <c r="T2173" s="16"/>
      <c r="U2173" s="16"/>
    </row>
    <row r="2174" spans="18:21" x14ac:dyDescent="0.2">
      <c r="R2174" s="16"/>
      <c r="S2174" s="16"/>
      <c r="T2174" s="16"/>
      <c r="U2174" s="16"/>
    </row>
    <row r="2175" spans="18:21" x14ac:dyDescent="0.2">
      <c r="R2175" s="16"/>
      <c r="S2175" s="16"/>
      <c r="T2175" s="16"/>
      <c r="U2175" s="16"/>
    </row>
    <row r="2176" spans="18:21" x14ac:dyDescent="0.2">
      <c r="R2176" s="16"/>
      <c r="S2176" s="16"/>
      <c r="T2176" s="16"/>
      <c r="U2176" s="16"/>
    </row>
    <row r="2177" spans="18:21" x14ac:dyDescent="0.2">
      <c r="R2177" s="16"/>
      <c r="S2177" s="16"/>
      <c r="T2177" s="16"/>
      <c r="U2177" s="16"/>
    </row>
    <row r="2178" spans="18:21" x14ac:dyDescent="0.2">
      <c r="R2178" s="16"/>
      <c r="S2178" s="16"/>
      <c r="T2178" s="16"/>
      <c r="U2178" s="16"/>
    </row>
    <row r="2179" spans="18:21" x14ac:dyDescent="0.2">
      <c r="R2179" s="16"/>
      <c r="S2179" s="16"/>
      <c r="T2179" s="16"/>
      <c r="U2179" s="16"/>
    </row>
    <row r="2180" spans="18:21" x14ac:dyDescent="0.2">
      <c r="R2180" s="16"/>
      <c r="S2180" s="16"/>
      <c r="T2180" s="16"/>
      <c r="U2180" s="16"/>
    </row>
    <row r="2181" spans="18:21" x14ac:dyDescent="0.2">
      <c r="R2181" s="16"/>
      <c r="S2181" s="16"/>
      <c r="T2181" s="16"/>
      <c r="U2181" s="16"/>
    </row>
    <row r="2182" spans="18:21" x14ac:dyDescent="0.2">
      <c r="R2182" s="16"/>
      <c r="S2182" s="16"/>
      <c r="T2182" s="16"/>
      <c r="U2182" s="16"/>
    </row>
    <row r="2183" spans="18:21" x14ac:dyDescent="0.2">
      <c r="R2183" s="16"/>
      <c r="S2183" s="16"/>
      <c r="T2183" s="16"/>
      <c r="U2183" s="16"/>
    </row>
    <row r="2184" spans="18:21" x14ac:dyDescent="0.2">
      <c r="R2184" s="16"/>
      <c r="S2184" s="16"/>
      <c r="T2184" s="16"/>
      <c r="U2184" s="16"/>
    </row>
    <row r="2185" spans="18:21" x14ac:dyDescent="0.2">
      <c r="R2185" s="16"/>
      <c r="S2185" s="16"/>
      <c r="T2185" s="16"/>
      <c r="U2185" s="16"/>
    </row>
    <row r="2186" spans="18:21" x14ac:dyDescent="0.2">
      <c r="R2186" s="16"/>
      <c r="S2186" s="16"/>
      <c r="T2186" s="16"/>
      <c r="U2186" s="16"/>
    </row>
    <row r="2187" spans="18:21" x14ac:dyDescent="0.2">
      <c r="R2187" s="16"/>
      <c r="S2187" s="16"/>
      <c r="T2187" s="16"/>
      <c r="U2187" s="16"/>
    </row>
    <row r="2188" spans="18:21" x14ac:dyDescent="0.2">
      <c r="R2188" s="16"/>
      <c r="S2188" s="16"/>
      <c r="T2188" s="16"/>
      <c r="U2188" s="16"/>
    </row>
    <row r="2189" spans="18:21" x14ac:dyDescent="0.2">
      <c r="R2189" s="16"/>
      <c r="S2189" s="16"/>
      <c r="T2189" s="16"/>
      <c r="U2189" s="16"/>
    </row>
    <row r="2190" spans="18:21" x14ac:dyDescent="0.2">
      <c r="R2190" s="16"/>
      <c r="S2190" s="16"/>
      <c r="T2190" s="16"/>
      <c r="U2190" s="16"/>
    </row>
    <row r="2191" spans="18:21" x14ac:dyDescent="0.2">
      <c r="R2191" s="16"/>
      <c r="S2191" s="16"/>
      <c r="T2191" s="16"/>
      <c r="U2191" s="16"/>
    </row>
    <row r="2192" spans="18:21" x14ac:dyDescent="0.2">
      <c r="R2192" s="16"/>
      <c r="S2192" s="16"/>
      <c r="T2192" s="16"/>
      <c r="U2192" s="16"/>
    </row>
    <row r="2193" spans="18:21" x14ac:dyDescent="0.2">
      <c r="R2193" s="16"/>
      <c r="S2193" s="16"/>
      <c r="T2193" s="16"/>
      <c r="U2193" s="16"/>
    </row>
    <row r="2194" spans="18:21" x14ac:dyDescent="0.2">
      <c r="R2194" s="16"/>
      <c r="S2194" s="16"/>
      <c r="T2194" s="16"/>
      <c r="U2194" s="16"/>
    </row>
    <row r="2195" spans="18:21" x14ac:dyDescent="0.2">
      <c r="R2195" s="16"/>
      <c r="S2195" s="16"/>
      <c r="T2195" s="16"/>
      <c r="U2195" s="16"/>
    </row>
    <row r="2196" spans="18:21" x14ac:dyDescent="0.2">
      <c r="R2196" s="16"/>
      <c r="S2196" s="16"/>
      <c r="T2196" s="16"/>
      <c r="U2196" s="16"/>
    </row>
    <row r="2197" spans="18:21" x14ac:dyDescent="0.2">
      <c r="R2197" s="16"/>
      <c r="S2197" s="16"/>
      <c r="T2197" s="16"/>
      <c r="U2197" s="16"/>
    </row>
    <row r="2198" spans="18:21" x14ac:dyDescent="0.2">
      <c r="R2198" s="16"/>
      <c r="S2198" s="16"/>
      <c r="T2198" s="16"/>
      <c r="U2198" s="16"/>
    </row>
    <row r="2199" spans="18:21" x14ac:dyDescent="0.2">
      <c r="R2199" s="16"/>
      <c r="S2199" s="16"/>
      <c r="T2199" s="16"/>
      <c r="U2199" s="16"/>
    </row>
    <row r="2200" spans="18:21" x14ac:dyDescent="0.2">
      <c r="R2200" s="16"/>
      <c r="S2200" s="16"/>
      <c r="T2200" s="16"/>
      <c r="U2200" s="16"/>
    </row>
    <row r="2201" spans="18:21" x14ac:dyDescent="0.2">
      <c r="R2201" s="16"/>
      <c r="S2201" s="16"/>
      <c r="T2201" s="16"/>
      <c r="U2201" s="16"/>
    </row>
    <row r="2202" spans="18:21" x14ac:dyDescent="0.2">
      <c r="R2202" s="16"/>
      <c r="S2202" s="16"/>
      <c r="T2202" s="16"/>
      <c r="U2202" s="16"/>
    </row>
    <row r="2203" spans="18:21" x14ac:dyDescent="0.2">
      <c r="R2203" s="16"/>
      <c r="S2203" s="16"/>
      <c r="T2203" s="16"/>
      <c r="U2203" s="16"/>
    </row>
    <row r="2204" spans="18:21" x14ac:dyDescent="0.2">
      <c r="R2204" s="16"/>
      <c r="S2204" s="16"/>
      <c r="T2204" s="16"/>
      <c r="U2204" s="16"/>
    </row>
    <row r="2205" spans="18:21" x14ac:dyDescent="0.2">
      <c r="R2205" s="16"/>
      <c r="S2205" s="16"/>
      <c r="T2205" s="16"/>
      <c r="U2205" s="16"/>
    </row>
    <row r="2206" spans="18:21" x14ac:dyDescent="0.2">
      <c r="R2206" s="16"/>
      <c r="S2206" s="16"/>
      <c r="T2206" s="16"/>
      <c r="U2206" s="16"/>
    </row>
    <row r="2207" spans="18:21" x14ac:dyDescent="0.2">
      <c r="R2207" s="16"/>
      <c r="S2207" s="16"/>
      <c r="T2207" s="16"/>
      <c r="U2207" s="16"/>
    </row>
    <row r="2208" spans="18:21" x14ac:dyDescent="0.2">
      <c r="R2208" s="16"/>
      <c r="S2208" s="16"/>
      <c r="T2208" s="16"/>
      <c r="U2208" s="16"/>
    </row>
    <row r="2209" spans="18:21" x14ac:dyDescent="0.2">
      <c r="R2209" s="16"/>
      <c r="S2209" s="16"/>
      <c r="T2209" s="16"/>
      <c r="U2209" s="16"/>
    </row>
    <row r="2210" spans="18:21" x14ac:dyDescent="0.2">
      <c r="R2210" s="16"/>
      <c r="S2210" s="16"/>
      <c r="T2210" s="16"/>
      <c r="U2210" s="16"/>
    </row>
    <row r="2211" spans="18:21" x14ac:dyDescent="0.2">
      <c r="R2211" s="16"/>
      <c r="S2211" s="16"/>
      <c r="T2211" s="16"/>
      <c r="U2211" s="16"/>
    </row>
    <row r="2212" spans="18:21" x14ac:dyDescent="0.2">
      <c r="R2212" s="16"/>
      <c r="S2212" s="16"/>
      <c r="T2212" s="16"/>
      <c r="U2212" s="16"/>
    </row>
    <row r="2213" spans="18:21" x14ac:dyDescent="0.2">
      <c r="R2213" s="16"/>
      <c r="S2213" s="16"/>
      <c r="T2213" s="16"/>
      <c r="U2213" s="16"/>
    </row>
    <row r="2214" spans="18:21" x14ac:dyDescent="0.2">
      <c r="R2214" s="16"/>
      <c r="S2214" s="16"/>
      <c r="T2214" s="16"/>
      <c r="U2214" s="16"/>
    </row>
    <row r="2215" spans="18:21" x14ac:dyDescent="0.2">
      <c r="R2215" s="16"/>
      <c r="S2215" s="16"/>
      <c r="T2215" s="16"/>
      <c r="U2215" s="16"/>
    </row>
    <row r="2216" spans="18:21" x14ac:dyDescent="0.2">
      <c r="R2216" s="16"/>
      <c r="S2216" s="16"/>
      <c r="T2216" s="16"/>
      <c r="U2216" s="16"/>
    </row>
    <row r="2217" spans="18:21" x14ac:dyDescent="0.2">
      <c r="R2217" s="16"/>
      <c r="S2217" s="16"/>
      <c r="T2217" s="16"/>
      <c r="U2217" s="16"/>
    </row>
    <row r="2218" spans="18:21" x14ac:dyDescent="0.2">
      <c r="R2218" s="16"/>
      <c r="S2218" s="16"/>
      <c r="T2218" s="16"/>
      <c r="U2218" s="16"/>
    </row>
    <row r="2219" spans="18:21" x14ac:dyDescent="0.2">
      <c r="R2219" s="16"/>
      <c r="S2219" s="16"/>
      <c r="T2219" s="16"/>
      <c r="U2219" s="16"/>
    </row>
    <row r="2220" spans="18:21" x14ac:dyDescent="0.2">
      <c r="R2220" s="16"/>
      <c r="S2220" s="16"/>
      <c r="T2220" s="16"/>
      <c r="U2220" s="16"/>
    </row>
    <row r="2221" spans="18:21" x14ac:dyDescent="0.2">
      <c r="R2221" s="16"/>
      <c r="S2221" s="16"/>
      <c r="T2221" s="16"/>
      <c r="U2221" s="16"/>
    </row>
    <row r="2222" spans="18:21" x14ac:dyDescent="0.2">
      <c r="R2222" s="16"/>
      <c r="S2222" s="16"/>
      <c r="T2222" s="16"/>
      <c r="U2222" s="16"/>
    </row>
    <row r="2223" spans="18:21" x14ac:dyDescent="0.2">
      <c r="R2223" s="16"/>
      <c r="S2223" s="16"/>
      <c r="T2223" s="16"/>
      <c r="U2223" s="16"/>
    </row>
    <row r="2224" spans="18:21" x14ac:dyDescent="0.2">
      <c r="R2224" s="16"/>
      <c r="S2224" s="16"/>
      <c r="T2224" s="16"/>
      <c r="U2224" s="16"/>
    </row>
    <row r="2225" spans="18:21" x14ac:dyDescent="0.2">
      <c r="R2225" s="16"/>
      <c r="S2225" s="16"/>
      <c r="T2225" s="16"/>
      <c r="U2225" s="16"/>
    </row>
    <row r="2226" spans="18:21" x14ac:dyDescent="0.2">
      <c r="R2226" s="16"/>
      <c r="S2226" s="16"/>
      <c r="T2226" s="16"/>
      <c r="U2226" s="16"/>
    </row>
    <row r="2227" spans="18:21" x14ac:dyDescent="0.2">
      <c r="R2227" s="16"/>
      <c r="S2227" s="16"/>
      <c r="T2227" s="16"/>
      <c r="U2227" s="16"/>
    </row>
    <row r="2228" spans="18:21" x14ac:dyDescent="0.2">
      <c r="R2228" s="16"/>
      <c r="S2228" s="16"/>
      <c r="T2228" s="16"/>
      <c r="U2228" s="16"/>
    </row>
    <row r="2229" spans="18:21" x14ac:dyDescent="0.2">
      <c r="R2229" s="16"/>
      <c r="S2229" s="16"/>
      <c r="T2229" s="16"/>
      <c r="U2229" s="16"/>
    </row>
    <row r="2230" spans="18:21" x14ac:dyDescent="0.2">
      <c r="R2230" s="16"/>
      <c r="S2230" s="16"/>
      <c r="T2230" s="16"/>
      <c r="U2230" s="16"/>
    </row>
    <row r="2231" spans="18:21" x14ac:dyDescent="0.2">
      <c r="R2231" s="16"/>
      <c r="S2231" s="16"/>
      <c r="T2231" s="16"/>
      <c r="U2231" s="16"/>
    </row>
    <row r="2232" spans="18:21" x14ac:dyDescent="0.2">
      <c r="R2232" s="16"/>
      <c r="S2232" s="16"/>
      <c r="T2232" s="16"/>
      <c r="U2232" s="16"/>
    </row>
    <row r="2233" spans="18:21" x14ac:dyDescent="0.2">
      <c r="R2233" s="16"/>
      <c r="S2233" s="16"/>
      <c r="T2233" s="16"/>
      <c r="U2233" s="16"/>
    </row>
    <row r="2234" spans="18:21" x14ac:dyDescent="0.2">
      <c r="R2234" s="16"/>
      <c r="S2234" s="16"/>
      <c r="T2234" s="16"/>
      <c r="U2234" s="16"/>
    </row>
    <row r="2235" spans="18:21" x14ac:dyDescent="0.2">
      <c r="R2235" s="16"/>
      <c r="S2235" s="16"/>
      <c r="T2235" s="16"/>
      <c r="U2235" s="16"/>
    </row>
    <row r="2236" spans="18:21" x14ac:dyDescent="0.2">
      <c r="R2236" s="16"/>
      <c r="S2236" s="16"/>
      <c r="T2236" s="16"/>
      <c r="U2236" s="16"/>
    </row>
    <row r="2237" spans="18:21" x14ac:dyDescent="0.2">
      <c r="R2237" s="16"/>
      <c r="S2237" s="16"/>
      <c r="T2237" s="16"/>
      <c r="U2237" s="16"/>
    </row>
    <row r="2238" spans="18:21" x14ac:dyDescent="0.2">
      <c r="R2238" s="16"/>
      <c r="S2238" s="16"/>
      <c r="T2238" s="16"/>
      <c r="U2238" s="16"/>
    </row>
    <row r="2239" spans="18:21" x14ac:dyDescent="0.2">
      <c r="R2239" s="16"/>
      <c r="S2239" s="16"/>
      <c r="T2239" s="16"/>
      <c r="U2239" s="16"/>
    </row>
    <row r="2240" spans="18:21" x14ac:dyDescent="0.2">
      <c r="R2240" s="16"/>
      <c r="S2240" s="16"/>
      <c r="T2240" s="16"/>
      <c r="U2240" s="16"/>
    </row>
    <row r="2241" spans="18:21" x14ac:dyDescent="0.2">
      <c r="R2241" s="16"/>
      <c r="S2241" s="16"/>
      <c r="T2241" s="16"/>
      <c r="U2241" s="16"/>
    </row>
    <row r="2242" spans="18:21" x14ac:dyDescent="0.2">
      <c r="R2242" s="16"/>
      <c r="S2242" s="16"/>
      <c r="T2242" s="16"/>
      <c r="U2242" s="16"/>
    </row>
    <row r="2243" spans="18:21" x14ac:dyDescent="0.2">
      <c r="R2243" s="16"/>
      <c r="S2243" s="16"/>
      <c r="T2243" s="16"/>
      <c r="U2243" s="16"/>
    </row>
    <row r="2244" spans="18:21" x14ac:dyDescent="0.2">
      <c r="R2244" s="16"/>
      <c r="S2244" s="16"/>
      <c r="T2244" s="16"/>
      <c r="U2244" s="16"/>
    </row>
    <row r="2245" spans="18:21" x14ac:dyDescent="0.2">
      <c r="R2245" s="16"/>
      <c r="S2245" s="16"/>
      <c r="T2245" s="16"/>
      <c r="U2245" s="16"/>
    </row>
    <row r="2246" spans="18:21" x14ac:dyDescent="0.2">
      <c r="R2246" s="16"/>
      <c r="S2246" s="16"/>
      <c r="T2246" s="16"/>
      <c r="U2246" s="16"/>
    </row>
    <row r="2247" spans="18:21" x14ac:dyDescent="0.2">
      <c r="R2247" s="16"/>
      <c r="S2247" s="16"/>
      <c r="T2247" s="16"/>
      <c r="U2247" s="16"/>
    </row>
    <row r="2248" spans="18:21" x14ac:dyDescent="0.2">
      <c r="R2248" s="16"/>
      <c r="S2248" s="16"/>
      <c r="T2248" s="16"/>
      <c r="U2248" s="16"/>
    </row>
    <row r="2249" spans="18:21" x14ac:dyDescent="0.2">
      <c r="R2249" s="16"/>
      <c r="S2249" s="16"/>
      <c r="T2249" s="16"/>
      <c r="U2249" s="16"/>
    </row>
    <row r="2250" spans="18:21" x14ac:dyDescent="0.2">
      <c r="R2250" s="16"/>
      <c r="S2250" s="16"/>
      <c r="T2250" s="16"/>
      <c r="U2250" s="16"/>
    </row>
    <row r="2251" spans="18:21" x14ac:dyDescent="0.2">
      <c r="R2251" s="16"/>
      <c r="S2251" s="16"/>
      <c r="T2251" s="16"/>
      <c r="U2251" s="16"/>
    </row>
    <row r="2252" spans="18:21" x14ac:dyDescent="0.2">
      <c r="R2252" s="16"/>
      <c r="S2252" s="16"/>
      <c r="T2252" s="16"/>
      <c r="U2252" s="16"/>
    </row>
    <row r="2253" spans="18:21" x14ac:dyDescent="0.2">
      <c r="R2253" s="16"/>
      <c r="S2253" s="16"/>
      <c r="T2253" s="16"/>
      <c r="U2253" s="16"/>
    </row>
    <row r="2254" spans="18:21" x14ac:dyDescent="0.2">
      <c r="R2254" s="16"/>
      <c r="S2254" s="16"/>
      <c r="T2254" s="16"/>
      <c r="U2254" s="16"/>
    </row>
    <row r="2255" spans="18:21" x14ac:dyDescent="0.2">
      <c r="R2255" s="16"/>
      <c r="S2255" s="16"/>
      <c r="T2255" s="16"/>
      <c r="U2255" s="16"/>
    </row>
    <row r="2256" spans="18:21" x14ac:dyDescent="0.2">
      <c r="R2256" s="16"/>
      <c r="S2256" s="16"/>
      <c r="T2256" s="16"/>
      <c r="U2256" s="16"/>
    </row>
    <row r="2257" spans="18:21" x14ac:dyDescent="0.2">
      <c r="R2257" s="16"/>
      <c r="S2257" s="16"/>
      <c r="T2257" s="16"/>
      <c r="U2257" s="16"/>
    </row>
    <row r="2258" spans="18:21" x14ac:dyDescent="0.2">
      <c r="R2258" s="16"/>
      <c r="S2258" s="16"/>
      <c r="T2258" s="16"/>
      <c r="U2258" s="16"/>
    </row>
    <row r="2259" spans="18:21" x14ac:dyDescent="0.2">
      <c r="R2259" s="16"/>
      <c r="S2259" s="16"/>
      <c r="T2259" s="16"/>
      <c r="U2259" s="16"/>
    </row>
    <row r="2260" spans="18:21" x14ac:dyDescent="0.2">
      <c r="R2260" s="16"/>
      <c r="S2260" s="16"/>
      <c r="T2260" s="16"/>
      <c r="U2260" s="16"/>
    </row>
    <row r="2261" spans="18:21" x14ac:dyDescent="0.2">
      <c r="R2261" s="16"/>
      <c r="S2261" s="16"/>
      <c r="T2261" s="16"/>
      <c r="U2261" s="16"/>
    </row>
    <row r="2262" spans="18:21" x14ac:dyDescent="0.2">
      <c r="R2262" s="16"/>
      <c r="S2262" s="16"/>
      <c r="T2262" s="16"/>
      <c r="U2262" s="16"/>
    </row>
    <row r="2263" spans="18:21" x14ac:dyDescent="0.2">
      <c r="R2263" s="16"/>
      <c r="S2263" s="16"/>
      <c r="T2263" s="16"/>
      <c r="U2263" s="16"/>
    </row>
    <row r="2264" spans="18:21" x14ac:dyDescent="0.2">
      <c r="R2264" s="16"/>
      <c r="S2264" s="16"/>
      <c r="T2264" s="16"/>
      <c r="U2264" s="16"/>
    </row>
    <row r="2265" spans="18:21" x14ac:dyDescent="0.2">
      <c r="R2265" s="16"/>
      <c r="S2265" s="16"/>
      <c r="T2265" s="16"/>
      <c r="U2265" s="16"/>
    </row>
    <row r="2266" spans="18:21" x14ac:dyDescent="0.2">
      <c r="R2266" s="16"/>
      <c r="S2266" s="16"/>
      <c r="T2266" s="16"/>
      <c r="U2266" s="16"/>
    </row>
    <row r="2267" spans="18:21" x14ac:dyDescent="0.2">
      <c r="R2267" s="16"/>
      <c r="S2267" s="16"/>
      <c r="T2267" s="16"/>
      <c r="U2267" s="16"/>
    </row>
    <row r="2268" spans="18:21" x14ac:dyDescent="0.2">
      <c r="R2268" s="16"/>
      <c r="S2268" s="16"/>
      <c r="T2268" s="16"/>
      <c r="U2268" s="16"/>
    </row>
    <row r="2269" spans="18:21" x14ac:dyDescent="0.2">
      <c r="R2269" s="16"/>
      <c r="S2269" s="16"/>
      <c r="T2269" s="16"/>
      <c r="U2269" s="16"/>
    </row>
    <row r="2270" spans="18:21" x14ac:dyDescent="0.2">
      <c r="R2270" s="16"/>
      <c r="S2270" s="16"/>
      <c r="T2270" s="16"/>
      <c r="U2270" s="16"/>
    </row>
    <row r="2271" spans="18:21" x14ac:dyDescent="0.2">
      <c r="R2271" s="16"/>
      <c r="S2271" s="16"/>
      <c r="T2271" s="16"/>
      <c r="U2271" s="16"/>
    </row>
    <row r="2272" spans="18:21" x14ac:dyDescent="0.2">
      <c r="R2272" s="16"/>
      <c r="S2272" s="16"/>
      <c r="T2272" s="16"/>
      <c r="U2272" s="16"/>
    </row>
    <row r="2273" spans="18:21" x14ac:dyDescent="0.2">
      <c r="R2273" s="16"/>
      <c r="S2273" s="16"/>
      <c r="T2273" s="16"/>
      <c r="U2273" s="16"/>
    </row>
    <row r="2274" spans="18:21" x14ac:dyDescent="0.2">
      <c r="R2274" s="16"/>
      <c r="S2274" s="16"/>
      <c r="T2274" s="16"/>
      <c r="U2274" s="16"/>
    </row>
    <row r="2275" spans="18:21" x14ac:dyDescent="0.2">
      <c r="R2275" s="16"/>
      <c r="S2275" s="16"/>
      <c r="T2275" s="16"/>
      <c r="U2275" s="16"/>
    </row>
    <row r="2276" spans="18:21" x14ac:dyDescent="0.2">
      <c r="R2276" s="16"/>
      <c r="S2276" s="16"/>
      <c r="T2276" s="16"/>
      <c r="U2276" s="16"/>
    </row>
    <row r="2277" spans="18:21" x14ac:dyDescent="0.2">
      <c r="R2277" s="16"/>
      <c r="S2277" s="16"/>
      <c r="T2277" s="16"/>
      <c r="U2277" s="16"/>
    </row>
    <row r="2278" spans="18:21" x14ac:dyDescent="0.2">
      <c r="R2278" s="16"/>
      <c r="S2278" s="16"/>
      <c r="T2278" s="16"/>
      <c r="U2278" s="16"/>
    </row>
    <row r="2279" spans="18:21" x14ac:dyDescent="0.2">
      <c r="R2279" s="16"/>
      <c r="S2279" s="16"/>
      <c r="T2279" s="16"/>
      <c r="U2279" s="16"/>
    </row>
    <row r="2280" spans="18:21" x14ac:dyDescent="0.2">
      <c r="R2280" s="16"/>
      <c r="S2280" s="16"/>
      <c r="T2280" s="16"/>
      <c r="U2280" s="16"/>
    </row>
    <row r="2281" spans="18:21" x14ac:dyDescent="0.2">
      <c r="R2281" s="16"/>
      <c r="S2281" s="16"/>
      <c r="T2281" s="16"/>
      <c r="U2281" s="16"/>
    </row>
    <row r="2282" spans="18:21" x14ac:dyDescent="0.2">
      <c r="R2282" s="16"/>
      <c r="S2282" s="16"/>
      <c r="T2282" s="16"/>
      <c r="U2282" s="16"/>
    </row>
    <row r="2283" spans="18:21" x14ac:dyDescent="0.2">
      <c r="R2283" s="16"/>
      <c r="S2283" s="16"/>
      <c r="T2283" s="16"/>
      <c r="U2283" s="16"/>
    </row>
    <row r="2284" spans="18:21" x14ac:dyDescent="0.2">
      <c r="R2284" s="16"/>
      <c r="S2284" s="16"/>
      <c r="T2284" s="16"/>
      <c r="U2284" s="16"/>
    </row>
    <row r="2285" spans="18:21" x14ac:dyDescent="0.2">
      <c r="R2285" s="16"/>
      <c r="S2285" s="16"/>
      <c r="T2285" s="16"/>
      <c r="U2285" s="16"/>
    </row>
    <row r="2286" spans="18:21" x14ac:dyDescent="0.2">
      <c r="R2286" s="16"/>
      <c r="S2286" s="16"/>
      <c r="T2286" s="16"/>
      <c r="U2286" s="16"/>
    </row>
    <row r="2287" spans="18:21" x14ac:dyDescent="0.2">
      <c r="R2287" s="16"/>
      <c r="S2287" s="16"/>
      <c r="T2287" s="16"/>
      <c r="U2287" s="16"/>
    </row>
    <row r="2288" spans="18:21" x14ac:dyDescent="0.2">
      <c r="R2288" s="16"/>
      <c r="S2288" s="16"/>
      <c r="T2288" s="16"/>
      <c r="U2288" s="16"/>
    </row>
    <row r="2289" spans="18:21" x14ac:dyDescent="0.2">
      <c r="R2289" s="16"/>
      <c r="S2289" s="16"/>
      <c r="T2289" s="16"/>
      <c r="U2289" s="16"/>
    </row>
    <row r="2290" spans="18:21" x14ac:dyDescent="0.2">
      <c r="R2290" s="16"/>
      <c r="S2290" s="16"/>
      <c r="T2290" s="16"/>
      <c r="U2290" s="16"/>
    </row>
    <row r="2291" spans="18:21" x14ac:dyDescent="0.2">
      <c r="R2291" s="16"/>
      <c r="S2291" s="16"/>
      <c r="T2291" s="16"/>
      <c r="U2291" s="16"/>
    </row>
    <row r="2292" spans="18:21" x14ac:dyDescent="0.2">
      <c r="R2292" s="16"/>
      <c r="S2292" s="16"/>
      <c r="T2292" s="16"/>
      <c r="U2292" s="16"/>
    </row>
    <row r="2293" spans="18:21" x14ac:dyDescent="0.2">
      <c r="R2293" s="16"/>
      <c r="S2293" s="16"/>
      <c r="T2293" s="16"/>
      <c r="U2293" s="16"/>
    </row>
    <row r="2294" spans="18:21" x14ac:dyDescent="0.2">
      <c r="R2294" s="16"/>
      <c r="S2294" s="16"/>
      <c r="T2294" s="16"/>
      <c r="U2294" s="16"/>
    </row>
    <row r="2295" spans="18:21" x14ac:dyDescent="0.2">
      <c r="R2295" s="16"/>
      <c r="S2295" s="16"/>
      <c r="T2295" s="16"/>
      <c r="U2295" s="16"/>
    </row>
    <row r="2296" spans="18:21" x14ac:dyDescent="0.2">
      <c r="R2296" s="16"/>
      <c r="S2296" s="16"/>
      <c r="T2296" s="16"/>
      <c r="U2296" s="16"/>
    </row>
    <row r="2297" spans="18:21" x14ac:dyDescent="0.2">
      <c r="R2297" s="16"/>
      <c r="S2297" s="16"/>
      <c r="T2297" s="16"/>
      <c r="U2297" s="16"/>
    </row>
    <row r="2298" spans="18:21" x14ac:dyDescent="0.2">
      <c r="R2298" s="16"/>
      <c r="S2298" s="16"/>
      <c r="T2298" s="16"/>
      <c r="U2298" s="16"/>
    </row>
    <row r="2299" spans="18:21" x14ac:dyDescent="0.2">
      <c r="R2299" s="16"/>
      <c r="S2299" s="16"/>
      <c r="T2299" s="16"/>
      <c r="U2299" s="16"/>
    </row>
    <row r="2300" spans="18:21" x14ac:dyDescent="0.2">
      <c r="R2300" s="16"/>
      <c r="S2300" s="16"/>
      <c r="T2300" s="16"/>
      <c r="U2300" s="16"/>
    </row>
    <row r="2301" spans="18:21" x14ac:dyDescent="0.2">
      <c r="R2301" s="16"/>
      <c r="S2301" s="16"/>
      <c r="T2301" s="16"/>
      <c r="U2301" s="16"/>
    </row>
    <row r="2302" spans="18:21" x14ac:dyDescent="0.2">
      <c r="R2302" s="16"/>
      <c r="S2302" s="16"/>
      <c r="T2302" s="16"/>
      <c r="U2302" s="16"/>
    </row>
    <row r="2303" spans="18:21" x14ac:dyDescent="0.2">
      <c r="R2303" s="16"/>
      <c r="S2303" s="16"/>
      <c r="T2303" s="16"/>
      <c r="U2303" s="16"/>
    </row>
    <row r="2304" spans="18:21" x14ac:dyDescent="0.2">
      <c r="R2304" s="16"/>
      <c r="S2304" s="16"/>
      <c r="T2304" s="16"/>
      <c r="U2304" s="16"/>
    </row>
    <row r="2305" spans="18:21" x14ac:dyDescent="0.2">
      <c r="R2305" s="16"/>
      <c r="S2305" s="16"/>
      <c r="T2305" s="16"/>
      <c r="U2305" s="16"/>
    </row>
    <row r="2306" spans="18:21" x14ac:dyDescent="0.2">
      <c r="R2306" s="16"/>
      <c r="S2306" s="16"/>
      <c r="T2306" s="16"/>
      <c r="U2306" s="16"/>
    </row>
    <row r="2307" spans="18:21" x14ac:dyDescent="0.2">
      <c r="R2307" s="16"/>
      <c r="S2307" s="16"/>
      <c r="T2307" s="16"/>
      <c r="U2307" s="16"/>
    </row>
    <row r="2308" spans="18:21" x14ac:dyDescent="0.2">
      <c r="R2308" s="16"/>
      <c r="S2308" s="16"/>
      <c r="T2308" s="16"/>
      <c r="U2308" s="16"/>
    </row>
    <row r="2309" spans="18:21" x14ac:dyDescent="0.2">
      <c r="R2309" s="16"/>
      <c r="S2309" s="16"/>
      <c r="T2309" s="16"/>
      <c r="U2309" s="16"/>
    </row>
    <row r="2310" spans="18:21" x14ac:dyDescent="0.2">
      <c r="R2310" s="16"/>
      <c r="S2310" s="16"/>
      <c r="T2310" s="16"/>
      <c r="U2310" s="16"/>
    </row>
    <row r="2311" spans="18:21" x14ac:dyDescent="0.2">
      <c r="R2311" s="16"/>
      <c r="S2311" s="16"/>
      <c r="T2311" s="16"/>
      <c r="U2311" s="16"/>
    </row>
    <row r="2312" spans="18:21" x14ac:dyDescent="0.2">
      <c r="R2312" s="16"/>
      <c r="S2312" s="16"/>
      <c r="T2312" s="16"/>
      <c r="U2312" s="16"/>
    </row>
    <row r="2313" spans="18:21" x14ac:dyDescent="0.2">
      <c r="R2313" s="16"/>
      <c r="S2313" s="16"/>
      <c r="T2313" s="16"/>
      <c r="U2313" s="16"/>
    </row>
    <row r="2314" spans="18:21" x14ac:dyDescent="0.2">
      <c r="R2314" s="16"/>
      <c r="S2314" s="16"/>
      <c r="T2314" s="16"/>
      <c r="U2314" s="16"/>
    </row>
    <row r="2315" spans="18:21" x14ac:dyDescent="0.2">
      <c r="R2315" s="16"/>
      <c r="S2315" s="16"/>
      <c r="T2315" s="16"/>
      <c r="U2315" s="16"/>
    </row>
    <row r="2316" spans="18:21" x14ac:dyDescent="0.2">
      <c r="R2316" s="16"/>
      <c r="S2316" s="16"/>
      <c r="T2316" s="16"/>
      <c r="U2316" s="16"/>
    </row>
    <row r="2317" spans="18:21" x14ac:dyDescent="0.2">
      <c r="R2317" s="16"/>
      <c r="S2317" s="16"/>
      <c r="T2317" s="16"/>
      <c r="U2317" s="16"/>
    </row>
    <row r="2318" spans="18:21" x14ac:dyDescent="0.2">
      <c r="R2318" s="16"/>
      <c r="S2318" s="16"/>
      <c r="T2318" s="16"/>
      <c r="U2318" s="16"/>
    </row>
    <row r="2319" spans="18:21" x14ac:dyDescent="0.2">
      <c r="R2319" s="16"/>
      <c r="S2319" s="16"/>
      <c r="T2319" s="16"/>
      <c r="U2319" s="16"/>
    </row>
    <row r="2320" spans="18:21" x14ac:dyDescent="0.2">
      <c r="R2320" s="16"/>
      <c r="S2320" s="16"/>
      <c r="T2320" s="16"/>
      <c r="U2320" s="16"/>
    </row>
    <row r="2321" spans="18:21" x14ac:dyDescent="0.2">
      <c r="R2321" s="16"/>
      <c r="S2321" s="16"/>
      <c r="T2321" s="16"/>
      <c r="U2321" s="16"/>
    </row>
    <row r="2322" spans="18:21" x14ac:dyDescent="0.2">
      <c r="R2322" s="16"/>
      <c r="S2322" s="16"/>
      <c r="T2322" s="16"/>
      <c r="U2322" s="16"/>
    </row>
    <row r="2323" spans="18:21" x14ac:dyDescent="0.2">
      <c r="R2323" s="16"/>
      <c r="S2323" s="16"/>
      <c r="T2323" s="16"/>
      <c r="U2323" s="16"/>
    </row>
    <row r="2324" spans="18:21" x14ac:dyDescent="0.2">
      <c r="R2324" s="16"/>
      <c r="S2324" s="16"/>
      <c r="T2324" s="16"/>
      <c r="U2324" s="16"/>
    </row>
    <row r="2325" spans="18:21" x14ac:dyDescent="0.2">
      <c r="R2325" s="16"/>
      <c r="S2325" s="16"/>
      <c r="T2325" s="16"/>
      <c r="U2325" s="16"/>
    </row>
    <row r="2326" spans="18:21" x14ac:dyDescent="0.2">
      <c r="R2326" s="16"/>
      <c r="S2326" s="16"/>
      <c r="T2326" s="16"/>
      <c r="U2326" s="16"/>
    </row>
    <row r="2327" spans="18:21" x14ac:dyDescent="0.2">
      <c r="R2327" s="16"/>
      <c r="S2327" s="16"/>
      <c r="T2327" s="16"/>
      <c r="U2327" s="16"/>
    </row>
    <row r="2328" spans="18:21" x14ac:dyDescent="0.2">
      <c r="R2328" s="16"/>
      <c r="S2328" s="16"/>
      <c r="T2328" s="16"/>
      <c r="U2328" s="16"/>
    </row>
    <row r="2329" spans="18:21" x14ac:dyDescent="0.2">
      <c r="R2329" s="16"/>
      <c r="S2329" s="16"/>
      <c r="T2329" s="16"/>
      <c r="U2329" s="16"/>
    </row>
    <row r="2330" spans="18:21" x14ac:dyDescent="0.2">
      <c r="R2330" s="16"/>
      <c r="S2330" s="16"/>
      <c r="T2330" s="16"/>
      <c r="U2330" s="16"/>
    </row>
    <row r="2331" spans="18:21" x14ac:dyDescent="0.2">
      <c r="R2331" s="16"/>
      <c r="S2331" s="16"/>
      <c r="T2331" s="16"/>
      <c r="U2331" s="16"/>
    </row>
    <row r="2332" spans="18:21" x14ac:dyDescent="0.2">
      <c r="R2332" s="16"/>
      <c r="S2332" s="16"/>
      <c r="T2332" s="16"/>
      <c r="U2332" s="16"/>
    </row>
    <row r="2333" spans="18:21" x14ac:dyDescent="0.2">
      <c r="R2333" s="16"/>
      <c r="S2333" s="16"/>
      <c r="T2333" s="16"/>
      <c r="U2333" s="16"/>
    </row>
    <row r="2334" spans="18:21" x14ac:dyDescent="0.2">
      <c r="R2334" s="16"/>
      <c r="S2334" s="16"/>
      <c r="T2334" s="16"/>
      <c r="U2334" s="16"/>
    </row>
    <row r="2335" spans="18:21" x14ac:dyDescent="0.2">
      <c r="R2335" s="16"/>
      <c r="S2335" s="16"/>
      <c r="T2335" s="16"/>
      <c r="U2335" s="16"/>
    </row>
    <row r="2336" spans="18:21" x14ac:dyDescent="0.2">
      <c r="R2336" s="16"/>
      <c r="S2336" s="16"/>
      <c r="T2336" s="16"/>
      <c r="U2336" s="16"/>
    </row>
    <row r="2337" spans="18:21" x14ac:dyDescent="0.2">
      <c r="R2337" s="16"/>
      <c r="S2337" s="16"/>
      <c r="T2337" s="16"/>
      <c r="U2337" s="16"/>
    </row>
    <row r="2338" spans="18:21" x14ac:dyDescent="0.2">
      <c r="R2338" s="16"/>
      <c r="S2338" s="16"/>
      <c r="T2338" s="16"/>
      <c r="U2338" s="16"/>
    </row>
    <row r="2339" spans="18:21" x14ac:dyDescent="0.2">
      <c r="R2339" s="16"/>
      <c r="S2339" s="16"/>
      <c r="T2339" s="16"/>
      <c r="U2339" s="16"/>
    </row>
    <row r="2340" spans="18:21" x14ac:dyDescent="0.2">
      <c r="R2340" s="16"/>
      <c r="S2340" s="16"/>
      <c r="T2340" s="16"/>
      <c r="U2340" s="16"/>
    </row>
    <row r="2341" spans="18:21" x14ac:dyDescent="0.2">
      <c r="R2341" s="16"/>
      <c r="S2341" s="16"/>
      <c r="T2341" s="16"/>
      <c r="U2341" s="16"/>
    </row>
    <row r="2342" spans="18:21" x14ac:dyDescent="0.2">
      <c r="R2342" s="16"/>
      <c r="S2342" s="16"/>
      <c r="T2342" s="16"/>
      <c r="U2342" s="16"/>
    </row>
    <row r="2343" spans="18:21" x14ac:dyDescent="0.2">
      <c r="R2343" s="16"/>
      <c r="S2343" s="16"/>
      <c r="T2343" s="16"/>
      <c r="U2343" s="16"/>
    </row>
    <row r="2344" spans="18:21" x14ac:dyDescent="0.2">
      <c r="R2344" s="16"/>
      <c r="S2344" s="16"/>
      <c r="T2344" s="16"/>
      <c r="U2344" s="16"/>
    </row>
    <row r="2345" spans="18:21" x14ac:dyDescent="0.2">
      <c r="R2345" s="16"/>
      <c r="S2345" s="16"/>
      <c r="T2345" s="16"/>
      <c r="U2345" s="16"/>
    </row>
    <row r="2346" spans="18:21" x14ac:dyDescent="0.2">
      <c r="R2346" s="16"/>
      <c r="S2346" s="16"/>
      <c r="T2346" s="16"/>
      <c r="U2346" s="16"/>
    </row>
    <row r="2347" spans="18:21" x14ac:dyDescent="0.2">
      <c r="R2347" s="16"/>
      <c r="S2347" s="16"/>
      <c r="T2347" s="16"/>
      <c r="U2347" s="16"/>
    </row>
    <row r="2348" spans="18:21" x14ac:dyDescent="0.2">
      <c r="R2348" s="16"/>
      <c r="S2348" s="16"/>
      <c r="T2348" s="16"/>
      <c r="U2348" s="16"/>
    </row>
    <row r="2349" spans="18:21" x14ac:dyDescent="0.2">
      <c r="R2349" s="16"/>
      <c r="S2349" s="16"/>
      <c r="T2349" s="16"/>
      <c r="U2349" s="16"/>
    </row>
    <row r="2350" spans="18:21" x14ac:dyDescent="0.2">
      <c r="R2350" s="16"/>
      <c r="S2350" s="16"/>
      <c r="T2350" s="16"/>
      <c r="U2350" s="16"/>
    </row>
    <row r="2351" spans="18:21" x14ac:dyDescent="0.2">
      <c r="R2351" s="16"/>
      <c r="S2351" s="16"/>
      <c r="T2351" s="16"/>
      <c r="U2351" s="16"/>
    </row>
    <row r="2352" spans="18:21" x14ac:dyDescent="0.2">
      <c r="R2352" s="16"/>
      <c r="S2352" s="16"/>
      <c r="T2352" s="16"/>
      <c r="U2352" s="16"/>
    </row>
    <row r="2353" spans="18:21" x14ac:dyDescent="0.2">
      <c r="R2353" s="16"/>
      <c r="S2353" s="16"/>
      <c r="T2353" s="16"/>
      <c r="U2353" s="16"/>
    </row>
    <row r="2354" spans="18:21" x14ac:dyDescent="0.2">
      <c r="R2354" s="16"/>
      <c r="S2354" s="16"/>
      <c r="T2354" s="16"/>
      <c r="U2354" s="16"/>
    </row>
    <row r="2355" spans="18:21" x14ac:dyDescent="0.2">
      <c r="R2355" s="16"/>
      <c r="S2355" s="16"/>
      <c r="T2355" s="16"/>
      <c r="U2355" s="16"/>
    </row>
    <row r="2356" spans="18:21" x14ac:dyDescent="0.2">
      <c r="R2356" s="16"/>
      <c r="S2356" s="16"/>
      <c r="T2356" s="16"/>
      <c r="U2356" s="16"/>
    </row>
    <row r="2357" spans="18:21" x14ac:dyDescent="0.2">
      <c r="R2357" s="16"/>
      <c r="S2357" s="16"/>
      <c r="T2357" s="16"/>
      <c r="U2357" s="16"/>
    </row>
    <row r="2358" spans="18:21" x14ac:dyDescent="0.2">
      <c r="R2358" s="16"/>
      <c r="S2358" s="16"/>
      <c r="T2358" s="16"/>
      <c r="U2358" s="16"/>
    </row>
    <row r="2359" spans="18:21" x14ac:dyDescent="0.2">
      <c r="R2359" s="16"/>
      <c r="S2359" s="16"/>
      <c r="T2359" s="16"/>
      <c r="U2359" s="16"/>
    </row>
    <row r="2360" spans="18:21" x14ac:dyDescent="0.2">
      <c r="R2360" s="16"/>
      <c r="S2360" s="16"/>
      <c r="T2360" s="16"/>
      <c r="U2360" s="16"/>
    </row>
    <row r="2361" spans="18:21" x14ac:dyDescent="0.2">
      <c r="R2361" s="16"/>
      <c r="S2361" s="16"/>
      <c r="T2361" s="16"/>
      <c r="U2361" s="16"/>
    </row>
    <row r="2362" spans="18:21" x14ac:dyDescent="0.2">
      <c r="R2362" s="16"/>
      <c r="S2362" s="16"/>
      <c r="T2362" s="16"/>
      <c r="U2362" s="16"/>
    </row>
    <row r="2363" spans="18:21" x14ac:dyDescent="0.2">
      <c r="R2363" s="16"/>
      <c r="S2363" s="16"/>
      <c r="T2363" s="16"/>
      <c r="U2363" s="16"/>
    </row>
    <row r="2364" spans="18:21" x14ac:dyDescent="0.2">
      <c r="R2364" s="16"/>
      <c r="S2364" s="16"/>
      <c r="T2364" s="16"/>
      <c r="U2364" s="16"/>
    </row>
    <row r="2365" spans="18:21" x14ac:dyDescent="0.2">
      <c r="R2365" s="16"/>
      <c r="S2365" s="16"/>
      <c r="T2365" s="16"/>
      <c r="U2365" s="16"/>
    </row>
    <row r="2366" spans="18:21" x14ac:dyDescent="0.2">
      <c r="R2366" s="16"/>
      <c r="S2366" s="16"/>
      <c r="T2366" s="16"/>
      <c r="U2366" s="16"/>
    </row>
    <row r="2367" spans="18:21" x14ac:dyDescent="0.2">
      <c r="R2367" s="16"/>
      <c r="S2367" s="16"/>
      <c r="T2367" s="16"/>
      <c r="U2367" s="16"/>
    </row>
    <row r="2368" spans="18:21" x14ac:dyDescent="0.2">
      <c r="R2368" s="16"/>
      <c r="S2368" s="16"/>
      <c r="T2368" s="16"/>
      <c r="U2368" s="16"/>
    </row>
    <row r="2369" spans="18:21" x14ac:dyDescent="0.2">
      <c r="R2369" s="16"/>
      <c r="S2369" s="16"/>
      <c r="T2369" s="16"/>
      <c r="U2369" s="16"/>
    </row>
    <row r="2370" spans="18:21" x14ac:dyDescent="0.2">
      <c r="R2370" s="16"/>
      <c r="S2370" s="16"/>
      <c r="T2370" s="16"/>
      <c r="U2370" s="16"/>
    </row>
    <row r="2371" spans="18:21" x14ac:dyDescent="0.2">
      <c r="R2371" s="16"/>
      <c r="S2371" s="16"/>
      <c r="T2371" s="16"/>
      <c r="U2371" s="16"/>
    </row>
    <row r="2372" spans="18:21" x14ac:dyDescent="0.2">
      <c r="R2372" s="16"/>
      <c r="S2372" s="16"/>
      <c r="T2372" s="16"/>
      <c r="U2372" s="16"/>
    </row>
    <row r="2373" spans="18:21" x14ac:dyDescent="0.2">
      <c r="R2373" s="16"/>
      <c r="S2373" s="16"/>
      <c r="T2373" s="16"/>
      <c r="U2373" s="16"/>
    </row>
    <row r="2374" spans="18:21" x14ac:dyDescent="0.2">
      <c r="R2374" s="16"/>
      <c r="S2374" s="16"/>
      <c r="T2374" s="16"/>
      <c r="U2374" s="16"/>
    </row>
    <row r="2375" spans="18:21" x14ac:dyDescent="0.2">
      <c r="R2375" s="16"/>
      <c r="S2375" s="16"/>
      <c r="T2375" s="16"/>
      <c r="U2375" s="16"/>
    </row>
    <row r="2376" spans="18:21" x14ac:dyDescent="0.2">
      <c r="R2376" s="16"/>
      <c r="S2376" s="16"/>
      <c r="T2376" s="16"/>
      <c r="U2376" s="16"/>
    </row>
    <row r="2377" spans="18:21" x14ac:dyDescent="0.2">
      <c r="R2377" s="16"/>
      <c r="S2377" s="16"/>
      <c r="T2377" s="16"/>
      <c r="U2377" s="16"/>
    </row>
    <row r="2378" spans="18:21" x14ac:dyDescent="0.2">
      <c r="R2378" s="16"/>
      <c r="S2378" s="16"/>
      <c r="T2378" s="16"/>
      <c r="U2378" s="16"/>
    </row>
    <row r="2379" spans="18:21" x14ac:dyDescent="0.2">
      <c r="R2379" s="16"/>
      <c r="S2379" s="16"/>
      <c r="T2379" s="16"/>
      <c r="U2379" s="16"/>
    </row>
    <row r="2380" spans="18:21" x14ac:dyDescent="0.2">
      <c r="R2380" s="16"/>
      <c r="S2380" s="16"/>
      <c r="T2380" s="16"/>
      <c r="U2380" s="16"/>
    </row>
    <row r="2381" spans="18:21" x14ac:dyDescent="0.2">
      <c r="R2381" s="16"/>
      <c r="S2381" s="16"/>
      <c r="T2381" s="16"/>
      <c r="U2381" s="16"/>
    </row>
    <row r="2382" spans="18:21" x14ac:dyDescent="0.2">
      <c r="R2382" s="16"/>
      <c r="S2382" s="16"/>
      <c r="T2382" s="16"/>
      <c r="U2382" s="16"/>
    </row>
    <row r="2383" spans="18:21" x14ac:dyDescent="0.2">
      <c r="R2383" s="16"/>
      <c r="S2383" s="16"/>
      <c r="T2383" s="16"/>
      <c r="U2383" s="16"/>
    </row>
    <row r="2384" spans="18:21" x14ac:dyDescent="0.2">
      <c r="R2384" s="16"/>
      <c r="S2384" s="16"/>
      <c r="T2384" s="16"/>
      <c r="U2384" s="16"/>
    </row>
    <row r="2385" spans="18:21" x14ac:dyDescent="0.2">
      <c r="R2385" s="16"/>
      <c r="S2385" s="16"/>
      <c r="T2385" s="16"/>
      <c r="U2385" s="16"/>
    </row>
    <row r="2386" spans="18:21" x14ac:dyDescent="0.2">
      <c r="R2386" s="16"/>
      <c r="S2386" s="16"/>
      <c r="T2386" s="16"/>
      <c r="U2386" s="16"/>
    </row>
    <row r="2387" spans="18:21" x14ac:dyDescent="0.2">
      <c r="R2387" s="16"/>
      <c r="S2387" s="16"/>
      <c r="T2387" s="16"/>
      <c r="U2387" s="16"/>
    </row>
    <row r="2388" spans="18:21" x14ac:dyDescent="0.2">
      <c r="R2388" s="16"/>
      <c r="S2388" s="16"/>
      <c r="T2388" s="16"/>
      <c r="U2388" s="16"/>
    </row>
    <row r="2389" spans="18:21" x14ac:dyDescent="0.2">
      <c r="R2389" s="16"/>
      <c r="S2389" s="16"/>
      <c r="T2389" s="16"/>
      <c r="U2389" s="16"/>
    </row>
    <row r="2390" spans="18:21" x14ac:dyDescent="0.2">
      <c r="R2390" s="16"/>
      <c r="S2390" s="16"/>
      <c r="T2390" s="16"/>
      <c r="U2390" s="16"/>
    </row>
    <row r="2391" spans="18:21" x14ac:dyDescent="0.2">
      <c r="R2391" s="16"/>
      <c r="S2391" s="16"/>
      <c r="T2391" s="16"/>
      <c r="U2391" s="16"/>
    </row>
    <row r="2392" spans="18:21" x14ac:dyDescent="0.2">
      <c r="R2392" s="16"/>
      <c r="S2392" s="16"/>
      <c r="T2392" s="16"/>
      <c r="U2392" s="16"/>
    </row>
    <row r="2393" spans="18:21" x14ac:dyDescent="0.2">
      <c r="R2393" s="16"/>
      <c r="S2393" s="16"/>
      <c r="T2393" s="16"/>
      <c r="U2393" s="16"/>
    </row>
    <row r="2394" spans="18:21" x14ac:dyDescent="0.2">
      <c r="R2394" s="16"/>
      <c r="S2394" s="16"/>
      <c r="T2394" s="16"/>
      <c r="U2394" s="16"/>
    </row>
    <row r="2395" spans="18:21" x14ac:dyDescent="0.2">
      <c r="R2395" s="16"/>
      <c r="S2395" s="16"/>
      <c r="T2395" s="16"/>
      <c r="U2395" s="16"/>
    </row>
    <row r="2396" spans="18:21" x14ac:dyDescent="0.2">
      <c r="R2396" s="16"/>
      <c r="S2396" s="16"/>
      <c r="T2396" s="16"/>
      <c r="U2396" s="16"/>
    </row>
    <row r="2397" spans="18:21" x14ac:dyDescent="0.2">
      <c r="R2397" s="16"/>
      <c r="S2397" s="16"/>
      <c r="T2397" s="16"/>
      <c r="U2397" s="16"/>
    </row>
    <row r="2398" spans="18:21" x14ac:dyDescent="0.2">
      <c r="R2398" s="16"/>
      <c r="S2398" s="16"/>
      <c r="T2398" s="16"/>
      <c r="U2398" s="16"/>
    </row>
    <row r="2399" spans="18:21" x14ac:dyDescent="0.2">
      <c r="R2399" s="16"/>
      <c r="S2399" s="16"/>
      <c r="T2399" s="16"/>
      <c r="U2399" s="16"/>
    </row>
    <row r="2400" spans="18:21" x14ac:dyDescent="0.2">
      <c r="R2400" s="16"/>
      <c r="S2400" s="16"/>
      <c r="T2400" s="16"/>
      <c r="U2400" s="16"/>
    </row>
    <row r="2401" spans="18:21" x14ac:dyDescent="0.2">
      <c r="R2401" s="16"/>
      <c r="S2401" s="16"/>
      <c r="T2401" s="16"/>
      <c r="U2401" s="16"/>
    </row>
    <row r="2402" spans="18:21" x14ac:dyDescent="0.2">
      <c r="R2402" s="16"/>
      <c r="S2402" s="16"/>
      <c r="T2402" s="16"/>
      <c r="U2402" s="16"/>
    </row>
    <row r="2403" spans="18:21" x14ac:dyDescent="0.2">
      <c r="R2403" s="16"/>
      <c r="S2403" s="16"/>
      <c r="T2403" s="16"/>
      <c r="U2403" s="16"/>
    </row>
    <row r="2404" spans="18:21" x14ac:dyDescent="0.2">
      <c r="R2404" s="16"/>
      <c r="S2404" s="16"/>
      <c r="T2404" s="16"/>
      <c r="U2404" s="16"/>
    </row>
    <row r="2405" spans="18:21" x14ac:dyDescent="0.2">
      <c r="R2405" s="16"/>
      <c r="S2405" s="16"/>
      <c r="T2405" s="16"/>
      <c r="U2405" s="16"/>
    </row>
    <row r="2406" spans="18:21" x14ac:dyDescent="0.2">
      <c r="R2406" s="16"/>
      <c r="S2406" s="16"/>
      <c r="T2406" s="16"/>
      <c r="U2406" s="16"/>
    </row>
    <row r="2407" spans="18:21" x14ac:dyDescent="0.2">
      <c r="R2407" s="16"/>
      <c r="S2407" s="16"/>
      <c r="T2407" s="16"/>
      <c r="U2407" s="16"/>
    </row>
    <row r="2408" spans="18:21" x14ac:dyDescent="0.2">
      <c r="R2408" s="16"/>
      <c r="S2408" s="16"/>
      <c r="T2408" s="16"/>
      <c r="U2408" s="16"/>
    </row>
    <row r="2409" spans="18:21" x14ac:dyDescent="0.2">
      <c r="R2409" s="16"/>
      <c r="S2409" s="16"/>
      <c r="T2409" s="16"/>
      <c r="U2409" s="16"/>
    </row>
    <row r="2410" spans="18:21" x14ac:dyDescent="0.2">
      <c r="R2410" s="16"/>
      <c r="S2410" s="16"/>
      <c r="T2410" s="16"/>
      <c r="U2410" s="16"/>
    </row>
    <row r="2411" spans="18:21" x14ac:dyDescent="0.2">
      <c r="R2411" s="16"/>
      <c r="S2411" s="16"/>
      <c r="T2411" s="16"/>
      <c r="U2411" s="16"/>
    </row>
    <row r="2412" spans="18:21" x14ac:dyDescent="0.2">
      <c r="R2412" s="16"/>
      <c r="S2412" s="16"/>
      <c r="T2412" s="16"/>
      <c r="U2412" s="16"/>
    </row>
    <row r="2413" spans="18:21" x14ac:dyDescent="0.2">
      <c r="R2413" s="16"/>
      <c r="S2413" s="16"/>
      <c r="T2413" s="16"/>
      <c r="U2413" s="16"/>
    </row>
    <row r="2414" spans="18:21" x14ac:dyDescent="0.2">
      <c r="R2414" s="16"/>
      <c r="S2414" s="16"/>
      <c r="T2414" s="16"/>
      <c r="U2414" s="16"/>
    </row>
    <row r="2415" spans="18:21" x14ac:dyDescent="0.2">
      <c r="R2415" s="16"/>
      <c r="S2415" s="16"/>
      <c r="T2415" s="16"/>
      <c r="U2415" s="16"/>
    </row>
    <row r="2416" spans="18:21" x14ac:dyDescent="0.2">
      <c r="R2416" s="16"/>
      <c r="S2416" s="16"/>
      <c r="T2416" s="16"/>
      <c r="U2416" s="16"/>
    </row>
    <row r="2417" spans="18:21" x14ac:dyDescent="0.2">
      <c r="R2417" s="16"/>
      <c r="S2417" s="16"/>
      <c r="T2417" s="16"/>
      <c r="U2417" s="16"/>
    </row>
    <row r="2418" spans="18:21" x14ac:dyDescent="0.2">
      <c r="R2418" s="16"/>
      <c r="S2418" s="16"/>
      <c r="T2418" s="16"/>
      <c r="U2418" s="16"/>
    </row>
    <row r="2419" spans="18:21" x14ac:dyDescent="0.2">
      <c r="R2419" s="16"/>
      <c r="S2419" s="16"/>
      <c r="T2419" s="16"/>
      <c r="U2419" s="16"/>
    </row>
    <row r="2420" spans="18:21" x14ac:dyDescent="0.2">
      <c r="R2420" s="16"/>
      <c r="S2420" s="16"/>
      <c r="T2420" s="16"/>
      <c r="U2420" s="16"/>
    </row>
    <row r="2421" spans="18:21" x14ac:dyDescent="0.2">
      <c r="R2421" s="16"/>
      <c r="S2421" s="16"/>
      <c r="T2421" s="16"/>
      <c r="U2421" s="16"/>
    </row>
    <row r="2422" spans="18:21" x14ac:dyDescent="0.2">
      <c r="R2422" s="16"/>
      <c r="S2422" s="16"/>
      <c r="T2422" s="16"/>
      <c r="U2422" s="16"/>
    </row>
    <row r="2423" spans="18:21" x14ac:dyDescent="0.2">
      <c r="R2423" s="16"/>
      <c r="S2423" s="16"/>
      <c r="T2423" s="16"/>
      <c r="U2423" s="16"/>
    </row>
    <row r="2424" spans="18:21" x14ac:dyDescent="0.2">
      <c r="R2424" s="16"/>
      <c r="S2424" s="16"/>
      <c r="T2424" s="16"/>
      <c r="U2424" s="16"/>
    </row>
    <row r="2425" spans="18:21" x14ac:dyDescent="0.2">
      <c r="R2425" s="16"/>
      <c r="S2425" s="16"/>
      <c r="T2425" s="16"/>
      <c r="U2425" s="16"/>
    </row>
    <row r="2426" spans="18:21" x14ac:dyDescent="0.2">
      <c r="R2426" s="16"/>
      <c r="S2426" s="16"/>
      <c r="T2426" s="16"/>
      <c r="U2426" s="16"/>
    </row>
    <row r="2427" spans="18:21" x14ac:dyDescent="0.2">
      <c r="R2427" s="16"/>
      <c r="S2427" s="16"/>
      <c r="T2427" s="16"/>
      <c r="U2427" s="16"/>
    </row>
    <row r="2428" spans="18:21" x14ac:dyDescent="0.2">
      <c r="R2428" s="16"/>
      <c r="S2428" s="16"/>
      <c r="T2428" s="16"/>
      <c r="U2428" s="16"/>
    </row>
    <row r="2429" spans="18:21" x14ac:dyDescent="0.2">
      <c r="R2429" s="16"/>
      <c r="S2429" s="16"/>
      <c r="T2429" s="16"/>
      <c r="U2429" s="16"/>
    </row>
    <row r="2430" spans="18:21" x14ac:dyDescent="0.2">
      <c r="R2430" s="16"/>
      <c r="S2430" s="16"/>
      <c r="T2430" s="16"/>
      <c r="U2430" s="16"/>
    </row>
    <row r="2431" spans="18:21" x14ac:dyDescent="0.2">
      <c r="R2431" s="16"/>
      <c r="S2431" s="16"/>
      <c r="T2431" s="16"/>
      <c r="U2431" s="16"/>
    </row>
    <row r="2432" spans="18:21" x14ac:dyDescent="0.2">
      <c r="R2432" s="16"/>
      <c r="S2432" s="16"/>
      <c r="T2432" s="16"/>
      <c r="U2432" s="16"/>
    </row>
    <row r="2433" spans="18:21" x14ac:dyDescent="0.2">
      <c r="R2433" s="16"/>
      <c r="S2433" s="16"/>
      <c r="T2433" s="16"/>
      <c r="U2433" s="16"/>
    </row>
    <row r="2434" spans="18:21" x14ac:dyDescent="0.2">
      <c r="R2434" s="16"/>
      <c r="S2434" s="16"/>
      <c r="T2434" s="16"/>
      <c r="U2434" s="16"/>
    </row>
    <row r="2435" spans="18:21" x14ac:dyDescent="0.2">
      <c r="R2435" s="16"/>
      <c r="S2435" s="16"/>
      <c r="T2435" s="16"/>
      <c r="U2435" s="16"/>
    </row>
    <row r="2436" spans="18:21" x14ac:dyDescent="0.2">
      <c r="R2436" s="16"/>
      <c r="S2436" s="16"/>
      <c r="T2436" s="16"/>
      <c r="U2436" s="16"/>
    </row>
    <row r="2437" spans="18:21" x14ac:dyDescent="0.2">
      <c r="R2437" s="16"/>
      <c r="S2437" s="16"/>
      <c r="T2437" s="16"/>
      <c r="U2437" s="16"/>
    </row>
    <row r="2438" spans="18:21" x14ac:dyDescent="0.2">
      <c r="R2438" s="16"/>
      <c r="S2438" s="16"/>
      <c r="T2438" s="16"/>
      <c r="U2438" s="16"/>
    </row>
    <row r="2439" spans="18:21" x14ac:dyDescent="0.2">
      <c r="R2439" s="16"/>
      <c r="S2439" s="16"/>
      <c r="T2439" s="16"/>
      <c r="U2439" s="16"/>
    </row>
    <row r="2440" spans="18:21" x14ac:dyDescent="0.2">
      <c r="R2440" s="16"/>
      <c r="S2440" s="16"/>
      <c r="T2440" s="16"/>
      <c r="U2440" s="16"/>
    </row>
    <row r="2441" spans="18:21" x14ac:dyDescent="0.2">
      <c r="R2441" s="16"/>
      <c r="S2441" s="16"/>
      <c r="T2441" s="16"/>
      <c r="U2441" s="16"/>
    </row>
    <row r="2442" spans="18:21" x14ac:dyDescent="0.2">
      <c r="R2442" s="16"/>
      <c r="S2442" s="16"/>
      <c r="T2442" s="16"/>
      <c r="U2442" s="16"/>
    </row>
    <row r="2443" spans="18:21" x14ac:dyDescent="0.2">
      <c r="R2443" s="16"/>
      <c r="S2443" s="16"/>
      <c r="T2443" s="16"/>
      <c r="U2443" s="16"/>
    </row>
    <row r="2444" spans="18:21" x14ac:dyDescent="0.2">
      <c r="R2444" s="16"/>
      <c r="S2444" s="16"/>
      <c r="T2444" s="16"/>
      <c r="U2444" s="16"/>
    </row>
    <row r="2445" spans="18:21" x14ac:dyDescent="0.2">
      <c r="R2445" s="16"/>
      <c r="S2445" s="16"/>
      <c r="T2445" s="16"/>
      <c r="U2445" s="16"/>
    </row>
    <row r="2446" spans="18:21" x14ac:dyDescent="0.2">
      <c r="R2446" s="16"/>
      <c r="S2446" s="16"/>
      <c r="T2446" s="16"/>
      <c r="U2446" s="16"/>
    </row>
    <row r="2447" spans="18:21" x14ac:dyDescent="0.2">
      <c r="R2447" s="16"/>
      <c r="S2447" s="16"/>
      <c r="T2447" s="16"/>
      <c r="U2447" s="16"/>
    </row>
    <row r="2448" spans="18:21" x14ac:dyDescent="0.2">
      <c r="R2448" s="16"/>
      <c r="S2448" s="16"/>
      <c r="T2448" s="16"/>
      <c r="U2448" s="16"/>
    </row>
    <row r="2449" spans="18:21" x14ac:dyDescent="0.2">
      <c r="R2449" s="16"/>
      <c r="S2449" s="16"/>
      <c r="T2449" s="16"/>
      <c r="U2449" s="16"/>
    </row>
    <row r="2450" spans="18:21" x14ac:dyDescent="0.2">
      <c r="R2450" s="16"/>
      <c r="S2450" s="16"/>
      <c r="T2450" s="16"/>
      <c r="U2450" s="16"/>
    </row>
    <row r="2451" spans="18:21" x14ac:dyDescent="0.2">
      <c r="R2451" s="16"/>
      <c r="S2451" s="16"/>
      <c r="T2451" s="16"/>
      <c r="U2451" s="16"/>
    </row>
    <row r="2452" spans="18:21" x14ac:dyDescent="0.2">
      <c r="R2452" s="16"/>
      <c r="S2452" s="16"/>
      <c r="T2452" s="16"/>
      <c r="U2452" s="16"/>
    </row>
    <row r="2453" spans="18:21" x14ac:dyDescent="0.2">
      <c r="R2453" s="16"/>
      <c r="S2453" s="16"/>
      <c r="T2453" s="16"/>
      <c r="U2453" s="16"/>
    </row>
    <row r="2454" spans="18:21" x14ac:dyDescent="0.2">
      <c r="R2454" s="16"/>
      <c r="S2454" s="16"/>
      <c r="T2454" s="16"/>
      <c r="U2454" s="16"/>
    </row>
    <row r="2455" spans="18:21" x14ac:dyDescent="0.2">
      <c r="R2455" s="16"/>
      <c r="S2455" s="16"/>
      <c r="T2455" s="16"/>
      <c r="U2455" s="16"/>
    </row>
    <row r="2456" spans="18:21" x14ac:dyDescent="0.2">
      <c r="R2456" s="16"/>
      <c r="S2456" s="16"/>
      <c r="T2456" s="16"/>
      <c r="U2456" s="16"/>
    </row>
    <row r="2457" spans="18:21" x14ac:dyDescent="0.2">
      <c r="R2457" s="16"/>
      <c r="S2457" s="16"/>
      <c r="T2457" s="16"/>
      <c r="U2457" s="16"/>
    </row>
    <row r="2458" spans="18:21" x14ac:dyDescent="0.2">
      <c r="R2458" s="16"/>
      <c r="S2458" s="16"/>
      <c r="T2458" s="16"/>
      <c r="U2458" s="16"/>
    </row>
    <row r="2459" spans="18:21" x14ac:dyDescent="0.2">
      <c r="R2459" s="16"/>
      <c r="S2459" s="16"/>
      <c r="T2459" s="16"/>
      <c r="U2459" s="16"/>
    </row>
    <row r="2460" spans="18:21" x14ac:dyDescent="0.2">
      <c r="R2460" s="16"/>
      <c r="S2460" s="16"/>
      <c r="T2460" s="16"/>
      <c r="U2460" s="16"/>
    </row>
    <row r="2461" spans="18:21" x14ac:dyDescent="0.2">
      <c r="R2461" s="16"/>
      <c r="S2461" s="16"/>
      <c r="T2461" s="16"/>
      <c r="U2461" s="16"/>
    </row>
    <row r="2462" spans="18:21" x14ac:dyDescent="0.2">
      <c r="R2462" s="16"/>
      <c r="S2462" s="16"/>
      <c r="T2462" s="16"/>
      <c r="U2462" s="16"/>
    </row>
    <row r="2463" spans="18:21" x14ac:dyDescent="0.2">
      <c r="R2463" s="16"/>
      <c r="S2463" s="16"/>
      <c r="T2463" s="16"/>
      <c r="U2463" s="16"/>
    </row>
    <row r="2464" spans="18:21" x14ac:dyDescent="0.2">
      <c r="R2464" s="16"/>
      <c r="S2464" s="16"/>
      <c r="T2464" s="16"/>
      <c r="U2464" s="16"/>
    </row>
    <row r="2465" spans="18:21" x14ac:dyDescent="0.2">
      <c r="R2465" s="16"/>
      <c r="S2465" s="16"/>
      <c r="T2465" s="16"/>
      <c r="U2465" s="16"/>
    </row>
    <row r="2466" spans="18:21" x14ac:dyDescent="0.2">
      <c r="R2466" s="16"/>
      <c r="S2466" s="16"/>
      <c r="T2466" s="16"/>
      <c r="U2466" s="16"/>
    </row>
    <row r="2467" spans="18:21" x14ac:dyDescent="0.2">
      <c r="R2467" s="16"/>
      <c r="S2467" s="16"/>
      <c r="T2467" s="16"/>
      <c r="U2467" s="16"/>
    </row>
    <row r="2468" spans="18:21" x14ac:dyDescent="0.2">
      <c r="R2468" s="16"/>
      <c r="S2468" s="16"/>
      <c r="T2468" s="16"/>
      <c r="U2468" s="16"/>
    </row>
    <row r="2469" spans="18:21" x14ac:dyDescent="0.2">
      <c r="R2469" s="16"/>
      <c r="S2469" s="16"/>
      <c r="T2469" s="16"/>
      <c r="U2469" s="16"/>
    </row>
    <row r="2470" spans="18:21" x14ac:dyDescent="0.2">
      <c r="R2470" s="16"/>
      <c r="S2470" s="16"/>
      <c r="T2470" s="16"/>
      <c r="U2470" s="16"/>
    </row>
    <row r="2471" spans="18:21" x14ac:dyDescent="0.2">
      <c r="R2471" s="16"/>
      <c r="S2471" s="16"/>
      <c r="T2471" s="16"/>
      <c r="U2471" s="16"/>
    </row>
    <row r="2472" spans="18:21" x14ac:dyDescent="0.2">
      <c r="R2472" s="16"/>
      <c r="S2472" s="16"/>
      <c r="T2472" s="16"/>
      <c r="U2472" s="16"/>
    </row>
    <row r="2473" spans="18:21" x14ac:dyDescent="0.2">
      <c r="R2473" s="16"/>
      <c r="S2473" s="16"/>
      <c r="T2473" s="16"/>
      <c r="U2473" s="16"/>
    </row>
    <row r="2474" spans="18:21" x14ac:dyDescent="0.2">
      <c r="R2474" s="16"/>
      <c r="S2474" s="16"/>
      <c r="T2474" s="16"/>
      <c r="U2474" s="16"/>
    </row>
    <row r="2475" spans="18:21" x14ac:dyDescent="0.2">
      <c r="R2475" s="16"/>
      <c r="S2475" s="16"/>
      <c r="T2475" s="16"/>
      <c r="U2475" s="16"/>
    </row>
    <row r="2476" spans="18:21" x14ac:dyDescent="0.2">
      <c r="R2476" s="16"/>
      <c r="S2476" s="16"/>
      <c r="T2476" s="16"/>
      <c r="U2476" s="16"/>
    </row>
    <row r="2477" spans="18:21" x14ac:dyDescent="0.2">
      <c r="R2477" s="16"/>
      <c r="S2477" s="16"/>
      <c r="T2477" s="16"/>
      <c r="U2477" s="16"/>
    </row>
    <row r="2478" spans="18:21" x14ac:dyDescent="0.2">
      <c r="R2478" s="16"/>
      <c r="S2478" s="16"/>
      <c r="T2478" s="16"/>
      <c r="U2478" s="16"/>
    </row>
    <row r="2479" spans="18:21" x14ac:dyDescent="0.2">
      <c r="R2479" s="16"/>
      <c r="S2479" s="16"/>
      <c r="T2479" s="16"/>
      <c r="U2479" s="16"/>
    </row>
    <row r="2480" spans="18:21" x14ac:dyDescent="0.2">
      <c r="R2480" s="16"/>
      <c r="S2480" s="16"/>
      <c r="T2480" s="16"/>
      <c r="U2480" s="16"/>
    </row>
    <row r="2481" spans="18:21" x14ac:dyDescent="0.2">
      <c r="R2481" s="16"/>
      <c r="S2481" s="16"/>
      <c r="T2481" s="16"/>
      <c r="U2481" s="16"/>
    </row>
    <row r="2482" spans="18:21" x14ac:dyDescent="0.2">
      <c r="R2482" s="16"/>
      <c r="S2482" s="16"/>
      <c r="T2482" s="16"/>
      <c r="U2482" s="16"/>
    </row>
    <row r="2483" spans="18:21" x14ac:dyDescent="0.2">
      <c r="R2483" s="16"/>
      <c r="S2483" s="16"/>
      <c r="T2483" s="16"/>
      <c r="U2483" s="16"/>
    </row>
    <row r="2484" spans="18:21" x14ac:dyDescent="0.2">
      <c r="R2484" s="16"/>
      <c r="S2484" s="16"/>
      <c r="T2484" s="16"/>
      <c r="U2484" s="16"/>
    </row>
    <row r="2485" spans="18:21" x14ac:dyDescent="0.2">
      <c r="R2485" s="16"/>
      <c r="S2485" s="16"/>
      <c r="T2485" s="16"/>
      <c r="U2485" s="16"/>
    </row>
    <row r="2486" spans="18:21" x14ac:dyDescent="0.2">
      <c r="R2486" s="16"/>
      <c r="S2486" s="16"/>
      <c r="T2486" s="16"/>
      <c r="U2486" s="16"/>
    </row>
    <row r="2487" spans="18:21" x14ac:dyDescent="0.2">
      <c r="R2487" s="16"/>
      <c r="S2487" s="16"/>
      <c r="T2487" s="16"/>
      <c r="U2487" s="16"/>
    </row>
    <row r="2488" spans="18:21" x14ac:dyDescent="0.2">
      <c r="R2488" s="16"/>
      <c r="S2488" s="16"/>
      <c r="T2488" s="16"/>
      <c r="U2488" s="16"/>
    </row>
    <row r="2489" spans="18:21" x14ac:dyDescent="0.2">
      <c r="R2489" s="16"/>
      <c r="S2489" s="16"/>
      <c r="T2489" s="16"/>
      <c r="U2489" s="16"/>
    </row>
    <row r="2490" spans="18:21" x14ac:dyDescent="0.2">
      <c r="R2490" s="16"/>
      <c r="S2490" s="16"/>
      <c r="T2490" s="16"/>
      <c r="U2490" s="16"/>
    </row>
    <row r="2491" spans="18:21" x14ac:dyDescent="0.2">
      <c r="R2491" s="16"/>
      <c r="S2491" s="16"/>
      <c r="T2491" s="16"/>
      <c r="U2491" s="16"/>
    </row>
    <row r="2492" spans="18:21" x14ac:dyDescent="0.2">
      <c r="R2492" s="16"/>
      <c r="S2492" s="16"/>
      <c r="T2492" s="16"/>
      <c r="U2492" s="16"/>
    </row>
    <row r="2493" spans="18:21" x14ac:dyDescent="0.2">
      <c r="R2493" s="16"/>
      <c r="S2493" s="16"/>
      <c r="T2493" s="16"/>
      <c r="U2493" s="16"/>
    </row>
    <row r="2494" spans="18:21" x14ac:dyDescent="0.2">
      <c r="R2494" s="16"/>
      <c r="S2494" s="16"/>
      <c r="T2494" s="16"/>
      <c r="U2494" s="16"/>
    </row>
    <row r="2495" spans="18:21" x14ac:dyDescent="0.2">
      <c r="R2495" s="16"/>
      <c r="S2495" s="16"/>
      <c r="T2495" s="16"/>
      <c r="U2495" s="16"/>
    </row>
    <row r="2496" spans="18:21" x14ac:dyDescent="0.2">
      <c r="R2496" s="16"/>
      <c r="S2496" s="16"/>
      <c r="T2496" s="16"/>
      <c r="U2496" s="16"/>
    </row>
    <row r="2497" spans="18:21" x14ac:dyDescent="0.2">
      <c r="R2497" s="16"/>
      <c r="S2497" s="16"/>
      <c r="T2497" s="16"/>
      <c r="U2497" s="16"/>
    </row>
    <row r="2498" spans="18:21" x14ac:dyDescent="0.2">
      <c r="R2498" s="16"/>
      <c r="S2498" s="16"/>
      <c r="T2498" s="16"/>
      <c r="U2498" s="16"/>
    </row>
    <row r="2499" spans="18:21" x14ac:dyDescent="0.2">
      <c r="R2499" s="16"/>
      <c r="S2499" s="16"/>
      <c r="T2499" s="16"/>
      <c r="U2499" s="16"/>
    </row>
    <row r="2500" spans="18:21" x14ac:dyDescent="0.2">
      <c r="R2500" s="16"/>
      <c r="S2500" s="16"/>
      <c r="T2500" s="16"/>
      <c r="U2500" s="16"/>
    </row>
    <row r="2501" spans="18:21" x14ac:dyDescent="0.2">
      <c r="R2501" s="16"/>
      <c r="S2501" s="16"/>
      <c r="T2501" s="16"/>
      <c r="U2501" s="16"/>
    </row>
    <row r="2502" spans="18:21" x14ac:dyDescent="0.2">
      <c r="R2502" s="16"/>
      <c r="S2502" s="16"/>
      <c r="T2502" s="16"/>
      <c r="U2502" s="16"/>
    </row>
    <row r="2503" spans="18:21" x14ac:dyDescent="0.2">
      <c r="R2503" s="16"/>
      <c r="S2503" s="16"/>
      <c r="T2503" s="16"/>
      <c r="U2503" s="16"/>
    </row>
    <row r="2504" spans="18:21" x14ac:dyDescent="0.2">
      <c r="R2504" s="16"/>
      <c r="S2504" s="16"/>
      <c r="T2504" s="16"/>
      <c r="U2504" s="16"/>
    </row>
    <row r="2505" spans="18:21" x14ac:dyDescent="0.2">
      <c r="R2505" s="16"/>
      <c r="S2505" s="16"/>
      <c r="T2505" s="16"/>
      <c r="U2505" s="16"/>
    </row>
    <row r="2506" spans="18:21" x14ac:dyDescent="0.2">
      <c r="R2506" s="16"/>
      <c r="S2506" s="16"/>
      <c r="T2506" s="16"/>
      <c r="U2506" s="16"/>
    </row>
    <row r="2507" spans="18:21" x14ac:dyDescent="0.2">
      <c r="R2507" s="16"/>
      <c r="S2507" s="16"/>
      <c r="T2507" s="16"/>
      <c r="U2507" s="16"/>
    </row>
    <row r="2508" spans="18:21" x14ac:dyDescent="0.2">
      <c r="R2508" s="16"/>
      <c r="S2508" s="16"/>
      <c r="T2508" s="16"/>
      <c r="U2508" s="16"/>
    </row>
    <row r="2509" spans="18:21" x14ac:dyDescent="0.2">
      <c r="R2509" s="16"/>
      <c r="S2509" s="16"/>
      <c r="T2509" s="16"/>
      <c r="U2509" s="16"/>
    </row>
    <row r="2510" spans="18:21" x14ac:dyDescent="0.2">
      <c r="R2510" s="16"/>
      <c r="S2510" s="16"/>
      <c r="T2510" s="16"/>
      <c r="U2510" s="16"/>
    </row>
    <row r="2511" spans="18:21" x14ac:dyDescent="0.2">
      <c r="R2511" s="16"/>
      <c r="S2511" s="16"/>
      <c r="T2511" s="16"/>
      <c r="U2511" s="16"/>
    </row>
    <row r="2512" spans="18:21" x14ac:dyDescent="0.2">
      <c r="R2512" s="16"/>
      <c r="S2512" s="16"/>
      <c r="T2512" s="16"/>
      <c r="U2512" s="16"/>
    </row>
    <row r="2513" spans="18:21" x14ac:dyDescent="0.2">
      <c r="R2513" s="16"/>
      <c r="S2513" s="16"/>
      <c r="T2513" s="16"/>
      <c r="U2513" s="16"/>
    </row>
    <row r="2514" spans="18:21" x14ac:dyDescent="0.2">
      <c r="R2514" s="16"/>
      <c r="S2514" s="16"/>
      <c r="T2514" s="16"/>
      <c r="U2514" s="16"/>
    </row>
    <row r="2515" spans="18:21" x14ac:dyDescent="0.2">
      <c r="R2515" s="16"/>
      <c r="S2515" s="16"/>
      <c r="T2515" s="16"/>
      <c r="U2515" s="16"/>
    </row>
    <row r="2516" spans="18:21" x14ac:dyDescent="0.2">
      <c r="R2516" s="16"/>
      <c r="S2516" s="16"/>
      <c r="T2516" s="16"/>
      <c r="U2516" s="16"/>
    </row>
    <row r="2517" spans="18:21" x14ac:dyDescent="0.2">
      <c r="R2517" s="16"/>
      <c r="S2517" s="16"/>
      <c r="T2517" s="16"/>
      <c r="U2517" s="16"/>
    </row>
    <row r="2518" spans="18:21" x14ac:dyDescent="0.2">
      <c r="R2518" s="16"/>
      <c r="S2518" s="16"/>
      <c r="T2518" s="16"/>
      <c r="U2518" s="16"/>
    </row>
    <row r="2519" spans="18:21" x14ac:dyDescent="0.2">
      <c r="R2519" s="16"/>
      <c r="S2519" s="16"/>
      <c r="T2519" s="16"/>
      <c r="U2519" s="16"/>
    </row>
    <row r="2520" spans="18:21" x14ac:dyDescent="0.2">
      <c r="R2520" s="16"/>
      <c r="S2520" s="16"/>
      <c r="T2520" s="16"/>
      <c r="U2520" s="16"/>
    </row>
    <row r="2521" spans="18:21" x14ac:dyDescent="0.2">
      <c r="R2521" s="16"/>
      <c r="S2521" s="16"/>
      <c r="T2521" s="16"/>
      <c r="U2521" s="16"/>
    </row>
    <row r="2522" spans="18:21" x14ac:dyDescent="0.2">
      <c r="R2522" s="16"/>
      <c r="S2522" s="16"/>
      <c r="T2522" s="16"/>
      <c r="U2522" s="16"/>
    </row>
    <row r="2523" spans="18:21" x14ac:dyDescent="0.2">
      <c r="R2523" s="16"/>
      <c r="S2523" s="16"/>
      <c r="T2523" s="16"/>
      <c r="U2523" s="16"/>
    </row>
    <row r="2524" spans="18:21" x14ac:dyDescent="0.2">
      <c r="R2524" s="16"/>
      <c r="S2524" s="16"/>
      <c r="T2524" s="16"/>
      <c r="U2524" s="16"/>
    </row>
    <row r="2525" spans="18:21" x14ac:dyDescent="0.2">
      <c r="R2525" s="16"/>
      <c r="S2525" s="16"/>
      <c r="T2525" s="16"/>
      <c r="U2525" s="16"/>
    </row>
    <row r="2526" spans="18:21" x14ac:dyDescent="0.2">
      <c r="R2526" s="16"/>
      <c r="S2526" s="16"/>
      <c r="T2526" s="16"/>
      <c r="U2526" s="16"/>
    </row>
    <row r="2527" spans="18:21" x14ac:dyDescent="0.2">
      <c r="R2527" s="16"/>
      <c r="S2527" s="16"/>
      <c r="T2527" s="16"/>
      <c r="U2527" s="16"/>
    </row>
    <row r="2528" spans="18:21" x14ac:dyDescent="0.2">
      <c r="R2528" s="16"/>
      <c r="S2528" s="16"/>
      <c r="T2528" s="16"/>
      <c r="U2528" s="16"/>
    </row>
    <row r="2529" spans="18:21" x14ac:dyDescent="0.2">
      <c r="R2529" s="16"/>
      <c r="S2529" s="16"/>
      <c r="T2529" s="16"/>
      <c r="U2529" s="16"/>
    </row>
    <row r="2530" spans="18:21" x14ac:dyDescent="0.2">
      <c r="R2530" s="16"/>
      <c r="S2530" s="16"/>
      <c r="T2530" s="16"/>
      <c r="U2530" s="16"/>
    </row>
    <row r="2531" spans="18:21" x14ac:dyDescent="0.2">
      <c r="R2531" s="16"/>
      <c r="S2531" s="16"/>
      <c r="T2531" s="16"/>
      <c r="U2531" s="16"/>
    </row>
    <row r="2532" spans="18:21" x14ac:dyDescent="0.2">
      <c r="R2532" s="16"/>
      <c r="S2532" s="16"/>
      <c r="T2532" s="16"/>
      <c r="U2532" s="16"/>
    </row>
    <row r="2533" spans="18:21" x14ac:dyDescent="0.2">
      <c r="R2533" s="16"/>
      <c r="S2533" s="16"/>
      <c r="T2533" s="16"/>
      <c r="U2533" s="16"/>
    </row>
    <row r="2534" spans="18:21" x14ac:dyDescent="0.2">
      <c r="R2534" s="16"/>
      <c r="S2534" s="16"/>
      <c r="T2534" s="16"/>
      <c r="U2534" s="16"/>
    </row>
    <row r="2535" spans="18:21" x14ac:dyDescent="0.2">
      <c r="R2535" s="16"/>
      <c r="S2535" s="16"/>
      <c r="T2535" s="16"/>
      <c r="U2535" s="16"/>
    </row>
    <row r="2536" spans="18:21" x14ac:dyDescent="0.2">
      <c r="R2536" s="16"/>
      <c r="S2536" s="16"/>
      <c r="T2536" s="16"/>
      <c r="U2536" s="16"/>
    </row>
    <row r="2537" spans="18:21" x14ac:dyDescent="0.2">
      <c r="R2537" s="16"/>
      <c r="S2537" s="16"/>
      <c r="T2537" s="16"/>
      <c r="U2537" s="16"/>
    </row>
    <row r="2538" spans="18:21" x14ac:dyDescent="0.2">
      <c r="R2538" s="16"/>
      <c r="S2538" s="16"/>
      <c r="T2538" s="16"/>
      <c r="U2538" s="16"/>
    </row>
    <row r="2539" spans="18:21" x14ac:dyDescent="0.2">
      <c r="R2539" s="16"/>
      <c r="S2539" s="16"/>
      <c r="T2539" s="16"/>
      <c r="U2539" s="16"/>
    </row>
    <row r="2540" spans="18:21" x14ac:dyDescent="0.2">
      <c r="R2540" s="16"/>
      <c r="S2540" s="16"/>
      <c r="T2540" s="16"/>
      <c r="U2540" s="16"/>
    </row>
    <row r="2541" spans="18:21" x14ac:dyDescent="0.2">
      <c r="R2541" s="16"/>
      <c r="S2541" s="16"/>
      <c r="T2541" s="16"/>
      <c r="U2541" s="16"/>
    </row>
    <row r="2542" spans="18:21" x14ac:dyDescent="0.2">
      <c r="R2542" s="16"/>
      <c r="S2542" s="16"/>
      <c r="T2542" s="16"/>
      <c r="U2542" s="16"/>
    </row>
    <row r="2543" spans="18:21" x14ac:dyDescent="0.2">
      <c r="R2543" s="16"/>
      <c r="S2543" s="16"/>
      <c r="T2543" s="16"/>
      <c r="U2543" s="16"/>
    </row>
    <row r="2544" spans="18:21" x14ac:dyDescent="0.2">
      <c r="R2544" s="16"/>
      <c r="S2544" s="16"/>
      <c r="T2544" s="16"/>
      <c r="U2544" s="16"/>
    </row>
    <row r="2545" spans="18:21" x14ac:dyDescent="0.2">
      <c r="R2545" s="16"/>
      <c r="S2545" s="16"/>
      <c r="T2545" s="16"/>
      <c r="U2545" s="16"/>
    </row>
    <row r="2546" spans="18:21" x14ac:dyDescent="0.2">
      <c r="R2546" s="16"/>
      <c r="S2546" s="16"/>
      <c r="T2546" s="16"/>
      <c r="U2546" s="16"/>
    </row>
    <row r="2547" spans="18:21" x14ac:dyDescent="0.2">
      <c r="R2547" s="16"/>
      <c r="S2547" s="16"/>
      <c r="T2547" s="16"/>
      <c r="U2547" s="16"/>
    </row>
    <row r="2548" spans="18:21" x14ac:dyDescent="0.2">
      <c r="R2548" s="16"/>
      <c r="S2548" s="16"/>
      <c r="T2548" s="16"/>
      <c r="U2548" s="16"/>
    </row>
    <row r="2549" spans="18:21" x14ac:dyDescent="0.2">
      <c r="R2549" s="16"/>
      <c r="S2549" s="16"/>
      <c r="T2549" s="16"/>
      <c r="U2549" s="16"/>
    </row>
    <row r="2550" spans="18:21" x14ac:dyDescent="0.2">
      <c r="R2550" s="16"/>
      <c r="S2550" s="16"/>
      <c r="T2550" s="16"/>
      <c r="U2550" s="16"/>
    </row>
    <row r="2551" spans="18:21" x14ac:dyDescent="0.2">
      <c r="R2551" s="16"/>
      <c r="S2551" s="16"/>
      <c r="T2551" s="16"/>
      <c r="U2551" s="16"/>
    </row>
    <row r="2552" spans="18:21" x14ac:dyDescent="0.2">
      <c r="R2552" s="16"/>
      <c r="S2552" s="16"/>
      <c r="T2552" s="16"/>
      <c r="U2552" s="16"/>
    </row>
    <row r="2553" spans="18:21" x14ac:dyDescent="0.2">
      <c r="R2553" s="16"/>
      <c r="S2553" s="16"/>
      <c r="T2553" s="16"/>
      <c r="U2553" s="16"/>
    </row>
    <row r="2554" spans="18:21" x14ac:dyDescent="0.2">
      <c r="R2554" s="16"/>
      <c r="S2554" s="16"/>
      <c r="T2554" s="16"/>
      <c r="U2554" s="16"/>
    </row>
    <row r="2555" spans="18:21" x14ac:dyDescent="0.2">
      <c r="R2555" s="16"/>
      <c r="S2555" s="16"/>
      <c r="T2555" s="16"/>
      <c r="U2555" s="16"/>
    </row>
    <row r="2556" spans="18:21" x14ac:dyDescent="0.2">
      <c r="R2556" s="16"/>
      <c r="S2556" s="16"/>
      <c r="T2556" s="16"/>
      <c r="U2556" s="16"/>
    </row>
    <row r="2557" spans="18:21" x14ac:dyDescent="0.2">
      <c r="R2557" s="16"/>
      <c r="S2557" s="16"/>
      <c r="T2557" s="16"/>
      <c r="U2557" s="16"/>
    </row>
    <row r="2558" spans="18:21" x14ac:dyDescent="0.2">
      <c r="R2558" s="16"/>
      <c r="S2558" s="16"/>
      <c r="T2558" s="16"/>
      <c r="U2558" s="16"/>
    </row>
    <row r="2559" spans="18:21" x14ac:dyDescent="0.2">
      <c r="R2559" s="16"/>
      <c r="S2559" s="16"/>
      <c r="T2559" s="16"/>
      <c r="U2559" s="16"/>
    </row>
    <row r="2560" spans="18:21" x14ac:dyDescent="0.2">
      <c r="R2560" s="16"/>
      <c r="S2560" s="16"/>
      <c r="T2560" s="16"/>
      <c r="U2560" s="16"/>
    </row>
    <row r="2561" spans="18:21" x14ac:dyDescent="0.2">
      <c r="R2561" s="16"/>
      <c r="S2561" s="16"/>
      <c r="T2561" s="16"/>
      <c r="U2561" s="16"/>
    </row>
    <row r="2562" spans="18:21" x14ac:dyDescent="0.2">
      <c r="R2562" s="16"/>
      <c r="S2562" s="16"/>
      <c r="T2562" s="16"/>
      <c r="U2562" s="16"/>
    </row>
    <row r="2563" spans="18:21" x14ac:dyDescent="0.2">
      <c r="R2563" s="16"/>
      <c r="S2563" s="16"/>
      <c r="T2563" s="16"/>
      <c r="U2563" s="16"/>
    </row>
    <row r="2564" spans="18:21" x14ac:dyDescent="0.2">
      <c r="R2564" s="16"/>
      <c r="S2564" s="16"/>
      <c r="T2564" s="16"/>
      <c r="U2564" s="16"/>
    </row>
    <row r="2565" spans="18:21" x14ac:dyDescent="0.2">
      <c r="R2565" s="16"/>
      <c r="S2565" s="16"/>
      <c r="T2565" s="16"/>
      <c r="U2565" s="16"/>
    </row>
    <row r="2566" spans="18:21" x14ac:dyDescent="0.2">
      <c r="R2566" s="16"/>
      <c r="S2566" s="16"/>
      <c r="T2566" s="16"/>
      <c r="U2566" s="16"/>
    </row>
    <row r="2567" spans="18:21" x14ac:dyDescent="0.2">
      <c r="R2567" s="16"/>
      <c r="S2567" s="16"/>
      <c r="T2567" s="16"/>
      <c r="U2567" s="16"/>
    </row>
    <row r="2568" spans="18:21" x14ac:dyDescent="0.2">
      <c r="R2568" s="16"/>
      <c r="S2568" s="16"/>
      <c r="T2568" s="16"/>
      <c r="U2568" s="16"/>
    </row>
    <row r="2569" spans="18:21" x14ac:dyDescent="0.2">
      <c r="R2569" s="16"/>
      <c r="S2569" s="16"/>
      <c r="T2569" s="16"/>
      <c r="U2569" s="16"/>
    </row>
    <row r="2570" spans="18:21" x14ac:dyDescent="0.2">
      <c r="R2570" s="16"/>
      <c r="S2570" s="16"/>
      <c r="T2570" s="16"/>
      <c r="U2570" s="16"/>
    </row>
    <row r="2571" spans="18:21" x14ac:dyDescent="0.2">
      <c r="R2571" s="16"/>
      <c r="S2571" s="16"/>
      <c r="T2571" s="16"/>
      <c r="U2571" s="16"/>
    </row>
    <row r="2572" spans="18:21" x14ac:dyDescent="0.2">
      <c r="R2572" s="16"/>
      <c r="S2572" s="16"/>
      <c r="T2572" s="16"/>
      <c r="U2572" s="16"/>
    </row>
    <row r="2573" spans="18:21" x14ac:dyDescent="0.2">
      <c r="R2573" s="16"/>
      <c r="S2573" s="16"/>
      <c r="T2573" s="16"/>
      <c r="U2573" s="16"/>
    </row>
    <row r="2574" spans="18:21" x14ac:dyDescent="0.2">
      <c r="R2574" s="16"/>
      <c r="S2574" s="16"/>
      <c r="T2574" s="16"/>
      <c r="U2574" s="16"/>
    </row>
    <row r="2575" spans="18:21" x14ac:dyDescent="0.2">
      <c r="R2575" s="16"/>
      <c r="S2575" s="16"/>
      <c r="T2575" s="16"/>
      <c r="U2575" s="16"/>
    </row>
    <row r="2576" spans="18:21" x14ac:dyDescent="0.2">
      <c r="R2576" s="16"/>
      <c r="S2576" s="16"/>
      <c r="T2576" s="16"/>
      <c r="U2576" s="16"/>
    </row>
    <row r="2577" spans="18:21" x14ac:dyDescent="0.2">
      <c r="R2577" s="16"/>
      <c r="S2577" s="16"/>
      <c r="T2577" s="16"/>
      <c r="U2577" s="16"/>
    </row>
    <row r="2578" spans="18:21" x14ac:dyDescent="0.2">
      <c r="R2578" s="16"/>
      <c r="S2578" s="16"/>
      <c r="T2578" s="16"/>
      <c r="U2578" s="16"/>
    </row>
    <row r="2579" spans="18:21" x14ac:dyDescent="0.2">
      <c r="R2579" s="16"/>
      <c r="S2579" s="16"/>
      <c r="T2579" s="16"/>
      <c r="U2579" s="16"/>
    </row>
    <row r="2580" spans="18:21" x14ac:dyDescent="0.2">
      <c r="R2580" s="16"/>
      <c r="S2580" s="16"/>
      <c r="T2580" s="16"/>
      <c r="U2580" s="16"/>
    </row>
    <row r="2581" spans="18:21" x14ac:dyDescent="0.2">
      <c r="R2581" s="16"/>
      <c r="S2581" s="16"/>
      <c r="T2581" s="16"/>
      <c r="U2581" s="16"/>
    </row>
    <row r="2582" spans="18:21" x14ac:dyDescent="0.2">
      <c r="R2582" s="16"/>
      <c r="S2582" s="16"/>
      <c r="T2582" s="16"/>
      <c r="U2582" s="16"/>
    </row>
    <row r="2583" spans="18:21" x14ac:dyDescent="0.2">
      <c r="R2583" s="16"/>
      <c r="S2583" s="16"/>
      <c r="T2583" s="16"/>
      <c r="U2583" s="16"/>
    </row>
    <row r="2584" spans="18:21" x14ac:dyDescent="0.2">
      <c r="R2584" s="16"/>
      <c r="S2584" s="16"/>
      <c r="T2584" s="16"/>
      <c r="U2584" s="16"/>
    </row>
    <row r="2585" spans="18:21" x14ac:dyDescent="0.2">
      <c r="R2585" s="16"/>
      <c r="S2585" s="16"/>
      <c r="T2585" s="16"/>
      <c r="U2585" s="16"/>
    </row>
    <row r="2586" spans="18:21" x14ac:dyDescent="0.2">
      <c r="R2586" s="16"/>
      <c r="S2586" s="16"/>
      <c r="T2586" s="16"/>
      <c r="U2586" s="16"/>
    </row>
    <row r="2587" spans="18:21" x14ac:dyDescent="0.2">
      <c r="R2587" s="16"/>
      <c r="S2587" s="16"/>
      <c r="T2587" s="16"/>
      <c r="U2587" s="16"/>
    </row>
    <row r="2588" spans="18:21" x14ac:dyDescent="0.2">
      <c r="R2588" s="16"/>
      <c r="S2588" s="16"/>
      <c r="T2588" s="16"/>
      <c r="U2588" s="16"/>
    </row>
    <row r="2589" spans="18:21" x14ac:dyDescent="0.2">
      <c r="R2589" s="16"/>
      <c r="S2589" s="16"/>
      <c r="T2589" s="16"/>
      <c r="U2589" s="16"/>
    </row>
    <row r="2590" spans="18:21" x14ac:dyDescent="0.2">
      <c r="R2590" s="16"/>
      <c r="S2590" s="16"/>
      <c r="T2590" s="16"/>
      <c r="U2590" s="16"/>
    </row>
    <row r="2591" spans="18:21" x14ac:dyDescent="0.2">
      <c r="R2591" s="16"/>
      <c r="S2591" s="16"/>
      <c r="T2591" s="16"/>
      <c r="U2591" s="16"/>
    </row>
    <row r="2592" spans="18:21" x14ac:dyDescent="0.2">
      <c r="R2592" s="16"/>
      <c r="S2592" s="16"/>
      <c r="T2592" s="16"/>
      <c r="U2592" s="16"/>
    </row>
    <row r="2593" spans="18:21" x14ac:dyDescent="0.2">
      <c r="R2593" s="16"/>
      <c r="S2593" s="16"/>
      <c r="T2593" s="16"/>
      <c r="U2593" s="16"/>
    </row>
    <row r="2594" spans="18:21" x14ac:dyDescent="0.2">
      <c r="R2594" s="16"/>
      <c r="S2594" s="16"/>
      <c r="T2594" s="16"/>
      <c r="U2594" s="16"/>
    </row>
    <row r="2595" spans="18:21" x14ac:dyDescent="0.2">
      <c r="R2595" s="16"/>
      <c r="S2595" s="16"/>
      <c r="T2595" s="16"/>
      <c r="U2595" s="16"/>
    </row>
    <row r="2596" spans="18:21" x14ac:dyDescent="0.2">
      <c r="R2596" s="16"/>
      <c r="S2596" s="16"/>
      <c r="T2596" s="16"/>
      <c r="U2596" s="16"/>
    </row>
    <row r="2597" spans="18:21" x14ac:dyDescent="0.2">
      <c r="R2597" s="16"/>
      <c r="S2597" s="16"/>
      <c r="T2597" s="16"/>
      <c r="U2597" s="16"/>
    </row>
    <row r="2598" spans="18:21" x14ac:dyDescent="0.2">
      <c r="R2598" s="16"/>
      <c r="S2598" s="16"/>
      <c r="T2598" s="16"/>
      <c r="U2598" s="16"/>
    </row>
    <row r="2599" spans="18:21" x14ac:dyDescent="0.2">
      <c r="R2599" s="16"/>
      <c r="S2599" s="16"/>
      <c r="T2599" s="16"/>
      <c r="U2599" s="16"/>
    </row>
    <row r="2600" spans="18:21" x14ac:dyDescent="0.2">
      <c r="R2600" s="16"/>
      <c r="S2600" s="16"/>
      <c r="T2600" s="16"/>
      <c r="U2600" s="16"/>
    </row>
    <row r="2601" spans="18:21" x14ac:dyDescent="0.2">
      <c r="R2601" s="16"/>
      <c r="S2601" s="16"/>
      <c r="T2601" s="16"/>
      <c r="U2601" s="16"/>
    </row>
    <row r="2602" spans="18:21" x14ac:dyDescent="0.2">
      <c r="R2602" s="16"/>
      <c r="S2602" s="16"/>
      <c r="T2602" s="16"/>
      <c r="U2602" s="16"/>
    </row>
    <row r="2603" spans="18:21" x14ac:dyDescent="0.2">
      <c r="R2603" s="16"/>
      <c r="S2603" s="16"/>
      <c r="T2603" s="16"/>
      <c r="U2603" s="16"/>
    </row>
    <row r="2604" spans="18:21" x14ac:dyDescent="0.2">
      <c r="R2604" s="16"/>
      <c r="S2604" s="16"/>
      <c r="T2604" s="16"/>
      <c r="U2604" s="16"/>
    </row>
    <row r="2605" spans="18:21" x14ac:dyDescent="0.2">
      <c r="R2605" s="16"/>
      <c r="S2605" s="16"/>
      <c r="T2605" s="16"/>
      <c r="U2605" s="16"/>
    </row>
    <row r="2606" spans="18:21" x14ac:dyDescent="0.2">
      <c r="R2606" s="16"/>
      <c r="S2606" s="16"/>
      <c r="T2606" s="16"/>
      <c r="U2606" s="16"/>
    </row>
    <row r="2607" spans="18:21" x14ac:dyDescent="0.2">
      <c r="R2607" s="16"/>
      <c r="S2607" s="16"/>
      <c r="T2607" s="16"/>
      <c r="U2607" s="16"/>
    </row>
    <row r="2608" spans="18:21" x14ac:dyDescent="0.2">
      <c r="R2608" s="16"/>
      <c r="S2608" s="16"/>
      <c r="T2608" s="16"/>
      <c r="U2608" s="16"/>
    </row>
    <row r="2609" spans="18:21" x14ac:dyDescent="0.2">
      <c r="R2609" s="16"/>
      <c r="S2609" s="16"/>
      <c r="T2609" s="16"/>
      <c r="U2609" s="16"/>
    </row>
    <row r="2610" spans="18:21" x14ac:dyDescent="0.2">
      <c r="R2610" s="16"/>
      <c r="S2610" s="16"/>
      <c r="T2610" s="16"/>
      <c r="U2610" s="16"/>
    </row>
    <row r="2611" spans="18:21" x14ac:dyDescent="0.2">
      <c r="R2611" s="16"/>
      <c r="S2611" s="16"/>
      <c r="T2611" s="16"/>
      <c r="U2611" s="16"/>
    </row>
    <row r="2612" spans="18:21" x14ac:dyDescent="0.2">
      <c r="R2612" s="16"/>
      <c r="S2612" s="16"/>
      <c r="T2612" s="16"/>
      <c r="U2612" s="16"/>
    </row>
    <row r="2613" spans="18:21" x14ac:dyDescent="0.2">
      <c r="R2613" s="16"/>
      <c r="S2613" s="16"/>
      <c r="T2613" s="16"/>
      <c r="U2613" s="16"/>
    </row>
    <row r="2614" spans="18:21" x14ac:dyDescent="0.2">
      <c r="R2614" s="16"/>
      <c r="S2614" s="16"/>
      <c r="T2614" s="16"/>
      <c r="U2614" s="16"/>
    </row>
    <row r="2615" spans="18:21" x14ac:dyDescent="0.2">
      <c r="R2615" s="16"/>
      <c r="S2615" s="16"/>
      <c r="T2615" s="16"/>
      <c r="U2615" s="16"/>
    </row>
    <row r="2616" spans="18:21" x14ac:dyDescent="0.2">
      <c r="R2616" s="16"/>
      <c r="S2616" s="16"/>
      <c r="T2616" s="16"/>
      <c r="U2616" s="16"/>
    </row>
    <row r="2617" spans="18:21" x14ac:dyDescent="0.2">
      <c r="R2617" s="16"/>
      <c r="S2617" s="16"/>
      <c r="T2617" s="16"/>
      <c r="U2617" s="16"/>
    </row>
    <row r="2618" spans="18:21" x14ac:dyDescent="0.2">
      <c r="R2618" s="16"/>
      <c r="S2618" s="16"/>
      <c r="T2618" s="16"/>
      <c r="U2618" s="16"/>
    </row>
    <row r="2619" spans="18:21" x14ac:dyDescent="0.2">
      <c r="R2619" s="16"/>
      <c r="S2619" s="16"/>
      <c r="T2619" s="16"/>
      <c r="U2619" s="16"/>
    </row>
    <row r="2620" spans="18:21" x14ac:dyDescent="0.2">
      <c r="R2620" s="16"/>
      <c r="S2620" s="16"/>
      <c r="T2620" s="16"/>
      <c r="U2620" s="16"/>
    </row>
    <row r="2621" spans="18:21" x14ac:dyDescent="0.2">
      <c r="R2621" s="16"/>
      <c r="S2621" s="16"/>
      <c r="T2621" s="16"/>
      <c r="U2621" s="16"/>
    </row>
    <row r="2622" spans="18:21" x14ac:dyDescent="0.2">
      <c r="R2622" s="16"/>
      <c r="S2622" s="16"/>
      <c r="T2622" s="16"/>
      <c r="U2622" s="16"/>
    </row>
    <row r="2623" spans="18:21" x14ac:dyDescent="0.2">
      <c r="R2623" s="16"/>
      <c r="S2623" s="16"/>
      <c r="T2623" s="16"/>
      <c r="U2623" s="16"/>
    </row>
    <row r="2624" spans="18:21" x14ac:dyDescent="0.2">
      <c r="R2624" s="16"/>
      <c r="S2624" s="16"/>
      <c r="T2624" s="16"/>
      <c r="U2624" s="16"/>
    </row>
    <row r="2625" spans="18:21" x14ac:dyDescent="0.2">
      <c r="R2625" s="16"/>
      <c r="S2625" s="16"/>
      <c r="T2625" s="16"/>
      <c r="U2625" s="16"/>
    </row>
    <row r="2626" spans="18:21" x14ac:dyDescent="0.2">
      <c r="R2626" s="16"/>
      <c r="S2626" s="16"/>
      <c r="T2626" s="16"/>
      <c r="U2626" s="16"/>
    </row>
    <row r="2627" spans="18:21" x14ac:dyDescent="0.2">
      <c r="R2627" s="16"/>
      <c r="S2627" s="16"/>
      <c r="T2627" s="16"/>
      <c r="U2627" s="16"/>
    </row>
    <row r="2628" spans="18:21" x14ac:dyDescent="0.2">
      <c r="R2628" s="16"/>
      <c r="S2628" s="16"/>
      <c r="T2628" s="16"/>
      <c r="U2628" s="16"/>
    </row>
    <row r="2629" spans="18:21" x14ac:dyDescent="0.2">
      <c r="R2629" s="16"/>
      <c r="S2629" s="16"/>
      <c r="T2629" s="16"/>
      <c r="U2629" s="16"/>
    </row>
    <row r="2630" spans="18:21" x14ac:dyDescent="0.2">
      <c r="R2630" s="16"/>
      <c r="S2630" s="16"/>
      <c r="T2630" s="16"/>
      <c r="U2630" s="16"/>
    </row>
    <row r="2631" spans="18:21" x14ac:dyDescent="0.2">
      <c r="R2631" s="16"/>
      <c r="S2631" s="16"/>
      <c r="T2631" s="16"/>
      <c r="U2631" s="16"/>
    </row>
    <row r="2632" spans="18:21" x14ac:dyDescent="0.2">
      <c r="R2632" s="16"/>
      <c r="S2632" s="16"/>
      <c r="T2632" s="16"/>
      <c r="U2632" s="16"/>
    </row>
    <row r="2633" spans="18:21" x14ac:dyDescent="0.2">
      <c r="R2633" s="16"/>
      <c r="S2633" s="16"/>
      <c r="T2633" s="16"/>
      <c r="U2633" s="16"/>
    </row>
    <row r="2634" spans="18:21" x14ac:dyDescent="0.2">
      <c r="R2634" s="16"/>
      <c r="S2634" s="16"/>
      <c r="T2634" s="16"/>
      <c r="U2634" s="16"/>
    </row>
    <row r="2635" spans="18:21" x14ac:dyDescent="0.2">
      <c r="R2635" s="16"/>
      <c r="S2635" s="16"/>
      <c r="T2635" s="16"/>
      <c r="U2635" s="16"/>
    </row>
    <row r="2636" spans="18:21" x14ac:dyDescent="0.2">
      <c r="R2636" s="16"/>
      <c r="S2636" s="16"/>
      <c r="T2636" s="16"/>
      <c r="U2636" s="16"/>
    </row>
    <row r="2637" spans="18:21" x14ac:dyDescent="0.2">
      <c r="R2637" s="16"/>
      <c r="S2637" s="16"/>
      <c r="T2637" s="16"/>
      <c r="U2637" s="16"/>
    </row>
    <row r="2638" spans="18:21" x14ac:dyDescent="0.2">
      <c r="R2638" s="16"/>
      <c r="S2638" s="16"/>
      <c r="T2638" s="16"/>
      <c r="U2638" s="16"/>
    </row>
    <row r="2639" spans="18:21" x14ac:dyDescent="0.2">
      <c r="R2639" s="16"/>
      <c r="S2639" s="16"/>
      <c r="T2639" s="16"/>
      <c r="U2639" s="16"/>
    </row>
    <row r="2640" spans="18:21" x14ac:dyDescent="0.2">
      <c r="R2640" s="16"/>
      <c r="S2640" s="16"/>
      <c r="T2640" s="16"/>
      <c r="U2640" s="16"/>
    </row>
    <row r="2641" spans="18:21" x14ac:dyDescent="0.2">
      <c r="R2641" s="16"/>
      <c r="S2641" s="16"/>
      <c r="T2641" s="16"/>
      <c r="U2641" s="16"/>
    </row>
    <row r="2642" spans="18:21" x14ac:dyDescent="0.2">
      <c r="R2642" s="16"/>
      <c r="S2642" s="16"/>
      <c r="T2642" s="16"/>
      <c r="U2642" s="16"/>
    </row>
    <row r="2643" spans="18:21" x14ac:dyDescent="0.2">
      <c r="R2643" s="16"/>
      <c r="S2643" s="16"/>
      <c r="T2643" s="16"/>
      <c r="U2643" s="16"/>
    </row>
    <row r="2644" spans="18:21" x14ac:dyDescent="0.2">
      <c r="R2644" s="16"/>
      <c r="S2644" s="16"/>
      <c r="T2644" s="16"/>
      <c r="U2644" s="16"/>
    </row>
    <row r="2645" spans="18:21" x14ac:dyDescent="0.2">
      <c r="R2645" s="16"/>
      <c r="S2645" s="16"/>
      <c r="T2645" s="16"/>
      <c r="U2645" s="16"/>
    </row>
    <row r="2646" spans="18:21" x14ac:dyDescent="0.2">
      <c r="R2646" s="16"/>
      <c r="S2646" s="16"/>
      <c r="T2646" s="16"/>
      <c r="U2646" s="16"/>
    </row>
    <row r="2647" spans="18:21" x14ac:dyDescent="0.2">
      <c r="R2647" s="16"/>
      <c r="S2647" s="16"/>
      <c r="T2647" s="16"/>
      <c r="U2647" s="16"/>
    </row>
    <row r="2648" spans="18:21" x14ac:dyDescent="0.2">
      <c r="R2648" s="16"/>
      <c r="S2648" s="16"/>
      <c r="T2648" s="16"/>
      <c r="U2648" s="16"/>
    </row>
    <row r="2649" spans="18:21" x14ac:dyDescent="0.2">
      <c r="R2649" s="16"/>
      <c r="S2649" s="16"/>
      <c r="T2649" s="16"/>
      <c r="U2649" s="16"/>
    </row>
    <row r="2650" spans="18:21" x14ac:dyDescent="0.2">
      <c r="R2650" s="16"/>
      <c r="S2650" s="16"/>
      <c r="T2650" s="16"/>
      <c r="U2650" s="16"/>
    </row>
    <row r="2651" spans="18:21" x14ac:dyDescent="0.2">
      <c r="R2651" s="16"/>
      <c r="S2651" s="16"/>
      <c r="T2651" s="16"/>
      <c r="U2651" s="16"/>
    </row>
    <row r="2652" spans="18:21" x14ac:dyDescent="0.2">
      <c r="R2652" s="16"/>
      <c r="S2652" s="16"/>
      <c r="T2652" s="16"/>
      <c r="U2652" s="16"/>
    </row>
    <row r="2653" spans="18:21" x14ac:dyDescent="0.2">
      <c r="R2653" s="16"/>
      <c r="S2653" s="16"/>
      <c r="T2653" s="16"/>
      <c r="U2653" s="16"/>
    </row>
    <row r="2654" spans="18:21" x14ac:dyDescent="0.2">
      <c r="R2654" s="16"/>
      <c r="S2654" s="16"/>
      <c r="T2654" s="16"/>
      <c r="U2654" s="16"/>
    </row>
    <row r="2655" spans="18:21" x14ac:dyDescent="0.2">
      <c r="R2655" s="16"/>
      <c r="S2655" s="16"/>
      <c r="T2655" s="16"/>
      <c r="U2655" s="16"/>
    </row>
    <row r="2656" spans="18:21" x14ac:dyDescent="0.2">
      <c r="R2656" s="16"/>
      <c r="S2656" s="16"/>
      <c r="T2656" s="16"/>
      <c r="U2656" s="16"/>
    </row>
    <row r="2657" spans="18:21" x14ac:dyDescent="0.2">
      <c r="R2657" s="16"/>
      <c r="S2657" s="16"/>
      <c r="T2657" s="16"/>
      <c r="U2657" s="16"/>
    </row>
    <row r="2658" spans="18:21" x14ac:dyDescent="0.2">
      <c r="R2658" s="16"/>
      <c r="S2658" s="16"/>
      <c r="T2658" s="16"/>
      <c r="U2658" s="16"/>
    </row>
    <row r="2659" spans="18:21" x14ac:dyDescent="0.2">
      <c r="R2659" s="16"/>
      <c r="S2659" s="16"/>
      <c r="T2659" s="16"/>
      <c r="U2659" s="16"/>
    </row>
    <row r="2660" spans="18:21" x14ac:dyDescent="0.2">
      <c r="R2660" s="16"/>
      <c r="S2660" s="16"/>
      <c r="T2660" s="16"/>
      <c r="U2660" s="16"/>
    </row>
    <row r="2661" spans="18:21" x14ac:dyDescent="0.2">
      <c r="R2661" s="16"/>
      <c r="S2661" s="16"/>
      <c r="T2661" s="16"/>
      <c r="U2661" s="16"/>
    </row>
    <row r="2662" spans="18:21" x14ac:dyDescent="0.2">
      <c r="R2662" s="16"/>
      <c r="S2662" s="16"/>
      <c r="T2662" s="16"/>
      <c r="U2662" s="16"/>
    </row>
    <row r="2663" spans="18:21" x14ac:dyDescent="0.2">
      <c r="R2663" s="16"/>
      <c r="S2663" s="16"/>
      <c r="T2663" s="16"/>
      <c r="U2663" s="16"/>
    </row>
    <row r="2664" spans="18:21" x14ac:dyDescent="0.2">
      <c r="R2664" s="16"/>
      <c r="S2664" s="16"/>
      <c r="T2664" s="16"/>
      <c r="U2664" s="16"/>
    </row>
    <row r="2665" spans="18:21" x14ac:dyDescent="0.2">
      <c r="R2665" s="16"/>
      <c r="S2665" s="16"/>
      <c r="T2665" s="16"/>
      <c r="U2665" s="16"/>
    </row>
    <row r="2666" spans="18:21" x14ac:dyDescent="0.2">
      <c r="R2666" s="16"/>
      <c r="S2666" s="16"/>
      <c r="T2666" s="16"/>
      <c r="U2666" s="16"/>
    </row>
    <row r="2667" spans="18:21" x14ac:dyDescent="0.2">
      <c r="R2667" s="16"/>
      <c r="S2667" s="16"/>
      <c r="T2667" s="16"/>
      <c r="U2667" s="16"/>
    </row>
    <row r="2668" spans="18:21" x14ac:dyDescent="0.2">
      <c r="R2668" s="16"/>
      <c r="S2668" s="16"/>
      <c r="T2668" s="16"/>
      <c r="U2668" s="16"/>
    </row>
    <row r="2669" spans="18:21" x14ac:dyDescent="0.2">
      <c r="R2669" s="16"/>
      <c r="S2669" s="16"/>
      <c r="T2669" s="16"/>
      <c r="U2669" s="16"/>
    </row>
    <row r="2670" spans="18:21" x14ac:dyDescent="0.2">
      <c r="R2670" s="16"/>
      <c r="S2670" s="16"/>
      <c r="T2670" s="16"/>
      <c r="U2670" s="16"/>
    </row>
    <row r="2671" spans="18:21" x14ac:dyDescent="0.2">
      <c r="R2671" s="16"/>
      <c r="S2671" s="16"/>
      <c r="T2671" s="16"/>
      <c r="U2671" s="16"/>
    </row>
    <row r="2672" spans="18:21" x14ac:dyDescent="0.2">
      <c r="R2672" s="16"/>
      <c r="S2672" s="16"/>
      <c r="T2672" s="16"/>
      <c r="U2672" s="16"/>
    </row>
    <row r="2673" spans="18:21" x14ac:dyDescent="0.2">
      <c r="R2673" s="16"/>
      <c r="S2673" s="16"/>
      <c r="T2673" s="16"/>
      <c r="U2673" s="16"/>
    </row>
    <row r="2674" spans="18:21" x14ac:dyDescent="0.2">
      <c r="R2674" s="16"/>
      <c r="S2674" s="16"/>
      <c r="T2674" s="16"/>
      <c r="U2674" s="16"/>
    </row>
    <row r="2675" spans="18:21" x14ac:dyDescent="0.2">
      <c r="R2675" s="16"/>
      <c r="S2675" s="16"/>
      <c r="T2675" s="16"/>
      <c r="U2675" s="16"/>
    </row>
    <row r="2676" spans="18:21" x14ac:dyDescent="0.2">
      <c r="R2676" s="16"/>
      <c r="S2676" s="16"/>
      <c r="T2676" s="16"/>
      <c r="U2676" s="16"/>
    </row>
    <row r="2677" spans="18:21" x14ac:dyDescent="0.2">
      <c r="R2677" s="16"/>
      <c r="S2677" s="16"/>
      <c r="T2677" s="16"/>
      <c r="U2677" s="16"/>
    </row>
    <row r="2678" spans="18:21" x14ac:dyDescent="0.2">
      <c r="R2678" s="16"/>
      <c r="S2678" s="16"/>
      <c r="T2678" s="16"/>
      <c r="U2678" s="16"/>
    </row>
    <row r="2679" spans="18:21" x14ac:dyDescent="0.2">
      <c r="R2679" s="16"/>
      <c r="S2679" s="16"/>
      <c r="T2679" s="16"/>
      <c r="U2679" s="16"/>
    </row>
    <row r="2680" spans="18:21" x14ac:dyDescent="0.2">
      <c r="R2680" s="16"/>
      <c r="S2680" s="16"/>
      <c r="T2680" s="16"/>
      <c r="U2680" s="16"/>
    </row>
    <row r="2681" spans="18:21" x14ac:dyDescent="0.2">
      <c r="R2681" s="16"/>
      <c r="S2681" s="16"/>
      <c r="T2681" s="16"/>
      <c r="U2681" s="16"/>
    </row>
    <row r="2682" spans="18:21" x14ac:dyDescent="0.2">
      <c r="R2682" s="16"/>
      <c r="S2682" s="16"/>
      <c r="T2682" s="16"/>
      <c r="U2682" s="16"/>
    </row>
    <row r="2683" spans="18:21" x14ac:dyDescent="0.2">
      <c r="R2683" s="16"/>
      <c r="S2683" s="16"/>
      <c r="T2683" s="16"/>
      <c r="U2683" s="16"/>
    </row>
    <row r="2684" spans="18:21" x14ac:dyDescent="0.2">
      <c r="R2684" s="16"/>
      <c r="S2684" s="16"/>
      <c r="T2684" s="16"/>
      <c r="U2684" s="16"/>
    </row>
    <row r="2685" spans="18:21" x14ac:dyDescent="0.2">
      <c r="R2685" s="16"/>
      <c r="S2685" s="16"/>
      <c r="T2685" s="16"/>
      <c r="U2685" s="16"/>
    </row>
    <row r="2686" spans="18:21" x14ac:dyDescent="0.2">
      <c r="R2686" s="16"/>
      <c r="S2686" s="16"/>
      <c r="T2686" s="16"/>
      <c r="U2686" s="16"/>
    </row>
    <row r="2687" spans="18:21" x14ac:dyDescent="0.2">
      <c r="R2687" s="16"/>
      <c r="S2687" s="16"/>
      <c r="T2687" s="16"/>
      <c r="U2687" s="16"/>
    </row>
    <row r="2688" spans="18:21" x14ac:dyDescent="0.2">
      <c r="R2688" s="16"/>
      <c r="S2688" s="16"/>
      <c r="T2688" s="16"/>
      <c r="U2688" s="16"/>
    </row>
    <row r="2689" spans="18:21" x14ac:dyDescent="0.2">
      <c r="R2689" s="16"/>
      <c r="S2689" s="16"/>
      <c r="T2689" s="16"/>
      <c r="U2689" s="16"/>
    </row>
    <row r="2690" spans="18:21" x14ac:dyDescent="0.2">
      <c r="R2690" s="16"/>
      <c r="S2690" s="16"/>
      <c r="T2690" s="16"/>
      <c r="U2690" s="16"/>
    </row>
    <row r="2691" spans="18:21" x14ac:dyDescent="0.2">
      <c r="R2691" s="16"/>
      <c r="S2691" s="16"/>
      <c r="T2691" s="16"/>
      <c r="U2691" s="16"/>
    </row>
    <row r="2692" spans="18:21" x14ac:dyDescent="0.2">
      <c r="R2692" s="16"/>
      <c r="S2692" s="16"/>
      <c r="T2692" s="16"/>
      <c r="U2692" s="16"/>
    </row>
    <row r="2693" spans="18:21" x14ac:dyDescent="0.2">
      <c r="R2693" s="16"/>
      <c r="S2693" s="16"/>
      <c r="T2693" s="16"/>
      <c r="U2693" s="16"/>
    </row>
    <row r="2694" spans="18:21" x14ac:dyDescent="0.2">
      <c r="R2694" s="16"/>
      <c r="S2694" s="16"/>
      <c r="T2694" s="16"/>
      <c r="U2694" s="16"/>
    </row>
    <row r="2695" spans="18:21" x14ac:dyDescent="0.2">
      <c r="R2695" s="16"/>
      <c r="S2695" s="16"/>
      <c r="T2695" s="16"/>
      <c r="U2695" s="16"/>
    </row>
    <row r="2696" spans="18:21" x14ac:dyDescent="0.2">
      <c r="R2696" s="16"/>
      <c r="S2696" s="16"/>
      <c r="T2696" s="16"/>
      <c r="U2696" s="16"/>
    </row>
    <row r="2697" spans="18:21" x14ac:dyDescent="0.2">
      <c r="R2697" s="16"/>
      <c r="S2697" s="16"/>
      <c r="T2697" s="16"/>
      <c r="U2697" s="16"/>
    </row>
    <row r="2698" spans="18:21" x14ac:dyDescent="0.2">
      <c r="R2698" s="16"/>
      <c r="S2698" s="16"/>
      <c r="T2698" s="16"/>
      <c r="U2698" s="16"/>
    </row>
    <row r="2699" spans="18:21" x14ac:dyDescent="0.2">
      <c r="R2699" s="16"/>
      <c r="S2699" s="16"/>
      <c r="T2699" s="16"/>
      <c r="U2699" s="16"/>
    </row>
    <row r="2700" spans="18:21" x14ac:dyDescent="0.2">
      <c r="R2700" s="16"/>
      <c r="S2700" s="16"/>
      <c r="T2700" s="16"/>
      <c r="U2700" s="16"/>
    </row>
    <row r="2701" spans="18:21" x14ac:dyDescent="0.2">
      <c r="R2701" s="16"/>
      <c r="S2701" s="16"/>
      <c r="T2701" s="16"/>
      <c r="U2701" s="16"/>
    </row>
    <row r="2702" spans="18:21" x14ac:dyDescent="0.2">
      <c r="R2702" s="16"/>
      <c r="S2702" s="16"/>
      <c r="T2702" s="16"/>
      <c r="U2702" s="16"/>
    </row>
    <row r="2703" spans="18:21" x14ac:dyDescent="0.2">
      <c r="R2703" s="16"/>
      <c r="S2703" s="16"/>
      <c r="T2703" s="16"/>
      <c r="U2703" s="16"/>
    </row>
    <row r="2704" spans="18:21" x14ac:dyDescent="0.2">
      <c r="R2704" s="16"/>
      <c r="S2704" s="16"/>
      <c r="T2704" s="16"/>
      <c r="U2704" s="16"/>
    </row>
    <row r="2705" spans="18:21" x14ac:dyDescent="0.2">
      <c r="R2705" s="16"/>
      <c r="S2705" s="16"/>
      <c r="T2705" s="16"/>
      <c r="U2705" s="16"/>
    </row>
    <row r="2706" spans="18:21" x14ac:dyDescent="0.2">
      <c r="R2706" s="16"/>
      <c r="S2706" s="16"/>
      <c r="T2706" s="16"/>
      <c r="U2706" s="16"/>
    </row>
    <row r="2707" spans="18:21" x14ac:dyDescent="0.2">
      <c r="R2707" s="16"/>
      <c r="S2707" s="16"/>
      <c r="T2707" s="16"/>
      <c r="U2707" s="16"/>
    </row>
    <row r="2708" spans="18:21" x14ac:dyDescent="0.2">
      <c r="R2708" s="16"/>
      <c r="S2708" s="16"/>
      <c r="T2708" s="16"/>
      <c r="U2708" s="16"/>
    </row>
    <row r="2709" spans="18:21" x14ac:dyDescent="0.2">
      <c r="R2709" s="16"/>
      <c r="S2709" s="16"/>
      <c r="T2709" s="16"/>
      <c r="U2709" s="16"/>
    </row>
    <row r="2710" spans="18:21" x14ac:dyDescent="0.2">
      <c r="R2710" s="16"/>
      <c r="S2710" s="16"/>
      <c r="T2710" s="16"/>
      <c r="U2710" s="16"/>
    </row>
    <row r="2711" spans="18:21" x14ac:dyDescent="0.2">
      <c r="R2711" s="16"/>
      <c r="S2711" s="16"/>
      <c r="T2711" s="16"/>
      <c r="U2711" s="16"/>
    </row>
    <row r="2712" spans="18:21" x14ac:dyDescent="0.2">
      <c r="R2712" s="16"/>
      <c r="S2712" s="16"/>
      <c r="T2712" s="16"/>
      <c r="U2712" s="16"/>
    </row>
    <row r="2713" spans="18:21" x14ac:dyDescent="0.2">
      <c r="R2713" s="16"/>
      <c r="S2713" s="16"/>
      <c r="T2713" s="16"/>
      <c r="U2713" s="16"/>
    </row>
    <row r="2714" spans="18:21" x14ac:dyDescent="0.2">
      <c r="R2714" s="16"/>
      <c r="S2714" s="16"/>
      <c r="T2714" s="16"/>
      <c r="U2714" s="16"/>
    </row>
    <row r="2715" spans="18:21" x14ac:dyDescent="0.2">
      <c r="R2715" s="16"/>
      <c r="S2715" s="16"/>
      <c r="T2715" s="16"/>
      <c r="U2715" s="16"/>
    </row>
    <row r="2716" spans="18:21" x14ac:dyDescent="0.2">
      <c r="R2716" s="16"/>
      <c r="S2716" s="16"/>
      <c r="T2716" s="16"/>
      <c r="U2716" s="16"/>
    </row>
    <row r="2717" spans="18:21" x14ac:dyDescent="0.2">
      <c r="R2717" s="16"/>
      <c r="S2717" s="16"/>
      <c r="T2717" s="16"/>
      <c r="U2717" s="16"/>
    </row>
    <row r="2718" spans="18:21" x14ac:dyDescent="0.2">
      <c r="R2718" s="16"/>
      <c r="S2718" s="16"/>
      <c r="T2718" s="16"/>
      <c r="U2718" s="16"/>
    </row>
    <row r="2719" spans="18:21" x14ac:dyDescent="0.2">
      <c r="R2719" s="16"/>
      <c r="S2719" s="16"/>
      <c r="T2719" s="16"/>
      <c r="U2719" s="16"/>
    </row>
    <row r="2720" spans="18:21" x14ac:dyDescent="0.2">
      <c r="R2720" s="16"/>
      <c r="S2720" s="16"/>
      <c r="T2720" s="16"/>
      <c r="U2720" s="16"/>
    </row>
    <row r="2721" spans="18:21" x14ac:dyDescent="0.2">
      <c r="R2721" s="16"/>
      <c r="S2721" s="16"/>
      <c r="T2721" s="16"/>
      <c r="U2721" s="16"/>
    </row>
    <row r="2722" spans="18:21" x14ac:dyDescent="0.2">
      <c r="R2722" s="16"/>
      <c r="S2722" s="16"/>
      <c r="T2722" s="16"/>
      <c r="U2722" s="16"/>
    </row>
    <row r="2723" spans="18:21" x14ac:dyDescent="0.2">
      <c r="R2723" s="16"/>
      <c r="S2723" s="16"/>
      <c r="T2723" s="16"/>
      <c r="U2723" s="16"/>
    </row>
    <row r="2724" spans="18:21" x14ac:dyDescent="0.2">
      <c r="R2724" s="16"/>
      <c r="S2724" s="16"/>
      <c r="T2724" s="16"/>
      <c r="U2724" s="16"/>
    </row>
    <row r="2725" spans="18:21" x14ac:dyDescent="0.2">
      <c r="R2725" s="16"/>
      <c r="S2725" s="16"/>
      <c r="T2725" s="16"/>
      <c r="U2725" s="16"/>
    </row>
    <row r="2726" spans="18:21" x14ac:dyDescent="0.2">
      <c r="R2726" s="16"/>
      <c r="S2726" s="16"/>
      <c r="T2726" s="16"/>
      <c r="U2726" s="16"/>
    </row>
    <row r="2727" spans="18:21" x14ac:dyDescent="0.2">
      <c r="R2727" s="16"/>
      <c r="S2727" s="16"/>
      <c r="T2727" s="16"/>
      <c r="U2727" s="16"/>
    </row>
    <row r="2728" spans="18:21" x14ac:dyDescent="0.2">
      <c r="R2728" s="16"/>
      <c r="S2728" s="16"/>
      <c r="T2728" s="16"/>
      <c r="U2728" s="16"/>
    </row>
    <row r="2729" spans="18:21" x14ac:dyDescent="0.2">
      <c r="R2729" s="16"/>
      <c r="S2729" s="16"/>
      <c r="T2729" s="16"/>
      <c r="U2729" s="16"/>
    </row>
    <row r="2730" spans="18:21" x14ac:dyDescent="0.2">
      <c r="R2730" s="16"/>
      <c r="S2730" s="16"/>
      <c r="T2730" s="16"/>
      <c r="U2730" s="16"/>
    </row>
    <row r="2731" spans="18:21" x14ac:dyDescent="0.2">
      <c r="R2731" s="16"/>
      <c r="S2731" s="16"/>
      <c r="T2731" s="16"/>
      <c r="U2731" s="16"/>
    </row>
    <row r="2732" spans="18:21" x14ac:dyDescent="0.2">
      <c r="R2732" s="16"/>
      <c r="S2732" s="16"/>
      <c r="T2732" s="16"/>
      <c r="U2732" s="16"/>
    </row>
    <row r="2733" spans="18:21" x14ac:dyDescent="0.2">
      <c r="R2733" s="16"/>
      <c r="S2733" s="16"/>
      <c r="T2733" s="16"/>
      <c r="U2733" s="16"/>
    </row>
    <row r="2734" spans="18:21" x14ac:dyDescent="0.2">
      <c r="R2734" s="16"/>
      <c r="S2734" s="16"/>
      <c r="T2734" s="16"/>
      <c r="U2734" s="16"/>
    </row>
    <row r="2735" spans="18:21" x14ac:dyDescent="0.2">
      <c r="R2735" s="16"/>
      <c r="S2735" s="16"/>
      <c r="T2735" s="16"/>
      <c r="U2735" s="16"/>
    </row>
    <row r="2736" spans="18:21" x14ac:dyDescent="0.2">
      <c r="R2736" s="16"/>
      <c r="S2736" s="16"/>
      <c r="T2736" s="16"/>
      <c r="U2736" s="16"/>
    </row>
    <row r="2737" spans="18:21" x14ac:dyDescent="0.2">
      <c r="R2737" s="16"/>
      <c r="S2737" s="16"/>
      <c r="T2737" s="16"/>
      <c r="U2737" s="16"/>
    </row>
    <row r="2738" spans="18:21" x14ac:dyDescent="0.2">
      <c r="R2738" s="16"/>
      <c r="S2738" s="16"/>
      <c r="T2738" s="16"/>
      <c r="U2738" s="16"/>
    </row>
    <row r="2739" spans="18:21" x14ac:dyDescent="0.2">
      <c r="R2739" s="16"/>
      <c r="S2739" s="16"/>
      <c r="T2739" s="16"/>
      <c r="U2739" s="16"/>
    </row>
    <row r="2740" spans="18:21" x14ac:dyDescent="0.2">
      <c r="R2740" s="16"/>
      <c r="S2740" s="16"/>
      <c r="T2740" s="16"/>
      <c r="U2740" s="16"/>
    </row>
    <row r="2741" spans="18:21" x14ac:dyDescent="0.2">
      <c r="R2741" s="16"/>
      <c r="S2741" s="16"/>
      <c r="T2741" s="16"/>
      <c r="U2741" s="16"/>
    </row>
    <row r="2742" spans="18:21" x14ac:dyDescent="0.2">
      <c r="R2742" s="16"/>
      <c r="S2742" s="16"/>
      <c r="T2742" s="16"/>
      <c r="U2742" s="16"/>
    </row>
    <row r="2743" spans="18:21" x14ac:dyDescent="0.2">
      <c r="R2743" s="16"/>
      <c r="S2743" s="16"/>
      <c r="T2743" s="16"/>
      <c r="U2743" s="16"/>
    </row>
    <row r="2744" spans="18:21" x14ac:dyDescent="0.2">
      <c r="R2744" s="16"/>
      <c r="S2744" s="16"/>
      <c r="T2744" s="16"/>
      <c r="U2744" s="16"/>
    </row>
    <row r="2745" spans="18:21" x14ac:dyDescent="0.2">
      <c r="R2745" s="16"/>
      <c r="S2745" s="16"/>
      <c r="T2745" s="16"/>
      <c r="U2745" s="16"/>
    </row>
    <row r="2746" spans="18:21" x14ac:dyDescent="0.2">
      <c r="R2746" s="16"/>
      <c r="S2746" s="16"/>
      <c r="T2746" s="16"/>
      <c r="U2746" s="16"/>
    </row>
    <row r="2747" spans="18:21" x14ac:dyDescent="0.2">
      <c r="R2747" s="16"/>
      <c r="S2747" s="16"/>
      <c r="T2747" s="16"/>
      <c r="U2747" s="16"/>
    </row>
    <row r="2748" spans="18:21" x14ac:dyDescent="0.2">
      <c r="R2748" s="16"/>
      <c r="S2748" s="16"/>
      <c r="T2748" s="16"/>
      <c r="U2748" s="16"/>
    </row>
    <row r="2749" spans="18:21" x14ac:dyDescent="0.2">
      <c r="R2749" s="16"/>
      <c r="S2749" s="16"/>
      <c r="T2749" s="16"/>
      <c r="U2749" s="16"/>
    </row>
    <row r="2750" spans="18:21" x14ac:dyDescent="0.2">
      <c r="R2750" s="16"/>
      <c r="S2750" s="16"/>
      <c r="T2750" s="16"/>
      <c r="U2750" s="16"/>
    </row>
    <row r="2751" spans="18:21" x14ac:dyDescent="0.2">
      <c r="R2751" s="16"/>
      <c r="S2751" s="16"/>
      <c r="T2751" s="16"/>
      <c r="U2751" s="16"/>
    </row>
    <row r="2752" spans="18:21" x14ac:dyDescent="0.2">
      <c r="R2752" s="16"/>
      <c r="S2752" s="16"/>
      <c r="T2752" s="16"/>
      <c r="U2752" s="16"/>
    </row>
    <row r="2753" spans="18:21" x14ac:dyDescent="0.2">
      <c r="R2753" s="16"/>
      <c r="S2753" s="16"/>
      <c r="T2753" s="16"/>
      <c r="U2753" s="16"/>
    </row>
    <row r="2754" spans="18:21" x14ac:dyDescent="0.2">
      <c r="R2754" s="16"/>
      <c r="S2754" s="16"/>
      <c r="T2754" s="16"/>
      <c r="U2754" s="16"/>
    </row>
    <row r="2755" spans="18:21" x14ac:dyDescent="0.2">
      <c r="R2755" s="16"/>
      <c r="S2755" s="16"/>
      <c r="T2755" s="16"/>
      <c r="U2755" s="16"/>
    </row>
    <row r="2756" spans="18:21" x14ac:dyDescent="0.2">
      <c r="R2756" s="16"/>
      <c r="S2756" s="16"/>
      <c r="T2756" s="16"/>
      <c r="U2756" s="16"/>
    </row>
    <row r="2757" spans="18:21" x14ac:dyDescent="0.2">
      <c r="R2757" s="16"/>
      <c r="S2757" s="16"/>
      <c r="T2757" s="16"/>
      <c r="U2757" s="16"/>
    </row>
    <row r="2758" spans="18:21" x14ac:dyDescent="0.2">
      <c r="R2758" s="16"/>
      <c r="S2758" s="16"/>
      <c r="T2758" s="16"/>
      <c r="U2758" s="16"/>
    </row>
    <row r="2759" spans="18:21" x14ac:dyDescent="0.2">
      <c r="R2759" s="16"/>
      <c r="S2759" s="16"/>
      <c r="T2759" s="16"/>
      <c r="U2759" s="16"/>
    </row>
    <row r="2760" spans="18:21" x14ac:dyDescent="0.2">
      <c r="R2760" s="16"/>
      <c r="S2760" s="16"/>
      <c r="T2760" s="16"/>
      <c r="U2760" s="16"/>
    </row>
    <row r="2761" spans="18:21" x14ac:dyDescent="0.2">
      <c r="R2761" s="16"/>
      <c r="S2761" s="16"/>
      <c r="T2761" s="16"/>
      <c r="U2761" s="16"/>
    </row>
    <row r="2762" spans="18:21" x14ac:dyDescent="0.2">
      <c r="R2762" s="16"/>
      <c r="S2762" s="16"/>
      <c r="T2762" s="16"/>
      <c r="U2762" s="16"/>
    </row>
    <row r="2763" spans="18:21" x14ac:dyDescent="0.2">
      <c r="R2763" s="16"/>
      <c r="S2763" s="16"/>
      <c r="T2763" s="16"/>
      <c r="U2763" s="16"/>
    </row>
    <row r="2764" spans="18:21" x14ac:dyDescent="0.2">
      <c r="R2764" s="16"/>
      <c r="S2764" s="16"/>
      <c r="T2764" s="16"/>
      <c r="U2764" s="16"/>
    </row>
    <row r="2765" spans="18:21" x14ac:dyDescent="0.2">
      <c r="R2765" s="16"/>
      <c r="S2765" s="16"/>
      <c r="T2765" s="16"/>
      <c r="U2765" s="16"/>
    </row>
    <row r="2766" spans="18:21" x14ac:dyDescent="0.2">
      <c r="R2766" s="16"/>
      <c r="S2766" s="16"/>
      <c r="T2766" s="16"/>
      <c r="U2766" s="16"/>
    </row>
    <row r="2767" spans="18:21" x14ac:dyDescent="0.2">
      <c r="R2767" s="16"/>
      <c r="S2767" s="16"/>
      <c r="T2767" s="16"/>
      <c r="U2767" s="16"/>
    </row>
    <row r="2768" spans="18:21" x14ac:dyDescent="0.2">
      <c r="R2768" s="16"/>
      <c r="S2768" s="16"/>
      <c r="T2768" s="16"/>
      <c r="U2768" s="16"/>
    </row>
    <row r="2769" spans="18:21" x14ac:dyDescent="0.2">
      <c r="R2769" s="16"/>
      <c r="S2769" s="16"/>
      <c r="T2769" s="16"/>
      <c r="U2769" s="16"/>
    </row>
    <row r="2770" spans="18:21" x14ac:dyDescent="0.2">
      <c r="R2770" s="16"/>
      <c r="S2770" s="16"/>
      <c r="T2770" s="16"/>
      <c r="U2770" s="16"/>
    </row>
    <row r="2771" spans="18:21" x14ac:dyDescent="0.2">
      <c r="R2771" s="16"/>
      <c r="S2771" s="16"/>
      <c r="T2771" s="16"/>
      <c r="U2771" s="16"/>
    </row>
    <row r="2772" spans="18:21" x14ac:dyDescent="0.2">
      <c r="R2772" s="16"/>
      <c r="S2772" s="16"/>
      <c r="T2772" s="16"/>
      <c r="U2772" s="16"/>
    </row>
    <row r="2773" spans="18:21" x14ac:dyDescent="0.2">
      <c r="R2773" s="16"/>
      <c r="S2773" s="16"/>
      <c r="T2773" s="16"/>
      <c r="U2773" s="16"/>
    </row>
    <row r="2774" spans="18:21" x14ac:dyDescent="0.2">
      <c r="R2774" s="16"/>
      <c r="S2774" s="16"/>
      <c r="T2774" s="16"/>
      <c r="U2774" s="16"/>
    </row>
    <row r="2775" spans="18:21" x14ac:dyDescent="0.2">
      <c r="R2775" s="16"/>
      <c r="S2775" s="16"/>
      <c r="T2775" s="16"/>
      <c r="U2775" s="16"/>
    </row>
    <row r="2776" spans="18:21" x14ac:dyDescent="0.2">
      <c r="R2776" s="16"/>
      <c r="S2776" s="16"/>
      <c r="T2776" s="16"/>
      <c r="U2776" s="16"/>
    </row>
    <row r="2777" spans="18:21" x14ac:dyDescent="0.2">
      <c r="R2777" s="16"/>
      <c r="S2777" s="16"/>
      <c r="T2777" s="16"/>
      <c r="U2777" s="16"/>
    </row>
    <row r="2778" spans="18:21" x14ac:dyDescent="0.2">
      <c r="R2778" s="16"/>
      <c r="S2778" s="16"/>
      <c r="T2778" s="16"/>
      <c r="U2778" s="16"/>
    </row>
    <row r="2779" spans="18:21" x14ac:dyDescent="0.2">
      <c r="R2779" s="16"/>
      <c r="S2779" s="16"/>
      <c r="T2779" s="16"/>
      <c r="U2779" s="16"/>
    </row>
    <row r="2780" spans="18:21" x14ac:dyDescent="0.2">
      <c r="R2780" s="16"/>
      <c r="S2780" s="16"/>
      <c r="T2780" s="16"/>
      <c r="U2780" s="16"/>
    </row>
    <row r="2781" spans="18:21" x14ac:dyDescent="0.2">
      <c r="R2781" s="16"/>
      <c r="S2781" s="16"/>
      <c r="T2781" s="16"/>
      <c r="U2781" s="16"/>
    </row>
    <row r="2782" spans="18:21" x14ac:dyDescent="0.2">
      <c r="R2782" s="16"/>
      <c r="S2782" s="16"/>
      <c r="T2782" s="16"/>
      <c r="U2782" s="16"/>
    </row>
    <row r="2783" spans="18:21" x14ac:dyDescent="0.2">
      <c r="R2783" s="16"/>
      <c r="S2783" s="16"/>
      <c r="T2783" s="16"/>
      <c r="U2783" s="16"/>
    </row>
    <row r="2784" spans="18:21" x14ac:dyDescent="0.2">
      <c r="R2784" s="16"/>
      <c r="S2784" s="16"/>
      <c r="T2784" s="16"/>
      <c r="U2784" s="16"/>
    </row>
    <row r="2785" spans="18:21" x14ac:dyDescent="0.2">
      <c r="R2785" s="16"/>
      <c r="S2785" s="16"/>
      <c r="T2785" s="16"/>
      <c r="U2785" s="16"/>
    </row>
    <row r="2786" spans="18:21" x14ac:dyDescent="0.2">
      <c r="R2786" s="16"/>
      <c r="S2786" s="16"/>
      <c r="T2786" s="16"/>
      <c r="U2786" s="16"/>
    </row>
    <row r="2787" spans="18:21" x14ac:dyDescent="0.2">
      <c r="R2787" s="16"/>
      <c r="S2787" s="16"/>
      <c r="T2787" s="16"/>
      <c r="U2787" s="16"/>
    </row>
    <row r="2788" spans="18:21" x14ac:dyDescent="0.2">
      <c r="R2788" s="16"/>
      <c r="S2788" s="16"/>
      <c r="T2788" s="16"/>
      <c r="U2788" s="16"/>
    </row>
    <row r="2789" spans="18:21" x14ac:dyDescent="0.2">
      <c r="R2789" s="16"/>
      <c r="S2789" s="16"/>
      <c r="T2789" s="16"/>
      <c r="U2789" s="16"/>
    </row>
    <row r="2790" spans="18:21" x14ac:dyDescent="0.2">
      <c r="R2790" s="16"/>
      <c r="S2790" s="16"/>
      <c r="T2790" s="16"/>
      <c r="U2790" s="16"/>
    </row>
    <row r="2791" spans="18:21" x14ac:dyDescent="0.2">
      <c r="R2791" s="16"/>
      <c r="S2791" s="16"/>
      <c r="T2791" s="16"/>
      <c r="U2791" s="16"/>
    </row>
    <row r="2792" spans="18:21" x14ac:dyDescent="0.2">
      <c r="R2792" s="16"/>
      <c r="S2792" s="16"/>
      <c r="T2792" s="16"/>
      <c r="U2792" s="16"/>
    </row>
    <row r="2793" spans="18:21" x14ac:dyDescent="0.2">
      <c r="R2793" s="16"/>
      <c r="S2793" s="16"/>
      <c r="T2793" s="16"/>
      <c r="U2793" s="16"/>
    </row>
    <row r="2794" spans="18:21" x14ac:dyDescent="0.2">
      <c r="R2794" s="16"/>
      <c r="S2794" s="16"/>
      <c r="T2794" s="16"/>
      <c r="U2794" s="16"/>
    </row>
    <row r="2795" spans="18:21" x14ac:dyDescent="0.2">
      <c r="R2795" s="16"/>
      <c r="S2795" s="16"/>
      <c r="T2795" s="16"/>
      <c r="U2795" s="16"/>
    </row>
    <row r="2796" spans="18:21" x14ac:dyDescent="0.2">
      <c r="R2796" s="16"/>
      <c r="S2796" s="16"/>
      <c r="T2796" s="16"/>
      <c r="U2796" s="16"/>
    </row>
    <row r="2797" spans="18:21" x14ac:dyDescent="0.2">
      <c r="R2797" s="16"/>
      <c r="S2797" s="16"/>
      <c r="T2797" s="16"/>
      <c r="U2797" s="16"/>
    </row>
    <row r="2798" spans="18:21" x14ac:dyDescent="0.2">
      <c r="R2798" s="16"/>
      <c r="S2798" s="16"/>
      <c r="T2798" s="16"/>
      <c r="U2798" s="16"/>
    </row>
    <row r="2799" spans="18:21" x14ac:dyDescent="0.2">
      <c r="R2799" s="16"/>
      <c r="S2799" s="16"/>
      <c r="T2799" s="16"/>
      <c r="U2799" s="16"/>
    </row>
    <row r="2800" spans="18:21" x14ac:dyDescent="0.2">
      <c r="R2800" s="16"/>
      <c r="S2800" s="16"/>
      <c r="T2800" s="16"/>
      <c r="U2800" s="16"/>
    </row>
    <row r="2801" spans="18:21" x14ac:dyDescent="0.2">
      <c r="R2801" s="16"/>
      <c r="S2801" s="16"/>
      <c r="T2801" s="16"/>
      <c r="U2801" s="16"/>
    </row>
    <row r="2802" spans="18:21" x14ac:dyDescent="0.2">
      <c r="R2802" s="16"/>
      <c r="S2802" s="16"/>
      <c r="T2802" s="16"/>
      <c r="U2802" s="16"/>
    </row>
    <row r="2803" spans="18:21" x14ac:dyDescent="0.2">
      <c r="R2803" s="16"/>
      <c r="S2803" s="16"/>
      <c r="T2803" s="16"/>
      <c r="U2803" s="16"/>
    </row>
    <row r="2804" spans="18:21" x14ac:dyDescent="0.2">
      <c r="R2804" s="16"/>
      <c r="S2804" s="16"/>
      <c r="T2804" s="16"/>
      <c r="U2804" s="16"/>
    </row>
    <row r="2805" spans="18:21" x14ac:dyDescent="0.2">
      <c r="R2805" s="16"/>
      <c r="S2805" s="16"/>
      <c r="T2805" s="16"/>
      <c r="U2805" s="16"/>
    </row>
    <row r="2806" spans="18:21" x14ac:dyDescent="0.2">
      <c r="R2806" s="16"/>
      <c r="S2806" s="16"/>
      <c r="T2806" s="16"/>
      <c r="U2806" s="16"/>
    </row>
    <row r="2807" spans="18:21" x14ac:dyDescent="0.2">
      <c r="R2807" s="16"/>
      <c r="S2807" s="16"/>
      <c r="T2807" s="16"/>
      <c r="U2807" s="16"/>
    </row>
    <row r="2808" spans="18:21" x14ac:dyDescent="0.2">
      <c r="R2808" s="16"/>
      <c r="S2808" s="16"/>
      <c r="T2808" s="16"/>
      <c r="U2808" s="16"/>
    </row>
    <row r="2809" spans="18:21" x14ac:dyDescent="0.2">
      <c r="R2809" s="16"/>
      <c r="S2809" s="16"/>
      <c r="T2809" s="16"/>
      <c r="U2809" s="16"/>
    </row>
    <row r="2810" spans="18:21" x14ac:dyDescent="0.2">
      <c r="R2810" s="16"/>
      <c r="S2810" s="16"/>
      <c r="T2810" s="16"/>
      <c r="U2810" s="16"/>
    </row>
    <row r="2811" spans="18:21" x14ac:dyDescent="0.2">
      <c r="R2811" s="16"/>
      <c r="S2811" s="16"/>
      <c r="T2811" s="16"/>
      <c r="U2811" s="16"/>
    </row>
    <row r="2812" spans="18:21" x14ac:dyDescent="0.2">
      <c r="R2812" s="16"/>
      <c r="S2812" s="16"/>
      <c r="T2812" s="16"/>
      <c r="U2812" s="16"/>
    </row>
    <row r="2813" spans="18:21" x14ac:dyDescent="0.2">
      <c r="R2813" s="16"/>
      <c r="S2813" s="16"/>
      <c r="T2813" s="16"/>
      <c r="U2813" s="16"/>
    </row>
    <row r="2814" spans="18:21" x14ac:dyDescent="0.2">
      <c r="R2814" s="16"/>
      <c r="S2814" s="16"/>
      <c r="T2814" s="16"/>
      <c r="U2814" s="16"/>
    </row>
    <row r="2815" spans="18:21" x14ac:dyDescent="0.2">
      <c r="R2815" s="16"/>
      <c r="S2815" s="16"/>
      <c r="T2815" s="16"/>
      <c r="U2815" s="16"/>
    </row>
    <row r="2816" spans="18:21" x14ac:dyDescent="0.2">
      <c r="R2816" s="16"/>
      <c r="S2816" s="16"/>
      <c r="T2816" s="16"/>
      <c r="U2816" s="16"/>
    </row>
    <row r="2817" spans="18:21" x14ac:dyDescent="0.2">
      <c r="R2817" s="16"/>
      <c r="S2817" s="16"/>
      <c r="T2817" s="16"/>
      <c r="U2817" s="16"/>
    </row>
    <row r="2818" spans="18:21" x14ac:dyDescent="0.2">
      <c r="R2818" s="16"/>
      <c r="S2818" s="16"/>
      <c r="T2818" s="16"/>
      <c r="U2818" s="16"/>
    </row>
    <row r="2819" spans="18:21" x14ac:dyDescent="0.2">
      <c r="R2819" s="16"/>
      <c r="S2819" s="16"/>
      <c r="T2819" s="16"/>
      <c r="U2819" s="16"/>
    </row>
    <row r="2820" spans="18:21" x14ac:dyDescent="0.2">
      <c r="R2820" s="16"/>
      <c r="S2820" s="16"/>
      <c r="T2820" s="16"/>
      <c r="U2820" s="16"/>
    </row>
    <row r="2821" spans="18:21" x14ac:dyDescent="0.2">
      <c r="R2821" s="16"/>
      <c r="S2821" s="16"/>
      <c r="T2821" s="16"/>
      <c r="U2821" s="16"/>
    </row>
    <row r="2822" spans="18:21" x14ac:dyDescent="0.2">
      <c r="R2822" s="16"/>
      <c r="S2822" s="16"/>
      <c r="T2822" s="16"/>
      <c r="U2822" s="16"/>
    </row>
    <row r="2823" spans="18:21" x14ac:dyDescent="0.2">
      <c r="R2823" s="16"/>
      <c r="S2823" s="16"/>
      <c r="T2823" s="16"/>
      <c r="U2823" s="16"/>
    </row>
    <row r="2824" spans="18:21" x14ac:dyDescent="0.2">
      <c r="R2824" s="16"/>
      <c r="S2824" s="16"/>
      <c r="T2824" s="16"/>
      <c r="U2824" s="16"/>
    </row>
    <row r="2825" spans="18:21" x14ac:dyDescent="0.2">
      <c r="R2825" s="16"/>
      <c r="S2825" s="16"/>
      <c r="T2825" s="16"/>
      <c r="U2825" s="16"/>
    </row>
    <row r="2826" spans="18:21" x14ac:dyDescent="0.2">
      <c r="R2826" s="16"/>
      <c r="S2826" s="16"/>
      <c r="T2826" s="16"/>
      <c r="U2826" s="16"/>
    </row>
    <row r="2827" spans="18:21" x14ac:dyDescent="0.2">
      <c r="R2827" s="16"/>
      <c r="S2827" s="16"/>
      <c r="T2827" s="16"/>
      <c r="U2827" s="16"/>
    </row>
    <row r="2828" spans="18:21" x14ac:dyDescent="0.2">
      <c r="R2828" s="16"/>
      <c r="S2828" s="16"/>
      <c r="T2828" s="16"/>
      <c r="U2828" s="16"/>
    </row>
    <row r="2829" spans="18:21" x14ac:dyDescent="0.2">
      <c r="R2829" s="16"/>
      <c r="S2829" s="16"/>
      <c r="T2829" s="16"/>
      <c r="U2829" s="16"/>
    </row>
    <row r="2830" spans="18:21" x14ac:dyDescent="0.2">
      <c r="R2830" s="16"/>
      <c r="S2830" s="16"/>
      <c r="T2830" s="16"/>
      <c r="U2830" s="16"/>
    </row>
    <row r="2831" spans="18:21" x14ac:dyDescent="0.2">
      <c r="R2831" s="16"/>
      <c r="S2831" s="16"/>
      <c r="T2831" s="16"/>
      <c r="U2831" s="16"/>
    </row>
    <row r="2832" spans="18:21" x14ac:dyDescent="0.2">
      <c r="R2832" s="16"/>
      <c r="S2832" s="16"/>
      <c r="T2832" s="16"/>
      <c r="U2832" s="16"/>
    </row>
    <row r="2833" spans="18:21" x14ac:dyDescent="0.2">
      <c r="R2833" s="16"/>
      <c r="S2833" s="16"/>
      <c r="T2833" s="16"/>
      <c r="U2833" s="16"/>
    </row>
    <row r="2834" spans="18:21" x14ac:dyDescent="0.2">
      <c r="R2834" s="16"/>
      <c r="S2834" s="16"/>
      <c r="T2834" s="16"/>
      <c r="U2834" s="16"/>
    </row>
    <row r="2835" spans="18:21" x14ac:dyDescent="0.2">
      <c r="R2835" s="16"/>
      <c r="S2835" s="16"/>
      <c r="T2835" s="16"/>
      <c r="U2835" s="16"/>
    </row>
    <row r="2836" spans="18:21" x14ac:dyDescent="0.2">
      <c r="R2836" s="16"/>
      <c r="S2836" s="16"/>
      <c r="T2836" s="16"/>
      <c r="U2836" s="16"/>
    </row>
    <row r="2837" spans="18:21" x14ac:dyDescent="0.2">
      <c r="R2837" s="16"/>
      <c r="S2837" s="16"/>
      <c r="T2837" s="16"/>
      <c r="U2837" s="16"/>
    </row>
    <row r="2838" spans="18:21" x14ac:dyDescent="0.2">
      <c r="R2838" s="16"/>
      <c r="S2838" s="16"/>
      <c r="T2838" s="16"/>
      <c r="U2838" s="16"/>
    </row>
    <row r="2839" spans="18:21" x14ac:dyDescent="0.2">
      <c r="R2839" s="16"/>
      <c r="S2839" s="16"/>
      <c r="T2839" s="16"/>
      <c r="U2839" s="16"/>
    </row>
    <row r="2840" spans="18:21" x14ac:dyDescent="0.2">
      <c r="R2840" s="16"/>
      <c r="S2840" s="16"/>
      <c r="T2840" s="16"/>
      <c r="U2840" s="16"/>
    </row>
    <row r="2841" spans="18:21" x14ac:dyDescent="0.2">
      <c r="R2841" s="16"/>
      <c r="S2841" s="16"/>
      <c r="T2841" s="16"/>
      <c r="U2841" s="16"/>
    </row>
    <row r="2842" spans="18:21" x14ac:dyDescent="0.2">
      <c r="R2842" s="16"/>
      <c r="S2842" s="16"/>
      <c r="T2842" s="16"/>
      <c r="U2842" s="16"/>
    </row>
    <row r="2843" spans="18:21" x14ac:dyDescent="0.2">
      <c r="R2843" s="16"/>
      <c r="S2843" s="16"/>
      <c r="T2843" s="16"/>
      <c r="U2843" s="16"/>
    </row>
    <row r="2844" spans="18:21" x14ac:dyDescent="0.2">
      <c r="R2844" s="16"/>
      <c r="S2844" s="16"/>
      <c r="T2844" s="16"/>
      <c r="U2844" s="16"/>
    </row>
    <row r="2845" spans="18:21" x14ac:dyDescent="0.2">
      <c r="R2845" s="16"/>
      <c r="S2845" s="16"/>
      <c r="T2845" s="16"/>
      <c r="U2845" s="16"/>
    </row>
    <row r="2846" spans="18:21" x14ac:dyDescent="0.2">
      <c r="R2846" s="16"/>
      <c r="S2846" s="16"/>
      <c r="T2846" s="16"/>
      <c r="U2846" s="16"/>
    </row>
    <row r="2847" spans="18:21" x14ac:dyDescent="0.2">
      <c r="R2847" s="16"/>
      <c r="S2847" s="16"/>
      <c r="T2847" s="16"/>
      <c r="U2847" s="16"/>
    </row>
    <row r="2848" spans="18:21" x14ac:dyDescent="0.2">
      <c r="R2848" s="16"/>
      <c r="S2848" s="16"/>
      <c r="T2848" s="16"/>
      <c r="U2848" s="16"/>
    </row>
    <row r="2849" spans="18:21" x14ac:dyDescent="0.2">
      <c r="R2849" s="16"/>
      <c r="S2849" s="16"/>
      <c r="T2849" s="16"/>
      <c r="U2849" s="16"/>
    </row>
    <row r="2850" spans="18:21" x14ac:dyDescent="0.2">
      <c r="R2850" s="16"/>
      <c r="S2850" s="16"/>
      <c r="T2850" s="16"/>
      <c r="U2850" s="16"/>
    </row>
    <row r="2851" spans="18:21" x14ac:dyDescent="0.2">
      <c r="R2851" s="16"/>
      <c r="S2851" s="16"/>
      <c r="T2851" s="16"/>
      <c r="U2851" s="16"/>
    </row>
    <row r="2852" spans="18:21" x14ac:dyDescent="0.2">
      <c r="R2852" s="16"/>
      <c r="S2852" s="16"/>
      <c r="T2852" s="16"/>
      <c r="U2852" s="16"/>
    </row>
    <row r="2853" spans="18:21" x14ac:dyDescent="0.2">
      <c r="R2853" s="16"/>
      <c r="S2853" s="16"/>
      <c r="T2853" s="16"/>
      <c r="U2853" s="16"/>
    </row>
    <row r="2854" spans="18:21" x14ac:dyDescent="0.2">
      <c r="R2854" s="16"/>
      <c r="S2854" s="16"/>
      <c r="T2854" s="16"/>
      <c r="U2854" s="16"/>
    </row>
    <row r="2855" spans="18:21" x14ac:dyDescent="0.2">
      <c r="R2855" s="16"/>
      <c r="S2855" s="16"/>
      <c r="T2855" s="16"/>
      <c r="U2855" s="16"/>
    </row>
    <row r="2856" spans="18:21" x14ac:dyDescent="0.2">
      <c r="R2856" s="16"/>
      <c r="S2856" s="16"/>
      <c r="T2856" s="16"/>
      <c r="U2856" s="16"/>
    </row>
    <row r="2857" spans="18:21" x14ac:dyDescent="0.2">
      <c r="R2857" s="16"/>
      <c r="S2857" s="16"/>
      <c r="T2857" s="16"/>
      <c r="U2857" s="16"/>
    </row>
    <row r="2858" spans="18:21" x14ac:dyDescent="0.2">
      <c r="R2858" s="16"/>
      <c r="S2858" s="16"/>
      <c r="T2858" s="16"/>
      <c r="U2858" s="16"/>
    </row>
    <row r="2859" spans="18:21" x14ac:dyDescent="0.2">
      <c r="R2859" s="16"/>
      <c r="S2859" s="16"/>
      <c r="T2859" s="16"/>
      <c r="U2859" s="16"/>
    </row>
    <row r="2860" spans="18:21" x14ac:dyDescent="0.2">
      <c r="R2860" s="16"/>
      <c r="S2860" s="16"/>
      <c r="T2860" s="16"/>
      <c r="U2860" s="16"/>
    </row>
    <row r="2861" spans="18:21" x14ac:dyDescent="0.2">
      <c r="R2861" s="16"/>
      <c r="S2861" s="16"/>
      <c r="T2861" s="16"/>
      <c r="U2861" s="16"/>
    </row>
    <row r="2862" spans="18:21" x14ac:dyDescent="0.2">
      <c r="R2862" s="16"/>
      <c r="S2862" s="16"/>
      <c r="T2862" s="16"/>
      <c r="U2862" s="16"/>
    </row>
    <row r="2863" spans="18:21" x14ac:dyDescent="0.2">
      <c r="R2863" s="16"/>
      <c r="S2863" s="16"/>
      <c r="T2863" s="16"/>
      <c r="U2863" s="16"/>
    </row>
    <row r="2864" spans="18:21" x14ac:dyDescent="0.2">
      <c r="R2864" s="16"/>
      <c r="S2864" s="16"/>
      <c r="T2864" s="16"/>
      <c r="U2864" s="16"/>
    </row>
    <row r="2865" spans="18:21" x14ac:dyDescent="0.2">
      <c r="R2865" s="16"/>
      <c r="S2865" s="16"/>
      <c r="T2865" s="16"/>
      <c r="U2865" s="16"/>
    </row>
    <row r="2866" spans="18:21" x14ac:dyDescent="0.2">
      <c r="R2866" s="16"/>
      <c r="S2866" s="16"/>
      <c r="T2866" s="16"/>
      <c r="U2866" s="16"/>
    </row>
    <row r="2867" spans="18:21" x14ac:dyDescent="0.2">
      <c r="R2867" s="16"/>
      <c r="S2867" s="16"/>
      <c r="T2867" s="16"/>
      <c r="U2867" s="16"/>
    </row>
    <row r="2868" spans="18:21" x14ac:dyDescent="0.2">
      <c r="R2868" s="16"/>
      <c r="S2868" s="16"/>
      <c r="T2868" s="16"/>
      <c r="U2868" s="16"/>
    </row>
    <row r="2869" spans="18:21" x14ac:dyDescent="0.2">
      <c r="R2869" s="16"/>
      <c r="S2869" s="16"/>
      <c r="T2869" s="16"/>
      <c r="U2869" s="16"/>
    </row>
    <row r="2870" spans="18:21" x14ac:dyDescent="0.2">
      <c r="R2870" s="16"/>
      <c r="S2870" s="16"/>
      <c r="T2870" s="16"/>
      <c r="U2870" s="16"/>
    </row>
    <row r="2871" spans="18:21" x14ac:dyDescent="0.2">
      <c r="R2871" s="16"/>
      <c r="S2871" s="16"/>
      <c r="T2871" s="16"/>
      <c r="U2871" s="16"/>
    </row>
    <row r="2872" spans="18:21" x14ac:dyDescent="0.2">
      <c r="R2872" s="16"/>
      <c r="S2872" s="16"/>
      <c r="T2872" s="16"/>
      <c r="U2872" s="16"/>
    </row>
    <row r="2873" spans="18:21" x14ac:dyDescent="0.2">
      <c r="R2873" s="16"/>
      <c r="S2873" s="16"/>
      <c r="T2873" s="16"/>
      <c r="U2873" s="16"/>
    </row>
    <row r="2874" spans="18:21" x14ac:dyDescent="0.2">
      <c r="R2874" s="16"/>
      <c r="S2874" s="16"/>
      <c r="T2874" s="16"/>
      <c r="U2874" s="16"/>
    </row>
    <row r="2875" spans="18:21" x14ac:dyDescent="0.2">
      <c r="R2875" s="16"/>
      <c r="S2875" s="16"/>
      <c r="T2875" s="16"/>
      <c r="U2875" s="16"/>
    </row>
    <row r="2876" spans="18:21" x14ac:dyDescent="0.2">
      <c r="R2876" s="16"/>
      <c r="S2876" s="16"/>
      <c r="T2876" s="16"/>
      <c r="U2876" s="16"/>
    </row>
    <row r="2877" spans="18:21" x14ac:dyDescent="0.2">
      <c r="R2877" s="16"/>
      <c r="S2877" s="16"/>
      <c r="T2877" s="16"/>
      <c r="U2877" s="16"/>
    </row>
    <row r="2878" spans="18:21" x14ac:dyDescent="0.2">
      <c r="R2878" s="16"/>
      <c r="S2878" s="16"/>
      <c r="T2878" s="16"/>
      <c r="U2878" s="16"/>
    </row>
    <row r="2879" spans="18:21" x14ac:dyDescent="0.2">
      <c r="R2879" s="16"/>
      <c r="S2879" s="16"/>
      <c r="T2879" s="16"/>
      <c r="U2879" s="16"/>
    </row>
    <row r="2880" spans="18:21" x14ac:dyDescent="0.2">
      <c r="R2880" s="16"/>
      <c r="S2880" s="16"/>
      <c r="T2880" s="16"/>
      <c r="U2880" s="16"/>
    </row>
    <row r="2881" spans="18:21" x14ac:dyDescent="0.2">
      <c r="R2881" s="16"/>
      <c r="S2881" s="16"/>
      <c r="T2881" s="16"/>
      <c r="U2881" s="16"/>
    </row>
    <row r="2882" spans="18:21" x14ac:dyDescent="0.2">
      <c r="R2882" s="16"/>
      <c r="S2882" s="16"/>
      <c r="T2882" s="16"/>
      <c r="U2882" s="16"/>
    </row>
    <row r="2883" spans="18:21" x14ac:dyDescent="0.2">
      <c r="R2883" s="16"/>
      <c r="S2883" s="16"/>
      <c r="T2883" s="16"/>
      <c r="U2883" s="16"/>
    </row>
    <row r="2884" spans="18:21" x14ac:dyDescent="0.2">
      <c r="R2884" s="16"/>
      <c r="S2884" s="16"/>
      <c r="T2884" s="16"/>
      <c r="U2884" s="16"/>
    </row>
    <row r="2885" spans="18:21" x14ac:dyDescent="0.2">
      <c r="R2885" s="16"/>
      <c r="S2885" s="16"/>
      <c r="T2885" s="16"/>
      <c r="U2885" s="16"/>
    </row>
    <row r="2886" spans="18:21" x14ac:dyDescent="0.2">
      <c r="R2886" s="16"/>
      <c r="S2886" s="16"/>
      <c r="T2886" s="16"/>
      <c r="U2886" s="16"/>
    </row>
    <row r="2887" spans="18:21" x14ac:dyDescent="0.2">
      <c r="R2887" s="16"/>
      <c r="S2887" s="16"/>
      <c r="T2887" s="16"/>
      <c r="U2887" s="16"/>
    </row>
    <row r="2888" spans="18:21" x14ac:dyDescent="0.2">
      <c r="R2888" s="16"/>
      <c r="S2888" s="16"/>
      <c r="T2888" s="16"/>
      <c r="U2888" s="16"/>
    </row>
    <row r="2889" spans="18:21" x14ac:dyDescent="0.2">
      <c r="R2889" s="16"/>
      <c r="S2889" s="16"/>
      <c r="T2889" s="16"/>
      <c r="U2889" s="16"/>
    </row>
    <row r="2890" spans="18:21" x14ac:dyDescent="0.2">
      <c r="R2890" s="16"/>
      <c r="S2890" s="16"/>
      <c r="T2890" s="16"/>
      <c r="U2890" s="16"/>
    </row>
    <row r="2891" spans="18:21" x14ac:dyDescent="0.2">
      <c r="R2891" s="16"/>
      <c r="S2891" s="16"/>
      <c r="T2891" s="16"/>
      <c r="U2891" s="16"/>
    </row>
    <row r="2892" spans="18:21" x14ac:dyDescent="0.2">
      <c r="R2892" s="16"/>
      <c r="S2892" s="16"/>
      <c r="T2892" s="16"/>
      <c r="U2892" s="16"/>
    </row>
    <row r="2893" spans="18:21" x14ac:dyDescent="0.2">
      <c r="R2893" s="16"/>
      <c r="S2893" s="16"/>
      <c r="T2893" s="16"/>
      <c r="U2893" s="16"/>
    </row>
    <row r="2894" spans="18:21" x14ac:dyDescent="0.2">
      <c r="R2894" s="16"/>
      <c r="S2894" s="16"/>
      <c r="T2894" s="16"/>
      <c r="U2894" s="16"/>
    </row>
    <row r="2895" spans="18:21" x14ac:dyDescent="0.2">
      <c r="R2895" s="16"/>
      <c r="S2895" s="16"/>
      <c r="T2895" s="16"/>
      <c r="U2895" s="16"/>
    </row>
    <row r="2896" spans="18:21" x14ac:dyDescent="0.2">
      <c r="R2896" s="16"/>
      <c r="S2896" s="16"/>
      <c r="T2896" s="16"/>
      <c r="U2896" s="16"/>
    </row>
    <row r="2897" spans="18:21" x14ac:dyDescent="0.2">
      <c r="R2897" s="16"/>
      <c r="S2897" s="16"/>
      <c r="T2897" s="16"/>
      <c r="U2897" s="16"/>
    </row>
    <row r="2898" spans="18:21" x14ac:dyDescent="0.2">
      <c r="R2898" s="16"/>
      <c r="S2898" s="16"/>
      <c r="T2898" s="16"/>
      <c r="U2898" s="16"/>
    </row>
    <row r="2899" spans="18:21" x14ac:dyDescent="0.2">
      <c r="R2899" s="16"/>
      <c r="S2899" s="16"/>
      <c r="T2899" s="16"/>
      <c r="U2899" s="16"/>
    </row>
    <row r="2900" spans="18:21" x14ac:dyDescent="0.2">
      <c r="R2900" s="16"/>
      <c r="S2900" s="16"/>
      <c r="T2900" s="16"/>
      <c r="U2900" s="16"/>
    </row>
    <row r="2901" spans="18:21" x14ac:dyDescent="0.2">
      <c r="R2901" s="16"/>
      <c r="S2901" s="16"/>
      <c r="T2901" s="16"/>
      <c r="U2901" s="16"/>
    </row>
    <row r="2902" spans="18:21" x14ac:dyDescent="0.2">
      <c r="R2902" s="16"/>
      <c r="S2902" s="16"/>
      <c r="T2902" s="16"/>
      <c r="U2902" s="16"/>
    </row>
    <row r="2903" spans="18:21" x14ac:dyDescent="0.2">
      <c r="R2903" s="16"/>
      <c r="S2903" s="16"/>
      <c r="T2903" s="16"/>
      <c r="U2903" s="16"/>
    </row>
    <row r="2904" spans="18:21" x14ac:dyDescent="0.2">
      <c r="R2904" s="16"/>
      <c r="S2904" s="16"/>
      <c r="T2904" s="16"/>
      <c r="U2904" s="16"/>
    </row>
    <row r="2905" spans="18:21" x14ac:dyDescent="0.2">
      <c r="R2905" s="16"/>
      <c r="S2905" s="16"/>
      <c r="T2905" s="16"/>
      <c r="U2905" s="16"/>
    </row>
    <row r="2906" spans="18:21" x14ac:dyDescent="0.2">
      <c r="R2906" s="16"/>
      <c r="S2906" s="16"/>
      <c r="T2906" s="16"/>
      <c r="U2906" s="16"/>
    </row>
    <row r="2907" spans="18:21" x14ac:dyDescent="0.2">
      <c r="R2907" s="16"/>
      <c r="S2907" s="16"/>
      <c r="T2907" s="16"/>
      <c r="U2907" s="16"/>
    </row>
    <row r="2908" spans="18:21" x14ac:dyDescent="0.2">
      <c r="R2908" s="16"/>
      <c r="S2908" s="16"/>
      <c r="T2908" s="16"/>
      <c r="U2908" s="16"/>
    </row>
    <row r="2909" spans="18:21" x14ac:dyDescent="0.2">
      <c r="R2909" s="16"/>
      <c r="S2909" s="16"/>
      <c r="T2909" s="16"/>
      <c r="U2909" s="16"/>
    </row>
    <row r="2910" spans="18:21" x14ac:dyDescent="0.2">
      <c r="R2910" s="16"/>
      <c r="S2910" s="16"/>
      <c r="T2910" s="16"/>
      <c r="U2910" s="16"/>
    </row>
    <row r="2911" spans="18:21" x14ac:dyDescent="0.2">
      <c r="R2911" s="16"/>
      <c r="S2911" s="16"/>
      <c r="T2911" s="16"/>
      <c r="U2911" s="16"/>
    </row>
    <row r="2912" spans="18:21" x14ac:dyDescent="0.2">
      <c r="R2912" s="16"/>
      <c r="S2912" s="16"/>
      <c r="T2912" s="16"/>
      <c r="U2912" s="16"/>
    </row>
    <row r="2913" spans="18:21" x14ac:dyDescent="0.2">
      <c r="R2913" s="16"/>
      <c r="S2913" s="16"/>
      <c r="T2913" s="16"/>
      <c r="U2913" s="16"/>
    </row>
    <row r="2914" spans="18:21" x14ac:dyDescent="0.2">
      <c r="R2914" s="16"/>
      <c r="S2914" s="16"/>
      <c r="T2914" s="16"/>
      <c r="U2914" s="16"/>
    </row>
    <row r="2915" spans="18:21" x14ac:dyDescent="0.2">
      <c r="R2915" s="16"/>
      <c r="S2915" s="16"/>
      <c r="T2915" s="16"/>
      <c r="U2915" s="16"/>
    </row>
    <row r="2916" spans="18:21" x14ac:dyDescent="0.2">
      <c r="R2916" s="16"/>
      <c r="S2916" s="16"/>
      <c r="T2916" s="16"/>
      <c r="U2916" s="16"/>
    </row>
    <row r="2917" spans="18:21" x14ac:dyDescent="0.2">
      <c r="R2917" s="16"/>
      <c r="S2917" s="16"/>
      <c r="T2917" s="16"/>
      <c r="U2917" s="16"/>
    </row>
    <row r="2918" spans="18:21" x14ac:dyDescent="0.2">
      <c r="R2918" s="16"/>
      <c r="S2918" s="16"/>
      <c r="T2918" s="16"/>
      <c r="U2918" s="16"/>
    </row>
    <row r="2919" spans="18:21" x14ac:dyDescent="0.2">
      <c r="R2919" s="16"/>
      <c r="S2919" s="16"/>
      <c r="T2919" s="16"/>
      <c r="U2919" s="16"/>
    </row>
    <row r="2920" spans="18:21" x14ac:dyDescent="0.2">
      <c r="R2920" s="16"/>
      <c r="S2920" s="16"/>
      <c r="T2920" s="16"/>
      <c r="U2920" s="16"/>
    </row>
    <row r="2921" spans="18:21" x14ac:dyDescent="0.2">
      <c r="R2921" s="16"/>
      <c r="S2921" s="16"/>
      <c r="T2921" s="16"/>
      <c r="U2921" s="16"/>
    </row>
    <row r="2922" spans="18:21" x14ac:dyDescent="0.2">
      <c r="R2922" s="16"/>
      <c r="S2922" s="16"/>
      <c r="T2922" s="16"/>
      <c r="U2922" s="16"/>
    </row>
    <row r="2923" spans="18:21" x14ac:dyDescent="0.2">
      <c r="R2923" s="16"/>
      <c r="S2923" s="16"/>
      <c r="T2923" s="16"/>
      <c r="U2923" s="16"/>
    </row>
    <row r="2924" spans="18:21" x14ac:dyDescent="0.2">
      <c r="R2924" s="16"/>
      <c r="S2924" s="16"/>
      <c r="T2924" s="16"/>
      <c r="U2924" s="16"/>
    </row>
    <row r="2925" spans="18:21" x14ac:dyDescent="0.2">
      <c r="R2925" s="16"/>
      <c r="S2925" s="16"/>
      <c r="T2925" s="16"/>
      <c r="U2925" s="16"/>
    </row>
    <row r="2926" spans="18:21" x14ac:dyDescent="0.2">
      <c r="R2926" s="16"/>
      <c r="S2926" s="16"/>
      <c r="T2926" s="16"/>
      <c r="U2926" s="16"/>
    </row>
    <row r="2927" spans="18:21" x14ac:dyDescent="0.2">
      <c r="R2927" s="16"/>
      <c r="S2927" s="16"/>
      <c r="T2927" s="16"/>
      <c r="U2927" s="16"/>
    </row>
    <row r="2928" spans="18:21" x14ac:dyDescent="0.2">
      <c r="R2928" s="16"/>
      <c r="S2928" s="16"/>
      <c r="T2928" s="16"/>
      <c r="U2928" s="16"/>
    </row>
    <row r="2929" spans="18:21" x14ac:dyDescent="0.2">
      <c r="R2929" s="16"/>
      <c r="S2929" s="16"/>
      <c r="T2929" s="16"/>
      <c r="U2929" s="16"/>
    </row>
    <row r="2930" spans="18:21" x14ac:dyDescent="0.2">
      <c r="R2930" s="16"/>
      <c r="S2930" s="16"/>
      <c r="T2930" s="16"/>
      <c r="U2930" s="16"/>
    </row>
    <row r="2931" spans="18:21" x14ac:dyDescent="0.2">
      <c r="R2931" s="16"/>
      <c r="S2931" s="16"/>
      <c r="T2931" s="16"/>
      <c r="U2931" s="16"/>
    </row>
    <row r="2932" spans="18:21" x14ac:dyDescent="0.2">
      <c r="R2932" s="16"/>
      <c r="S2932" s="16"/>
      <c r="T2932" s="16"/>
      <c r="U2932" s="16"/>
    </row>
    <row r="2933" spans="18:21" x14ac:dyDescent="0.2">
      <c r="R2933" s="16"/>
      <c r="S2933" s="16"/>
      <c r="T2933" s="16"/>
      <c r="U2933" s="16"/>
    </row>
    <row r="2934" spans="18:21" x14ac:dyDescent="0.2">
      <c r="R2934" s="16"/>
      <c r="S2934" s="16"/>
      <c r="T2934" s="16"/>
      <c r="U2934" s="16"/>
    </row>
    <row r="2935" spans="18:21" x14ac:dyDescent="0.2">
      <c r="R2935" s="16"/>
      <c r="S2935" s="16"/>
      <c r="T2935" s="16"/>
      <c r="U2935" s="16"/>
    </row>
    <row r="2936" spans="18:21" x14ac:dyDescent="0.2">
      <c r="R2936" s="16"/>
      <c r="S2936" s="16"/>
      <c r="T2936" s="16"/>
      <c r="U2936" s="16"/>
    </row>
    <row r="2937" spans="18:21" x14ac:dyDescent="0.2">
      <c r="R2937" s="16"/>
      <c r="S2937" s="16"/>
      <c r="T2937" s="16"/>
      <c r="U2937" s="16"/>
    </row>
    <row r="2938" spans="18:21" x14ac:dyDescent="0.2">
      <c r="R2938" s="16"/>
      <c r="S2938" s="16"/>
      <c r="T2938" s="16"/>
      <c r="U2938" s="16"/>
    </row>
    <row r="2939" spans="18:21" x14ac:dyDescent="0.2">
      <c r="R2939" s="16"/>
      <c r="S2939" s="16"/>
      <c r="T2939" s="16"/>
      <c r="U2939" s="16"/>
    </row>
    <row r="2940" spans="18:21" x14ac:dyDescent="0.2">
      <c r="R2940" s="16"/>
      <c r="S2940" s="16"/>
      <c r="T2940" s="16"/>
      <c r="U2940" s="16"/>
    </row>
    <row r="2941" spans="18:21" x14ac:dyDescent="0.2">
      <c r="R2941" s="16"/>
      <c r="S2941" s="16"/>
      <c r="T2941" s="16"/>
      <c r="U2941" s="16"/>
    </row>
    <row r="2942" spans="18:21" x14ac:dyDescent="0.2">
      <c r="R2942" s="16"/>
      <c r="S2942" s="16"/>
      <c r="T2942" s="16"/>
      <c r="U2942" s="16"/>
    </row>
    <row r="2943" spans="18:21" x14ac:dyDescent="0.2">
      <c r="R2943" s="16"/>
      <c r="S2943" s="16"/>
      <c r="T2943" s="16"/>
      <c r="U2943" s="16"/>
    </row>
    <row r="2944" spans="18:21" x14ac:dyDescent="0.2">
      <c r="R2944" s="16"/>
      <c r="S2944" s="16"/>
      <c r="T2944" s="16"/>
      <c r="U2944" s="16"/>
    </row>
    <row r="2945" spans="18:21" x14ac:dyDescent="0.2">
      <c r="R2945" s="16"/>
      <c r="S2945" s="16"/>
      <c r="T2945" s="16"/>
      <c r="U2945" s="16"/>
    </row>
    <row r="2946" spans="18:21" x14ac:dyDescent="0.2">
      <c r="R2946" s="16"/>
      <c r="S2946" s="16"/>
      <c r="T2946" s="16"/>
      <c r="U2946" s="16"/>
    </row>
    <row r="2947" spans="18:21" x14ac:dyDescent="0.2">
      <c r="R2947" s="16"/>
      <c r="S2947" s="16"/>
      <c r="T2947" s="16"/>
      <c r="U2947" s="16"/>
    </row>
    <row r="2948" spans="18:21" x14ac:dyDescent="0.2">
      <c r="R2948" s="16"/>
      <c r="S2948" s="16"/>
      <c r="T2948" s="16"/>
      <c r="U2948" s="16"/>
    </row>
    <row r="2949" spans="18:21" x14ac:dyDescent="0.2">
      <c r="R2949" s="16"/>
      <c r="S2949" s="16"/>
      <c r="T2949" s="16"/>
      <c r="U2949" s="16"/>
    </row>
    <row r="2950" spans="18:21" x14ac:dyDescent="0.2">
      <c r="R2950" s="16"/>
      <c r="S2950" s="16"/>
      <c r="T2950" s="16"/>
      <c r="U2950" s="16"/>
    </row>
    <row r="2951" spans="18:21" x14ac:dyDescent="0.2">
      <c r="R2951" s="16"/>
      <c r="S2951" s="16"/>
      <c r="T2951" s="16"/>
      <c r="U2951" s="16"/>
    </row>
    <row r="2952" spans="18:21" x14ac:dyDescent="0.2">
      <c r="R2952" s="16"/>
      <c r="S2952" s="16"/>
      <c r="T2952" s="16"/>
      <c r="U2952" s="16"/>
    </row>
    <row r="2953" spans="18:21" x14ac:dyDescent="0.2">
      <c r="R2953" s="16"/>
      <c r="S2953" s="16"/>
      <c r="T2953" s="16"/>
      <c r="U2953" s="16"/>
    </row>
    <row r="2954" spans="18:21" x14ac:dyDescent="0.2">
      <c r="R2954" s="16"/>
      <c r="S2954" s="16"/>
      <c r="T2954" s="16"/>
      <c r="U2954" s="16"/>
    </row>
    <row r="2955" spans="18:21" x14ac:dyDescent="0.2">
      <c r="R2955" s="16"/>
      <c r="S2955" s="16"/>
      <c r="T2955" s="16"/>
      <c r="U2955" s="16"/>
    </row>
    <row r="2956" spans="18:21" x14ac:dyDescent="0.2">
      <c r="R2956" s="16"/>
      <c r="S2956" s="16"/>
      <c r="T2956" s="16"/>
      <c r="U2956" s="16"/>
    </row>
    <row r="2957" spans="18:21" x14ac:dyDescent="0.2">
      <c r="R2957" s="16"/>
      <c r="S2957" s="16"/>
      <c r="T2957" s="16"/>
      <c r="U2957" s="16"/>
    </row>
    <row r="2958" spans="18:21" x14ac:dyDescent="0.2">
      <c r="R2958" s="16"/>
      <c r="S2958" s="16"/>
      <c r="T2958" s="16"/>
      <c r="U2958" s="16"/>
    </row>
    <row r="2959" spans="18:21" x14ac:dyDescent="0.2">
      <c r="R2959" s="16"/>
      <c r="S2959" s="16"/>
      <c r="T2959" s="16"/>
      <c r="U2959" s="16"/>
    </row>
    <row r="2960" spans="18:21" x14ac:dyDescent="0.2">
      <c r="R2960" s="16"/>
      <c r="S2960" s="16"/>
      <c r="T2960" s="16"/>
      <c r="U2960" s="16"/>
    </row>
    <row r="2961" spans="18:21" x14ac:dyDescent="0.2">
      <c r="R2961" s="16"/>
      <c r="S2961" s="16"/>
      <c r="T2961" s="16"/>
      <c r="U2961" s="16"/>
    </row>
    <row r="2962" spans="18:21" x14ac:dyDescent="0.2">
      <c r="R2962" s="16"/>
      <c r="S2962" s="16"/>
      <c r="T2962" s="16"/>
      <c r="U2962" s="16"/>
    </row>
    <row r="2963" spans="18:21" x14ac:dyDescent="0.2">
      <c r="R2963" s="16"/>
      <c r="S2963" s="16"/>
      <c r="T2963" s="16"/>
      <c r="U2963" s="16"/>
    </row>
    <row r="2964" spans="18:21" x14ac:dyDescent="0.2">
      <c r="R2964" s="16"/>
      <c r="S2964" s="16"/>
      <c r="T2964" s="16"/>
      <c r="U2964" s="16"/>
    </row>
    <row r="2965" spans="18:21" x14ac:dyDescent="0.2">
      <c r="R2965" s="16"/>
      <c r="S2965" s="16"/>
      <c r="T2965" s="16"/>
      <c r="U2965" s="16"/>
    </row>
    <row r="2966" spans="18:21" x14ac:dyDescent="0.2">
      <c r="R2966" s="16"/>
      <c r="S2966" s="16"/>
      <c r="T2966" s="16"/>
      <c r="U2966" s="16"/>
    </row>
    <row r="2967" spans="18:21" x14ac:dyDescent="0.2">
      <c r="R2967" s="16"/>
      <c r="S2967" s="16"/>
      <c r="T2967" s="16"/>
      <c r="U2967" s="16"/>
    </row>
    <row r="2968" spans="18:21" x14ac:dyDescent="0.2">
      <c r="R2968" s="16"/>
      <c r="S2968" s="16"/>
      <c r="T2968" s="16"/>
      <c r="U2968" s="16"/>
    </row>
    <row r="2969" spans="18:21" x14ac:dyDescent="0.2">
      <c r="R2969" s="16"/>
      <c r="S2969" s="16"/>
      <c r="T2969" s="16"/>
      <c r="U2969" s="16"/>
    </row>
    <row r="2970" spans="18:21" x14ac:dyDescent="0.2">
      <c r="R2970" s="16"/>
      <c r="S2970" s="16"/>
      <c r="T2970" s="16"/>
      <c r="U2970" s="16"/>
    </row>
    <row r="2971" spans="18:21" x14ac:dyDescent="0.2">
      <c r="R2971" s="16"/>
      <c r="S2971" s="16"/>
      <c r="T2971" s="16"/>
      <c r="U2971" s="16"/>
    </row>
    <row r="2972" spans="18:21" x14ac:dyDescent="0.2">
      <c r="R2972" s="16"/>
      <c r="S2972" s="16"/>
      <c r="T2972" s="16"/>
      <c r="U2972" s="16"/>
    </row>
    <row r="2973" spans="18:21" x14ac:dyDescent="0.2">
      <c r="R2973" s="16"/>
      <c r="S2973" s="16"/>
      <c r="T2973" s="16"/>
      <c r="U2973" s="16"/>
    </row>
    <row r="2974" spans="18:21" x14ac:dyDescent="0.2">
      <c r="R2974" s="16"/>
      <c r="S2974" s="16"/>
      <c r="T2974" s="16"/>
      <c r="U2974" s="16"/>
    </row>
    <row r="2975" spans="18:21" x14ac:dyDescent="0.2">
      <c r="R2975" s="16"/>
      <c r="S2975" s="16"/>
      <c r="T2975" s="16"/>
      <c r="U2975" s="16"/>
    </row>
    <row r="2976" spans="18:21" x14ac:dyDescent="0.2">
      <c r="R2976" s="16"/>
      <c r="S2976" s="16"/>
      <c r="T2976" s="16"/>
      <c r="U2976" s="16"/>
    </row>
    <row r="2977" spans="18:21" x14ac:dyDescent="0.2">
      <c r="R2977" s="16"/>
      <c r="S2977" s="16"/>
      <c r="T2977" s="16"/>
      <c r="U2977" s="16"/>
    </row>
    <row r="2978" spans="18:21" x14ac:dyDescent="0.2">
      <c r="R2978" s="16"/>
      <c r="S2978" s="16"/>
      <c r="T2978" s="16"/>
      <c r="U2978" s="16"/>
    </row>
    <row r="2979" spans="18:21" x14ac:dyDescent="0.2">
      <c r="R2979" s="16"/>
      <c r="S2979" s="16"/>
      <c r="T2979" s="16"/>
      <c r="U2979" s="16"/>
    </row>
    <row r="2980" spans="18:21" x14ac:dyDescent="0.2">
      <c r="R2980" s="16"/>
      <c r="S2980" s="16"/>
      <c r="T2980" s="16"/>
      <c r="U2980" s="16"/>
    </row>
    <row r="2981" spans="18:21" x14ac:dyDescent="0.2">
      <c r="R2981" s="16"/>
      <c r="S2981" s="16"/>
      <c r="T2981" s="16"/>
      <c r="U2981" s="16"/>
    </row>
    <row r="2982" spans="18:21" x14ac:dyDescent="0.2">
      <c r="R2982" s="16"/>
      <c r="S2982" s="16"/>
      <c r="T2982" s="16"/>
      <c r="U2982" s="16"/>
    </row>
    <row r="2983" spans="18:21" x14ac:dyDescent="0.2">
      <c r="R2983" s="16"/>
      <c r="S2983" s="16"/>
      <c r="T2983" s="16"/>
      <c r="U2983" s="16"/>
    </row>
    <row r="2984" spans="18:21" x14ac:dyDescent="0.2">
      <c r="R2984" s="16"/>
      <c r="S2984" s="16"/>
      <c r="T2984" s="16"/>
      <c r="U2984" s="16"/>
    </row>
    <row r="2985" spans="18:21" x14ac:dyDescent="0.2">
      <c r="R2985" s="16"/>
      <c r="S2985" s="16"/>
      <c r="T2985" s="16"/>
      <c r="U2985" s="16"/>
    </row>
    <row r="2986" spans="18:21" x14ac:dyDescent="0.2">
      <c r="R2986" s="16"/>
      <c r="S2986" s="16"/>
      <c r="T2986" s="16"/>
      <c r="U2986" s="16"/>
    </row>
    <row r="2987" spans="18:21" x14ac:dyDescent="0.2">
      <c r="R2987" s="16"/>
      <c r="S2987" s="16"/>
      <c r="T2987" s="16"/>
      <c r="U2987" s="16"/>
    </row>
    <row r="2988" spans="18:21" x14ac:dyDescent="0.2">
      <c r="R2988" s="16"/>
      <c r="S2988" s="16"/>
      <c r="T2988" s="16"/>
      <c r="U2988" s="16"/>
    </row>
    <row r="2989" spans="18:21" x14ac:dyDescent="0.2">
      <c r="R2989" s="16"/>
      <c r="S2989" s="16"/>
      <c r="T2989" s="16"/>
      <c r="U2989" s="16"/>
    </row>
    <row r="2990" spans="18:21" x14ac:dyDescent="0.2">
      <c r="R2990" s="16"/>
      <c r="S2990" s="16"/>
      <c r="T2990" s="16"/>
      <c r="U2990" s="16"/>
    </row>
    <row r="2991" spans="18:21" x14ac:dyDescent="0.2">
      <c r="R2991" s="16"/>
      <c r="S2991" s="16"/>
      <c r="T2991" s="16"/>
      <c r="U2991" s="16"/>
    </row>
    <row r="2992" spans="18:21" x14ac:dyDescent="0.2">
      <c r="R2992" s="16"/>
      <c r="S2992" s="16"/>
      <c r="T2992" s="16"/>
      <c r="U2992" s="16"/>
    </row>
    <row r="2993" spans="18:21" x14ac:dyDescent="0.2">
      <c r="R2993" s="16"/>
      <c r="S2993" s="16"/>
      <c r="T2993" s="16"/>
      <c r="U2993" s="16"/>
    </row>
    <row r="2994" spans="18:21" x14ac:dyDescent="0.2">
      <c r="R2994" s="16"/>
      <c r="S2994" s="16"/>
      <c r="T2994" s="16"/>
      <c r="U2994" s="16"/>
    </row>
    <row r="2995" spans="18:21" x14ac:dyDescent="0.2">
      <c r="R2995" s="16"/>
      <c r="S2995" s="16"/>
      <c r="T2995" s="16"/>
      <c r="U2995" s="16"/>
    </row>
    <row r="2996" spans="18:21" x14ac:dyDescent="0.2">
      <c r="R2996" s="16"/>
      <c r="S2996" s="16"/>
      <c r="T2996" s="16"/>
      <c r="U2996" s="16"/>
    </row>
    <row r="2997" spans="18:21" x14ac:dyDescent="0.2">
      <c r="R2997" s="16"/>
      <c r="S2997" s="16"/>
      <c r="T2997" s="16"/>
      <c r="U2997" s="16"/>
    </row>
    <row r="2998" spans="18:21" x14ac:dyDescent="0.2">
      <c r="R2998" s="16"/>
      <c r="S2998" s="16"/>
      <c r="T2998" s="16"/>
      <c r="U2998" s="16"/>
    </row>
    <row r="2999" spans="18:21" x14ac:dyDescent="0.2">
      <c r="R2999" s="16"/>
      <c r="S2999" s="16"/>
      <c r="T2999" s="16"/>
      <c r="U2999" s="16"/>
    </row>
    <row r="3000" spans="18:21" x14ac:dyDescent="0.2">
      <c r="R3000" s="16"/>
      <c r="S3000" s="16"/>
      <c r="T3000" s="16"/>
      <c r="U3000" s="16"/>
    </row>
    <row r="3001" spans="18:21" x14ac:dyDescent="0.2">
      <c r="R3001" s="16"/>
      <c r="S3001" s="16"/>
      <c r="T3001" s="16"/>
      <c r="U3001" s="16"/>
    </row>
    <row r="3002" spans="18:21" x14ac:dyDescent="0.2">
      <c r="R3002" s="16"/>
      <c r="S3002" s="16"/>
      <c r="T3002" s="16"/>
      <c r="U3002" s="16"/>
    </row>
    <row r="3003" spans="18:21" x14ac:dyDescent="0.2">
      <c r="R3003" s="16"/>
      <c r="S3003" s="16"/>
      <c r="T3003" s="16"/>
      <c r="U3003" s="16"/>
    </row>
    <row r="3004" spans="18:21" x14ac:dyDescent="0.2">
      <c r="R3004" s="16"/>
      <c r="S3004" s="16"/>
      <c r="T3004" s="16"/>
      <c r="U3004" s="16"/>
    </row>
    <row r="3005" spans="18:21" x14ac:dyDescent="0.2">
      <c r="R3005" s="16"/>
      <c r="S3005" s="16"/>
      <c r="T3005" s="16"/>
      <c r="U3005" s="16"/>
    </row>
    <row r="3006" spans="18:21" x14ac:dyDescent="0.2">
      <c r="R3006" s="16"/>
      <c r="S3006" s="16"/>
      <c r="T3006" s="16"/>
      <c r="U3006" s="16"/>
    </row>
    <row r="3007" spans="18:21" x14ac:dyDescent="0.2">
      <c r="R3007" s="16"/>
      <c r="S3007" s="16"/>
      <c r="T3007" s="16"/>
      <c r="U3007" s="16"/>
    </row>
    <row r="3008" spans="18:21" x14ac:dyDescent="0.2">
      <c r="R3008" s="16"/>
      <c r="S3008" s="16"/>
      <c r="T3008" s="16"/>
      <c r="U3008" s="16"/>
    </row>
    <row r="3009" spans="18:21" x14ac:dyDescent="0.2">
      <c r="R3009" s="16"/>
      <c r="S3009" s="16"/>
      <c r="T3009" s="16"/>
      <c r="U3009" s="16"/>
    </row>
    <row r="3010" spans="18:21" x14ac:dyDescent="0.2">
      <c r="R3010" s="16"/>
      <c r="S3010" s="16"/>
      <c r="T3010" s="16"/>
      <c r="U3010" s="16"/>
    </row>
    <row r="3011" spans="18:21" x14ac:dyDescent="0.2">
      <c r="R3011" s="16"/>
      <c r="S3011" s="16"/>
      <c r="T3011" s="16"/>
      <c r="U3011" s="16"/>
    </row>
    <row r="3012" spans="18:21" x14ac:dyDescent="0.2">
      <c r="R3012" s="16"/>
      <c r="S3012" s="16"/>
      <c r="T3012" s="16"/>
      <c r="U3012" s="16"/>
    </row>
    <row r="3013" spans="18:21" x14ac:dyDescent="0.2">
      <c r="R3013" s="16"/>
      <c r="S3013" s="16"/>
      <c r="T3013" s="16"/>
      <c r="U3013" s="16"/>
    </row>
    <row r="3014" spans="18:21" x14ac:dyDescent="0.2">
      <c r="R3014" s="16"/>
      <c r="S3014" s="16"/>
      <c r="T3014" s="16"/>
      <c r="U3014" s="16"/>
    </row>
    <row r="3015" spans="18:21" x14ac:dyDescent="0.2">
      <c r="R3015" s="16"/>
      <c r="S3015" s="16"/>
      <c r="T3015" s="16"/>
      <c r="U3015" s="16"/>
    </row>
    <row r="3016" spans="18:21" x14ac:dyDescent="0.2">
      <c r="R3016" s="16"/>
      <c r="S3016" s="16"/>
      <c r="T3016" s="16"/>
      <c r="U3016" s="16"/>
    </row>
    <row r="3017" spans="18:21" x14ac:dyDescent="0.2">
      <c r="R3017" s="16"/>
      <c r="S3017" s="16"/>
      <c r="T3017" s="16"/>
      <c r="U3017" s="16"/>
    </row>
    <row r="3018" spans="18:21" x14ac:dyDescent="0.2">
      <c r="R3018" s="16"/>
      <c r="S3018" s="16"/>
      <c r="T3018" s="16"/>
      <c r="U3018" s="16"/>
    </row>
    <row r="3019" spans="18:21" x14ac:dyDescent="0.2">
      <c r="R3019" s="16"/>
      <c r="S3019" s="16"/>
      <c r="T3019" s="16"/>
      <c r="U3019" s="16"/>
    </row>
    <row r="3020" spans="18:21" x14ac:dyDescent="0.2">
      <c r="R3020" s="16"/>
      <c r="S3020" s="16"/>
      <c r="T3020" s="16"/>
      <c r="U3020" s="16"/>
    </row>
    <row r="3021" spans="18:21" x14ac:dyDescent="0.2">
      <c r="R3021" s="16"/>
      <c r="S3021" s="16"/>
      <c r="T3021" s="16"/>
      <c r="U3021" s="16"/>
    </row>
    <row r="3022" spans="18:21" x14ac:dyDescent="0.2">
      <c r="R3022" s="16"/>
      <c r="S3022" s="16"/>
      <c r="T3022" s="16"/>
      <c r="U3022" s="16"/>
    </row>
    <row r="3023" spans="18:21" x14ac:dyDescent="0.2">
      <c r="R3023" s="16"/>
      <c r="S3023" s="16"/>
      <c r="T3023" s="16"/>
      <c r="U3023" s="16"/>
    </row>
    <row r="3024" spans="18:21" x14ac:dyDescent="0.2">
      <c r="R3024" s="16"/>
      <c r="S3024" s="16"/>
      <c r="T3024" s="16"/>
      <c r="U3024" s="16"/>
    </row>
    <row r="3025" spans="18:21" x14ac:dyDescent="0.2">
      <c r="R3025" s="16"/>
      <c r="S3025" s="16"/>
      <c r="T3025" s="16"/>
      <c r="U3025" s="16"/>
    </row>
    <row r="3026" spans="18:21" x14ac:dyDescent="0.2">
      <c r="R3026" s="16"/>
      <c r="S3026" s="16"/>
      <c r="T3026" s="16"/>
      <c r="U3026" s="16"/>
    </row>
    <row r="3027" spans="18:21" x14ac:dyDescent="0.2">
      <c r="R3027" s="16"/>
      <c r="S3027" s="16"/>
      <c r="T3027" s="16"/>
      <c r="U3027" s="16"/>
    </row>
    <row r="3028" spans="18:21" x14ac:dyDescent="0.2">
      <c r="R3028" s="16"/>
      <c r="S3028" s="16"/>
      <c r="T3028" s="16"/>
      <c r="U3028" s="16"/>
    </row>
    <row r="3029" spans="18:21" x14ac:dyDescent="0.2">
      <c r="R3029" s="16"/>
      <c r="S3029" s="16"/>
      <c r="T3029" s="16"/>
      <c r="U3029" s="16"/>
    </row>
    <row r="3030" spans="18:21" x14ac:dyDescent="0.2">
      <c r="R3030" s="16"/>
      <c r="S3030" s="16"/>
      <c r="T3030" s="16"/>
      <c r="U3030" s="16"/>
    </row>
    <row r="3031" spans="18:21" x14ac:dyDescent="0.2">
      <c r="R3031" s="16"/>
      <c r="S3031" s="16"/>
      <c r="T3031" s="16"/>
      <c r="U3031" s="16"/>
    </row>
    <row r="3032" spans="18:21" x14ac:dyDescent="0.2">
      <c r="R3032" s="16"/>
      <c r="S3032" s="16"/>
      <c r="T3032" s="16"/>
      <c r="U3032" s="16"/>
    </row>
    <row r="3033" spans="18:21" x14ac:dyDescent="0.2">
      <c r="R3033" s="16"/>
      <c r="S3033" s="16"/>
      <c r="T3033" s="16"/>
      <c r="U3033" s="16"/>
    </row>
    <row r="3034" spans="18:21" x14ac:dyDescent="0.2">
      <c r="R3034" s="16"/>
      <c r="S3034" s="16"/>
      <c r="T3034" s="16"/>
      <c r="U3034" s="16"/>
    </row>
    <row r="3035" spans="18:21" x14ac:dyDescent="0.2">
      <c r="R3035" s="16"/>
      <c r="S3035" s="16"/>
      <c r="T3035" s="16"/>
      <c r="U3035" s="16"/>
    </row>
    <row r="3036" spans="18:21" x14ac:dyDescent="0.2">
      <c r="R3036" s="16"/>
      <c r="S3036" s="16"/>
      <c r="T3036" s="16"/>
      <c r="U3036" s="16"/>
    </row>
    <row r="3037" spans="18:21" x14ac:dyDescent="0.2">
      <c r="R3037" s="16"/>
      <c r="S3037" s="16"/>
      <c r="T3037" s="16"/>
      <c r="U3037" s="16"/>
    </row>
    <row r="3038" spans="18:21" x14ac:dyDescent="0.2">
      <c r="R3038" s="16"/>
      <c r="S3038" s="16"/>
      <c r="T3038" s="16"/>
      <c r="U3038" s="16"/>
    </row>
    <row r="3039" spans="18:21" x14ac:dyDescent="0.2">
      <c r="R3039" s="16"/>
      <c r="S3039" s="16"/>
      <c r="T3039" s="16"/>
      <c r="U3039" s="16"/>
    </row>
    <row r="3040" spans="18:21" x14ac:dyDescent="0.2">
      <c r="R3040" s="16"/>
      <c r="S3040" s="16"/>
      <c r="T3040" s="16"/>
      <c r="U3040" s="16"/>
    </row>
    <row r="3041" spans="18:21" x14ac:dyDescent="0.2">
      <c r="R3041" s="16"/>
      <c r="S3041" s="16"/>
      <c r="T3041" s="16"/>
      <c r="U3041" s="16"/>
    </row>
    <row r="3042" spans="18:21" x14ac:dyDescent="0.2">
      <c r="R3042" s="16"/>
      <c r="S3042" s="16"/>
      <c r="T3042" s="16"/>
      <c r="U3042" s="16"/>
    </row>
    <row r="3043" spans="18:21" x14ac:dyDescent="0.2">
      <c r="R3043" s="16"/>
      <c r="S3043" s="16"/>
      <c r="T3043" s="16"/>
      <c r="U3043" s="16"/>
    </row>
    <row r="3044" spans="18:21" x14ac:dyDescent="0.2">
      <c r="R3044" s="16"/>
      <c r="S3044" s="16"/>
      <c r="T3044" s="16"/>
      <c r="U3044" s="16"/>
    </row>
    <row r="3045" spans="18:21" x14ac:dyDescent="0.2">
      <c r="R3045" s="16"/>
      <c r="S3045" s="16"/>
      <c r="T3045" s="16"/>
      <c r="U3045" s="16"/>
    </row>
    <row r="3046" spans="18:21" x14ac:dyDescent="0.2">
      <c r="R3046" s="16"/>
      <c r="S3046" s="16"/>
      <c r="T3046" s="16"/>
      <c r="U3046" s="16"/>
    </row>
    <row r="3047" spans="18:21" x14ac:dyDescent="0.2">
      <c r="R3047" s="16"/>
      <c r="S3047" s="16"/>
      <c r="T3047" s="16"/>
      <c r="U3047" s="16"/>
    </row>
    <row r="3048" spans="18:21" x14ac:dyDescent="0.2">
      <c r="R3048" s="16"/>
      <c r="S3048" s="16"/>
      <c r="T3048" s="16"/>
      <c r="U3048" s="16"/>
    </row>
    <row r="3049" spans="18:21" x14ac:dyDescent="0.2">
      <c r="R3049" s="16"/>
      <c r="S3049" s="16"/>
      <c r="T3049" s="16"/>
      <c r="U3049" s="16"/>
    </row>
    <row r="3050" spans="18:21" x14ac:dyDescent="0.2">
      <c r="R3050" s="16"/>
      <c r="S3050" s="16"/>
      <c r="T3050" s="16"/>
      <c r="U3050" s="16"/>
    </row>
    <row r="3051" spans="18:21" x14ac:dyDescent="0.2">
      <c r="R3051" s="16"/>
      <c r="S3051" s="16"/>
      <c r="T3051" s="16"/>
      <c r="U3051" s="16"/>
    </row>
    <row r="3052" spans="18:21" x14ac:dyDescent="0.2">
      <c r="R3052" s="16"/>
      <c r="S3052" s="16"/>
      <c r="T3052" s="16"/>
      <c r="U3052" s="16"/>
    </row>
    <row r="3053" spans="18:21" x14ac:dyDescent="0.2">
      <c r="R3053" s="16"/>
      <c r="S3053" s="16"/>
      <c r="T3053" s="16"/>
      <c r="U3053" s="16"/>
    </row>
    <row r="3054" spans="18:21" x14ac:dyDescent="0.2">
      <c r="R3054" s="16"/>
      <c r="S3054" s="16"/>
      <c r="T3054" s="16"/>
      <c r="U3054" s="16"/>
    </row>
    <row r="3055" spans="18:21" x14ac:dyDescent="0.2">
      <c r="R3055" s="16"/>
      <c r="S3055" s="16"/>
      <c r="T3055" s="16"/>
      <c r="U3055" s="16"/>
    </row>
    <row r="3056" spans="18:21" x14ac:dyDescent="0.2">
      <c r="R3056" s="16"/>
      <c r="S3056" s="16"/>
      <c r="T3056" s="16"/>
      <c r="U3056" s="16"/>
    </row>
    <row r="3057" spans="18:21" x14ac:dyDescent="0.2">
      <c r="R3057" s="16"/>
      <c r="S3057" s="16"/>
      <c r="T3057" s="16"/>
      <c r="U3057" s="16"/>
    </row>
    <row r="3058" spans="18:21" x14ac:dyDescent="0.2">
      <c r="R3058" s="16"/>
      <c r="S3058" s="16"/>
      <c r="T3058" s="16"/>
      <c r="U3058" s="16"/>
    </row>
    <row r="3059" spans="18:21" x14ac:dyDescent="0.2">
      <c r="R3059" s="16"/>
      <c r="S3059" s="16"/>
      <c r="T3059" s="16"/>
      <c r="U3059" s="16"/>
    </row>
    <row r="3060" spans="18:21" x14ac:dyDescent="0.2">
      <c r="R3060" s="16"/>
      <c r="S3060" s="16"/>
      <c r="T3060" s="16"/>
      <c r="U3060" s="16"/>
    </row>
    <row r="3061" spans="18:21" x14ac:dyDescent="0.2">
      <c r="R3061" s="16"/>
      <c r="S3061" s="16"/>
      <c r="T3061" s="16"/>
      <c r="U3061" s="16"/>
    </row>
    <row r="3062" spans="18:21" x14ac:dyDescent="0.2">
      <c r="R3062" s="16"/>
      <c r="S3062" s="16"/>
      <c r="T3062" s="16"/>
      <c r="U3062" s="16"/>
    </row>
    <row r="3063" spans="18:21" x14ac:dyDescent="0.2">
      <c r="R3063" s="16"/>
      <c r="S3063" s="16"/>
      <c r="T3063" s="16"/>
      <c r="U3063" s="16"/>
    </row>
    <row r="3064" spans="18:21" x14ac:dyDescent="0.2">
      <c r="R3064" s="16"/>
      <c r="S3064" s="16"/>
      <c r="T3064" s="16"/>
      <c r="U3064" s="16"/>
    </row>
    <row r="3065" spans="18:21" x14ac:dyDescent="0.2">
      <c r="R3065" s="16"/>
      <c r="S3065" s="16"/>
      <c r="T3065" s="16"/>
      <c r="U3065" s="16"/>
    </row>
    <row r="3066" spans="18:21" x14ac:dyDescent="0.2">
      <c r="R3066" s="16"/>
      <c r="S3066" s="16"/>
      <c r="T3066" s="16"/>
      <c r="U3066" s="16"/>
    </row>
    <row r="3067" spans="18:21" x14ac:dyDescent="0.2">
      <c r="R3067" s="16"/>
      <c r="S3067" s="16"/>
      <c r="T3067" s="16"/>
      <c r="U3067" s="16"/>
    </row>
    <row r="3068" spans="18:21" x14ac:dyDescent="0.2">
      <c r="R3068" s="16"/>
      <c r="S3068" s="16"/>
      <c r="T3068" s="16"/>
      <c r="U3068" s="16"/>
    </row>
    <row r="3069" spans="18:21" x14ac:dyDescent="0.2">
      <c r="R3069" s="16"/>
      <c r="S3069" s="16"/>
      <c r="T3069" s="16"/>
      <c r="U3069" s="16"/>
    </row>
    <row r="3070" spans="18:21" x14ac:dyDescent="0.2">
      <c r="R3070" s="16"/>
      <c r="S3070" s="16"/>
      <c r="T3070" s="16"/>
      <c r="U3070" s="16"/>
    </row>
    <row r="3071" spans="18:21" x14ac:dyDescent="0.2">
      <c r="R3071" s="16"/>
      <c r="S3071" s="16"/>
      <c r="T3071" s="16"/>
      <c r="U3071" s="16"/>
    </row>
    <row r="3072" spans="18:21" x14ac:dyDescent="0.2">
      <c r="R3072" s="16"/>
      <c r="S3072" s="16"/>
      <c r="T3072" s="16"/>
      <c r="U3072" s="16"/>
    </row>
    <row r="3073" spans="18:21" x14ac:dyDescent="0.2">
      <c r="R3073" s="16"/>
      <c r="S3073" s="16"/>
      <c r="T3073" s="16"/>
      <c r="U3073" s="16"/>
    </row>
    <row r="3074" spans="18:21" x14ac:dyDescent="0.2">
      <c r="R3074" s="16"/>
      <c r="S3074" s="16"/>
      <c r="T3074" s="16"/>
      <c r="U3074" s="16"/>
    </row>
    <row r="3075" spans="18:21" x14ac:dyDescent="0.2">
      <c r="R3075" s="16"/>
      <c r="S3075" s="16"/>
      <c r="T3075" s="16"/>
      <c r="U3075" s="16"/>
    </row>
    <row r="3076" spans="18:21" x14ac:dyDescent="0.2">
      <c r="R3076" s="16"/>
      <c r="S3076" s="16"/>
      <c r="T3076" s="16"/>
      <c r="U3076" s="16"/>
    </row>
    <row r="3077" spans="18:21" x14ac:dyDescent="0.2">
      <c r="R3077" s="16"/>
      <c r="S3077" s="16"/>
      <c r="T3077" s="16"/>
      <c r="U3077" s="16"/>
    </row>
    <row r="3078" spans="18:21" x14ac:dyDescent="0.2">
      <c r="R3078" s="16"/>
      <c r="S3078" s="16"/>
      <c r="T3078" s="16"/>
      <c r="U3078" s="16"/>
    </row>
    <row r="3079" spans="18:21" x14ac:dyDescent="0.2">
      <c r="R3079" s="16"/>
      <c r="S3079" s="16"/>
      <c r="T3079" s="16"/>
      <c r="U3079" s="16"/>
    </row>
    <row r="3080" spans="18:21" x14ac:dyDescent="0.2">
      <c r="R3080" s="16"/>
      <c r="S3080" s="16"/>
      <c r="T3080" s="16"/>
      <c r="U3080" s="16"/>
    </row>
    <row r="3081" spans="18:21" x14ac:dyDescent="0.2">
      <c r="R3081" s="16"/>
      <c r="S3081" s="16"/>
      <c r="T3081" s="16"/>
      <c r="U3081" s="16"/>
    </row>
    <row r="3082" spans="18:21" x14ac:dyDescent="0.2">
      <c r="R3082" s="16"/>
      <c r="S3082" s="16"/>
      <c r="T3082" s="16"/>
      <c r="U3082" s="16"/>
    </row>
    <row r="3083" spans="18:21" x14ac:dyDescent="0.2">
      <c r="R3083" s="16"/>
      <c r="S3083" s="16"/>
      <c r="T3083" s="16"/>
      <c r="U3083" s="16"/>
    </row>
    <row r="3084" spans="18:21" x14ac:dyDescent="0.2">
      <c r="R3084" s="16"/>
      <c r="S3084" s="16"/>
      <c r="T3084" s="16"/>
      <c r="U3084" s="16"/>
    </row>
    <row r="3085" spans="18:21" x14ac:dyDescent="0.2">
      <c r="R3085" s="16"/>
      <c r="S3085" s="16"/>
      <c r="T3085" s="16"/>
      <c r="U3085" s="16"/>
    </row>
    <row r="3086" spans="18:21" x14ac:dyDescent="0.2">
      <c r="R3086" s="16"/>
      <c r="S3086" s="16"/>
      <c r="T3086" s="16"/>
      <c r="U3086" s="16"/>
    </row>
    <row r="3087" spans="18:21" x14ac:dyDescent="0.2">
      <c r="R3087" s="16"/>
      <c r="S3087" s="16"/>
      <c r="T3087" s="16"/>
      <c r="U3087" s="16"/>
    </row>
    <row r="3088" spans="18:21" x14ac:dyDescent="0.2">
      <c r="R3088" s="16"/>
      <c r="S3088" s="16"/>
      <c r="T3088" s="16"/>
      <c r="U3088" s="16"/>
    </row>
    <row r="3089" spans="18:21" x14ac:dyDescent="0.2">
      <c r="R3089" s="16"/>
      <c r="S3089" s="16"/>
      <c r="T3089" s="16"/>
      <c r="U3089" s="16"/>
    </row>
    <row r="3090" spans="18:21" x14ac:dyDescent="0.2">
      <c r="R3090" s="16"/>
      <c r="S3090" s="16"/>
      <c r="T3090" s="16"/>
      <c r="U3090" s="16"/>
    </row>
    <row r="3091" spans="18:21" x14ac:dyDescent="0.2">
      <c r="R3091" s="16"/>
      <c r="S3091" s="16"/>
      <c r="T3091" s="16"/>
      <c r="U3091" s="16"/>
    </row>
    <row r="3092" spans="18:21" x14ac:dyDescent="0.2">
      <c r="R3092" s="16"/>
      <c r="S3092" s="16"/>
      <c r="T3092" s="16"/>
      <c r="U3092" s="16"/>
    </row>
    <row r="3093" spans="18:21" x14ac:dyDescent="0.2">
      <c r="R3093" s="16"/>
      <c r="S3093" s="16"/>
      <c r="T3093" s="16"/>
      <c r="U3093" s="16"/>
    </row>
    <row r="3094" spans="18:21" x14ac:dyDescent="0.2">
      <c r="R3094" s="16"/>
      <c r="S3094" s="16"/>
      <c r="T3094" s="16"/>
      <c r="U3094" s="16"/>
    </row>
    <row r="3095" spans="18:21" x14ac:dyDescent="0.2">
      <c r="R3095" s="16"/>
      <c r="S3095" s="16"/>
      <c r="T3095" s="16"/>
      <c r="U3095" s="16"/>
    </row>
    <row r="3096" spans="18:21" x14ac:dyDescent="0.2">
      <c r="R3096" s="16"/>
      <c r="S3096" s="16"/>
      <c r="T3096" s="16"/>
      <c r="U3096" s="16"/>
    </row>
    <row r="3097" spans="18:21" x14ac:dyDescent="0.2">
      <c r="R3097" s="16"/>
      <c r="S3097" s="16"/>
      <c r="T3097" s="16"/>
      <c r="U3097" s="16"/>
    </row>
    <row r="3098" spans="18:21" x14ac:dyDescent="0.2">
      <c r="R3098" s="16"/>
      <c r="S3098" s="16"/>
      <c r="T3098" s="16"/>
      <c r="U3098" s="16"/>
    </row>
    <row r="3099" spans="18:21" x14ac:dyDescent="0.2">
      <c r="R3099" s="16"/>
      <c r="S3099" s="16"/>
      <c r="T3099" s="16"/>
      <c r="U3099" s="16"/>
    </row>
    <row r="3100" spans="18:21" x14ac:dyDescent="0.2">
      <c r="R3100" s="16"/>
      <c r="S3100" s="16"/>
      <c r="T3100" s="16"/>
      <c r="U3100" s="16"/>
    </row>
    <row r="3101" spans="18:21" x14ac:dyDescent="0.2">
      <c r="R3101" s="16"/>
      <c r="S3101" s="16"/>
      <c r="T3101" s="16"/>
      <c r="U3101" s="16"/>
    </row>
    <row r="3102" spans="18:21" x14ac:dyDescent="0.2">
      <c r="R3102" s="16"/>
      <c r="S3102" s="16"/>
      <c r="T3102" s="16"/>
      <c r="U3102" s="16"/>
    </row>
    <row r="3103" spans="18:21" x14ac:dyDescent="0.2">
      <c r="R3103" s="16"/>
      <c r="S3103" s="16"/>
      <c r="T3103" s="16"/>
      <c r="U3103" s="16"/>
    </row>
    <row r="3104" spans="18:21" x14ac:dyDescent="0.2">
      <c r="R3104" s="16"/>
      <c r="S3104" s="16"/>
      <c r="T3104" s="16"/>
      <c r="U3104" s="16"/>
    </row>
    <row r="3105" spans="18:21" x14ac:dyDescent="0.2">
      <c r="R3105" s="16"/>
      <c r="S3105" s="16"/>
      <c r="T3105" s="16"/>
      <c r="U3105" s="16"/>
    </row>
    <row r="3106" spans="18:21" x14ac:dyDescent="0.2">
      <c r="R3106" s="16"/>
      <c r="S3106" s="16"/>
      <c r="T3106" s="16"/>
      <c r="U3106" s="16"/>
    </row>
    <row r="3107" spans="18:21" x14ac:dyDescent="0.2">
      <c r="R3107" s="16"/>
      <c r="S3107" s="16"/>
      <c r="T3107" s="16"/>
      <c r="U3107" s="16"/>
    </row>
    <row r="3108" spans="18:21" x14ac:dyDescent="0.2">
      <c r="R3108" s="16"/>
      <c r="S3108" s="16"/>
      <c r="T3108" s="16"/>
      <c r="U3108" s="16"/>
    </row>
    <row r="3109" spans="18:21" x14ac:dyDescent="0.2">
      <c r="R3109" s="16"/>
      <c r="S3109" s="16"/>
      <c r="T3109" s="16"/>
      <c r="U3109" s="16"/>
    </row>
    <row r="3110" spans="18:21" x14ac:dyDescent="0.2">
      <c r="R3110" s="16"/>
      <c r="S3110" s="16"/>
      <c r="T3110" s="16"/>
      <c r="U3110" s="16"/>
    </row>
    <row r="3111" spans="18:21" x14ac:dyDescent="0.2">
      <c r="R3111" s="16"/>
      <c r="S3111" s="16"/>
      <c r="T3111" s="16"/>
      <c r="U3111" s="16"/>
    </row>
    <row r="3112" spans="18:21" x14ac:dyDescent="0.2">
      <c r="R3112" s="16"/>
      <c r="S3112" s="16"/>
      <c r="T3112" s="16"/>
      <c r="U3112" s="16"/>
    </row>
    <row r="3113" spans="18:21" x14ac:dyDescent="0.2">
      <c r="R3113" s="16"/>
      <c r="S3113" s="16"/>
      <c r="T3113" s="16"/>
      <c r="U3113" s="16"/>
    </row>
    <row r="3114" spans="18:21" x14ac:dyDescent="0.2">
      <c r="R3114" s="16"/>
      <c r="S3114" s="16"/>
      <c r="T3114" s="16"/>
      <c r="U3114" s="16"/>
    </row>
    <row r="3115" spans="18:21" x14ac:dyDescent="0.2">
      <c r="R3115" s="16"/>
      <c r="S3115" s="16"/>
      <c r="T3115" s="16"/>
      <c r="U3115" s="16"/>
    </row>
    <row r="3116" spans="18:21" x14ac:dyDescent="0.2">
      <c r="R3116" s="16"/>
      <c r="S3116" s="16"/>
      <c r="T3116" s="16"/>
      <c r="U3116" s="16"/>
    </row>
    <row r="3117" spans="18:21" x14ac:dyDescent="0.2">
      <c r="R3117" s="16"/>
      <c r="S3117" s="16"/>
      <c r="T3117" s="16"/>
      <c r="U3117" s="16"/>
    </row>
    <row r="3118" spans="18:21" x14ac:dyDescent="0.2">
      <c r="R3118" s="16"/>
      <c r="S3118" s="16"/>
      <c r="T3118" s="16"/>
      <c r="U3118" s="16"/>
    </row>
    <row r="3119" spans="18:21" x14ac:dyDescent="0.2">
      <c r="R3119" s="16"/>
      <c r="S3119" s="16"/>
      <c r="T3119" s="16"/>
      <c r="U3119" s="16"/>
    </row>
    <row r="3120" spans="18:21" x14ac:dyDescent="0.2">
      <c r="R3120" s="16"/>
      <c r="S3120" s="16"/>
      <c r="T3120" s="16"/>
      <c r="U3120" s="16"/>
    </row>
    <row r="3121" spans="18:21" x14ac:dyDescent="0.2">
      <c r="R3121" s="16"/>
      <c r="S3121" s="16"/>
      <c r="T3121" s="16"/>
      <c r="U3121" s="16"/>
    </row>
    <row r="3122" spans="18:21" x14ac:dyDescent="0.2">
      <c r="R3122" s="16"/>
      <c r="S3122" s="16"/>
      <c r="T3122" s="16"/>
      <c r="U3122" s="16"/>
    </row>
    <row r="3123" spans="18:21" x14ac:dyDescent="0.2">
      <c r="R3123" s="16"/>
      <c r="S3123" s="16"/>
      <c r="T3123" s="16"/>
      <c r="U3123" s="16"/>
    </row>
    <row r="3124" spans="18:21" x14ac:dyDescent="0.2">
      <c r="R3124" s="16"/>
      <c r="S3124" s="16"/>
      <c r="T3124" s="16"/>
      <c r="U3124" s="16"/>
    </row>
    <row r="3125" spans="18:21" x14ac:dyDescent="0.2">
      <c r="R3125" s="16"/>
      <c r="S3125" s="16"/>
      <c r="T3125" s="16"/>
      <c r="U3125" s="16"/>
    </row>
    <row r="3126" spans="18:21" x14ac:dyDescent="0.2">
      <c r="R3126" s="16"/>
      <c r="S3126" s="16"/>
      <c r="T3126" s="16"/>
      <c r="U3126" s="16"/>
    </row>
    <row r="3127" spans="18:21" x14ac:dyDescent="0.2">
      <c r="R3127" s="16"/>
      <c r="S3127" s="16"/>
      <c r="T3127" s="16"/>
      <c r="U3127" s="16"/>
    </row>
    <row r="3128" spans="18:21" x14ac:dyDescent="0.2">
      <c r="R3128" s="16"/>
      <c r="S3128" s="16"/>
      <c r="T3128" s="16"/>
      <c r="U3128" s="16"/>
    </row>
    <row r="3129" spans="18:21" x14ac:dyDescent="0.2">
      <c r="R3129" s="16"/>
      <c r="S3129" s="16"/>
      <c r="T3129" s="16"/>
      <c r="U3129" s="16"/>
    </row>
    <row r="3130" spans="18:21" x14ac:dyDescent="0.2">
      <c r="R3130" s="16"/>
      <c r="S3130" s="16"/>
      <c r="T3130" s="16"/>
      <c r="U3130" s="16"/>
    </row>
    <row r="3131" spans="18:21" x14ac:dyDescent="0.2">
      <c r="R3131" s="16"/>
      <c r="S3131" s="16"/>
      <c r="T3131" s="16"/>
      <c r="U3131" s="16"/>
    </row>
    <row r="3132" spans="18:21" x14ac:dyDescent="0.2">
      <c r="R3132" s="16"/>
      <c r="S3132" s="16"/>
      <c r="T3132" s="16"/>
      <c r="U3132" s="16"/>
    </row>
    <row r="3133" spans="18:21" x14ac:dyDescent="0.2">
      <c r="R3133" s="16"/>
      <c r="S3133" s="16"/>
      <c r="T3133" s="16"/>
      <c r="U3133" s="16"/>
    </row>
    <row r="3134" spans="18:21" x14ac:dyDescent="0.2">
      <c r="R3134" s="16"/>
      <c r="S3134" s="16"/>
      <c r="T3134" s="16"/>
      <c r="U3134" s="16"/>
    </row>
    <row r="3135" spans="18:21" x14ac:dyDescent="0.2">
      <c r="R3135" s="16"/>
      <c r="S3135" s="16"/>
      <c r="T3135" s="16"/>
      <c r="U3135" s="16"/>
    </row>
    <row r="3136" spans="18:21" x14ac:dyDescent="0.2">
      <c r="R3136" s="16"/>
      <c r="S3136" s="16"/>
      <c r="T3136" s="16"/>
      <c r="U3136" s="16"/>
    </row>
    <row r="3137" spans="18:21" x14ac:dyDescent="0.2">
      <c r="R3137" s="16"/>
      <c r="S3137" s="16"/>
      <c r="T3137" s="16"/>
      <c r="U3137" s="16"/>
    </row>
    <row r="3138" spans="18:21" x14ac:dyDescent="0.2">
      <c r="R3138" s="16"/>
      <c r="S3138" s="16"/>
      <c r="T3138" s="16"/>
      <c r="U3138" s="16"/>
    </row>
    <row r="3139" spans="18:21" x14ac:dyDescent="0.2">
      <c r="R3139" s="16"/>
      <c r="S3139" s="16"/>
      <c r="T3139" s="16"/>
      <c r="U3139" s="16"/>
    </row>
    <row r="3140" spans="18:21" x14ac:dyDescent="0.2">
      <c r="R3140" s="16"/>
      <c r="S3140" s="16"/>
      <c r="T3140" s="16"/>
      <c r="U3140" s="16"/>
    </row>
    <row r="3141" spans="18:21" x14ac:dyDescent="0.2">
      <c r="R3141" s="16"/>
      <c r="S3141" s="16"/>
      <c r="T3141" s="16"/>
      <c r="U3141" s="16"/>
    </row>
    <row r="3142" spans="18:21" x14ac:dyDescent="0.2">
      <c r="R3142" s="16"/>
      <c r="S3142" s="16"/>
      <c r="T3142" s="16"/>
      <c r="U3142" s="16"/>
    </row>
    <row r="3143" spans="18:21" x14ac:dyDescent="0.2">
      <c r="R3143" s="16"/>
      <c r="S3143" s="16"/>
      <c r="T3143" s="16"/>
      <c r="U3143" s="16"/>
    </row>
    <row r="3144" spans="18:21" x14ac:dyDescent="0.2">
      <c r="R3144" s="16"/>
      <c r="S3144" s="16"/>
      <c r="T3144" s="16"/>
      <c r="U3144" s="16"/>
    </row>
    <row r="3145" spans="18:21" x14ac:dyDescent="0.2">
      <c r="R3145" s="16"/>
      <c r="S3145" s="16"/>
      <c r="T3145" s="16"/>
      <c r="U3145" s="16"/>
    </row>
    <row r="3146" spans="18:21" x14ac:dyDescent="0.2">
      <c r="R3146" s="16"/>
      <c r="S3146" s="16"/>
      <c r="T3146" s="16"/>
      <c r="U3146" s="16"/>
    </row>
    <row r="3147" spans="18:21" x14ac:dyDescent="0.2">
      <c r="R3147" s="16"/>
      <c r="S3147" s="16"/>
      <c r="T3147" s="16"/>
      <c r="U3147" s="16"/>
    </row>
    <row r="3148" spans="18:21" x14ac:dyDescent="0.2">
      <c r="R3148" s="16"/>
      <c r="S3148" s="16"/>
      <c r="T3148" s="16"/>
      <c r="U3148" s="16"/>
    </row>
    <row r="3149" spans="18:21" x14ac:dyDescent="0.2">
      <c r="R3149" s="16"/>
      <c r="S3149" s="16"/>
      <c r="T3149" s="16"/>
      <c r="U3149" s="16"/>
    </row>
    <row r="3150" spans="18:21" x14ac:dyDescent="0.2">
      <c r="R3150" s="16"/>
      <c r="S3150" s="16"/>
      <c r="T3150" s="16"/>
      <c r="U3150" s="16"/>
    </row>
    <row r="3151" spans="18:21" x14ac:dyDescent="0.2">
      <c r="R3151" s="16"/>
      <c r="S3151" s="16"/>
      <c r="T3151" s="16"/>
      <c r="U3151" s="16"/>
    </row>
    <row r="3152" spans="18:21" x14ac:dyDescent="0.2">
      <c r="R3152" s="16"/>
      <c r="S3152" s="16"/>
      <c r="T3152" s="16"/>
      <c r="U3152" s="16"/>
    </row>
    <row r="3153" spans="18:21" x14ac:dyDescent="0.2">
      <c r="R3153" s="16"/>
      <c r="S3153" s="16"/>
      <c r="T3153" s="16"/>
      <c r="U3153" s="16"/>
    </row>
    <row r="3154" spans="18:21" x14ac:dyDescent="0.2">
      <c r="R3154" s="16"/>
      <c r="S3154" s="16"/>
      <c r="T3154" s="16"/>
      <c r="U3154" s="16"/>
    </row>
    <row r="3155" spans="18:21" x14ac:dyDescent="0.2">
      <c r="R3155" s="16"/>
      <c r="S3155" s="16"/>
      <c r="T3155" s="16"/>
      <c r="U3155" s="16"/>
    </row>
    <row r="3156" spans="18:21" x14ac:dyDescent="0.2">
      <c r="R3156" s="16"/>
      <c r="S3156" s="16"/>
      <c r="T3156" s="16"/>
      <c r="U3156" s="16"/>
    </row>
    <row r="3157" spans="18:21" x14ac:dyDescent="0.2">
      <c r="R3157" s="16"/>
      <c r="S3157" s="16"/>
      <c r="T3157" s="16"/>
      <c r="U3157" s="16"/>
    </row>
    <row r="3158" spans="18:21" x14ac:dyDescent="0.2">
      <c r="R3158" s="16"/>
      <c r="S3158" s="16"/>
      <c r="T3158" s="16"/>
      <c r="U3158" s="16"/>
    </row>
    <row r="3159" spans="18:21" x14ac:dyDescent="0.2">
      <c r="R3159" s="16"/>
      <c r="S3159" s="16"/>
      <c r="T3159" s="16"/>
      <c r="U3159" s="16"/>
    </row>
    <row r="3160" spans="18:21" x14ac:dyDescent="0.2">
      <c r="R3160" s="16"/>
      <c r="S3160" s="16"/>
      <c r="T3160" s="16"/>
      <c r="U3160" s="16"/>
    </row>
    <row r="3161" spans="18:21" x14ac:dyDescent="0.2">
      <c r="R3161" s="16"/>
      <c r="S3161" s="16"/>
      <c r="T3161" s="16"/>
      <c r="U3161" s="16"/>
    </row>
    <row r="3162" spans="18:21" x14ac:dyDescent="0.2">
      <c r="R3162" s="16"/>
      <c r="S3162" s="16"/>
      <c r="T3162" s="16"/>
      <c r="U3162" s="16"/>
    </row>
    <row r="3163" spans="18:21" x14ac:dyDescent="0.2">
      <c r="R3163" s="16"/>
      <c r="S3163" s="16"/>
      <c r="T3163" s="16"/>
      <c r="U3163" s="16"/>
    </row>
    <row r="3164" spans="18:21" x14ac:dyDescent="0.2">
      <c r="R3164" s="16"/>
      <c r="S3164" s="16"/>
      <c r="T3164" s="16"/>
      <c r="U3164" s="16"/>
    </row>
    <row r="3165" spans="18:21" x14ac:dyDescent="0.2">
      <c r="R3165" s="16"/>
      <c r="S3165" s="16"/>
      <c r="T3165" s="16"/>
      <c r="U3165" s="16"/>
    </row>
    <row r="3166" spans="18:21" x14ac:dyDescent="0.2">
      <c r="R3166" s="16"/>
      <c r="S3166" s="16"/>
      <c r="T3166" s="16"/>
      <c r="U3166" s="16"/>
    </row>
    <row r="3167" spans="18:21" x14ac:dyDescent="0.2">
      <c r="R3167" s="16"/>
      <c r="S3167" s="16"/>
      <c r="T3167" s="16"/>
      <c r="U3167" s="16"/>
    </row>
    <row r="3168" spans="18:21" x14ac:dyDescent="0.2">
      <c r="R3168" s="16"/>
      <c r="S3168" s="16"/>
      <c r="T3168" s="16"/>
      <c r="U3168" s="16"/>
    </row>
    <row r="3169" spans="18:21" x14ac:dyDescent="0.2">
      <c r="R3169" s="16"/>
      <c r="S3169" s="16"/>
      <c r="T3169" s="16"/>
      <c r="U3169" s="16"/>
    </row>
    <row r="3170" spans="18:21" x14ac:dyDescent="0.2">
      <c r="R3170" s="16"/>
      <c r="S3170" s="16"/>
      <c r="T3170" s="16"/>
      <c r="U3170" s="16"/>
    </row>
    <row r="3171" spans="18:21" x14ac:dyDescent="0.2">
      <c r="R3171" s="16"/>
      <c r="S3171" s="16"/>
      <c r="T3171" s="16"/>
      <c r="U3171" s="16"/>
    </row>
    <row r="3172" spans="18:21" x14ac:dyDescent="0.2">
      <c r="R3172" s="16"/>
      <c r="S3172" s="16"/>
      <c r="T3172" s="16"/>
      <c r="U3172" s="16"/>
    </row>
    <row r="3173" spans="18:21" x14ac:dyDescent="0.2">
      <c r="R3173" s="16"/>
      <c r="S3173" s="16"/>
      <c r="T3173" s="16"/>
      <c r="U3173" s="16"/>
    </row>
    <row r="3174" spans="18:21" x14ac:dyDescent="0.2">
      <c r="R3174" s="16"/>
      <c r="S3174" s="16"/>
      <c r="T3174" s="16"/>
      <c r="U3174" s="16"/>
    </row>
    <row r="3175" spans="18:21" x14ac:dyDescent="0.2">
      <c r="R3175" s="16"/>
      <c r="S3175" s="16"/>
      <c r="T3175" s="16"/>
      <c r="U3175" s="16"/>
    </row>
    <row r="3176" spans="18:21" x14ac:dyDescent="0.2">
      <c r="R3176" s="16"/>
      <c r="S3176" s="16"/>
      <c r="T3176" s="16"/>
      <c r="U3176" s="16"/>
    </row>
    <row r="3177" spans="18:21" x14ac:dyDescent="0.2">
      <c r="R3177" s="16"/>
      <c r="S3177" s="16"/>
      <c r="T3177" s="16"/>
      <c r="U3177" s="16"/>
    </row>
    <row r="3178" spans="18:21" x14ac:dyDescent="0.2">
      <c r="R3178" s="16"/>
      <c r="S3178" s="16"/>
      <c r="T3178" s="16"/>
      <c r="U3178" s="16"/>
    </row>
    <row r="3179" spans="18:21" x14ac:dyDescent="0.2">
      <c r="R3179" s="16"/>
      <c r="S3179" s="16"/>
      <c r="T3179" s="16"/>
      <c r="U3179" s="16"/>
    </row>
    <row r="3180" spans="18:21" x14ac:dyDescent="0.2">
      <c r="R3180" s="16"/>
      <c r="S3180" s="16"/>
      <c r="T3180" s="16"/>
      <c r="U3180" s="16"/>
    </row>
    <row r="3181" spans="18:21" x14ac:dyDescent="0.2">
      <c r="R3181" s="16"/>
      <c r="S3181" s="16"/>
      <c r="T3181" s="16"/>
      <c r="U3181" s="16"/>
    </row>
    <row r="3182" spans="18:21" x14ac:dyDescent="0.2">
      <c r="R3182" s="16"/>
      <c r="S3182" s="16"/>
      <c r="T3182" s="16"/>
      <c r="U3182" s="16"/>
    </row>
    <row r="3183" spans="18:21" x14ac:dyDescent="0.2">
      <c r="R3183" s="16"/>
      <c r="S3183" s="16"/>
      <c r="T3183" s="16"/>
      <c r="U3183" s="16"/>
    </row>
    <row r="3184" spans="18:21" x14ac:dyDescent="0.2">
      <c r="R3184" s="16"/>
      <c r="S3184" s="16"/>
      <c r="T3184" s="16"/>
      <c r="U3184" s="16"/>
    </row>
    <row r="3185" spans="18:21" x14ac:dyDescent="0.2">
      <c r="R3185" s="16"/>
      <c r="S3185" s="16"/>
      <c r="T3185" s="16"/>
      <c r="U3185" s="16"/>
    </row>
    <row r="3186" spans="18:21" x14ac:dyDescent="0.2">
      <c r="R3186" s="16"/>
      <c r="S3186" s="16"/>
      <c r="T3186" s="16"/>
      <c r="U3186" s="16"/>
    </row>
    <row r="3187" spans="18:21" x14ac:dyDescent="0.2">
      <c r="R3187" s="16"/>
      <c r="S3187" s="16"/>
      <c r="T3187" s="16"/>
      <c r="U3187" s="16"/>
    </row>
    <row r="3188" spans="18:21" x14ac:dyDescent="0.2">
      <c r="R3188" s="16"/>
      <c r="S3188" s="16"/>
      <c r="T3188" s="16"/>
      <c r="U3188" s="16"/>
    </row>
    <row r="3189" spans="18:21" x14ac:dyDescent="0.2">
      <c r="R3189" s="16"/>
      <c r="S3189" s="16"/>
      <c r="T3189" s="16"/>
      <c r="U3189" s="16"/>
    </row>
    <row r="3190" spans="18:21" x14ac:dyDescent="0.2">
      <c r="R3190" s="16"/>
      <c r="S3190" s="16"/>
      <c r="T3190" s="16"/>
      <c r="U3190" s="16"/>
    </row>
    <row r="3191" spans="18:21" x14ac:dyDescent="0.2">
      <c r="R3191" s="16"/>
      <c r="S3191" s="16"/>
      <c r="T3191" s="16"/>
      <c r="U3191" s="16"/>
    </row>
    <row r="3192" spans="18:21" x14ac:dyDescent="0.2">
      <c r="R3192" s="16"/>
      <c r="S3192" s="16"/>
      <c r="T3192" s="16"/>
      <c r="U3192" s="16"/>
    </row>
    <row r="3193" spans="18:21" x14ac:dyDescent="0.2">
      <c r="R3193" s="16"/>
      <c r="S3193" s="16"/>
      <c r="T3193" s="16"/>
      <c r="U3193" s="16"/>
    </row>
    <row r="3194" spans="18:21" x14ac:dyDescent="0.2">
      <c r="R3194" s="16"/>
      <c r="S3194" s="16"/>
      <c r="T3194" s="16"/>
      <c r="U3194" s="16"/>
    </row>
    <row r="3195" spans="18:21" x14ac:dyDescent="0.2">
      <c r="R3195" s="16"/>
      <c r="S3195" s="16"/>
      <c r="T3195" s="16"/>
      <c r="U3195" s="16"/>
    </row>
    <row r="3196" spans="18:21" x14ac:dyDescent="0.2">
      <c r="R3196" s="16"/>
      <c r="S3196" s="16"/>
      <c r="T3196" s="16"/>
      <c r="U3196" s="16"/>
    </row>
    <row r="3197" spans="18:21" x14ac:dyDescent="0.2">
      <c r="R3197" s="16"/>
      <c r="S3197" s="16"/>
      <c r="T3197" s="16"/>
      <c r="U3197" s="16"/>
    </row>
    <row r="3198" spans="18:21" x14ac:dyDescent="0.2">
      <c r="R3198" s="16"/>
      <c r="S3198" s="16"/>
      <c r="T3198" s="16"/>
      <c r="U3198" s="16"/>
    </row>
    <row r="3199" spans="18:21" x14ac:dyDescent="0.2">
      <c r="R3199" s="16"/>
      <c r="S3199" s="16"/>
      <c r="T3199" s="16"/>
      <c r="U3199" s="16"/>
    </row>
    <row r="3200" spans="18:21" x14ac:dyDescent="0.2">
      <c r="R3200" s="16"/>
      <c r="S3200" s="16"/>
      <c r="T3200" s="16"/>
      <c r="U3200" s="16"/>
    </row>
    <row r="3201" spans="18:21" x14ac:dyDescent="0.2">
      <c r="R3201" s="16"/>
      <c r="S3201" s="16"/>
      <c r="T3201" s="16"/>
      <c r="U3201" s="16"/>
    </row>
    <row r="3202" spans="18:21" x14ac:dyDescent="0.2">
      <c r="R3202" s="16"/>
      <c r="S3202" s="16"/>
      <c r="T3202" s="16"/>
      <c r="U3202" s="16"/>
    </row>
    <row r="3203" spans="18:21" x14ac:dyDescent="0.2">
      <c r="R3203" s="16"/>
      <c r="S3203" s="16"/>
      <c r="T3203" s="16"/>
      <c r="U3203" s="16"/>
    </row>
    <row r="3204" spans="18:21" x14ac:dyDescent="0.2">
      <c r="R3204" s="16"/>
      <c r="S3204" s="16"/>
      <c r="T3204" s="16"/>
      <c r="U3204" s="16"/>
    </row>
    <row r="3205" spans="18:21" x14ac:dyDescent="0.2">
      <c r="R3205" s="16"/>
      <c r="S3205" s="16"/>
      <c r="T3205" s="16"/>
      <c r="U3205" s="16"/>
    </row>
    <row r="3206" spans="18:21" x14ac:dyDescent="0.2">
      <c r="R3206" s="16"/>
      <c r="S3206" s="16"/>
      <c r="T3206" s="16"/>
      <c r="U3206" s="16"/>
    </row>
    <row r="3207" spans="18:21" x14ac:dyDescent="0.2">
      <c r="R3207" s="16"/>
      <c r="S3207" s="16"/>
      <c r="T3207" s="16"/>
      <c r="U3207" s="16"/>
    </row>
    <row r="3208" spans="18:21" x14ac:dyDescent="0.2">
      <c r="R3208" s="16"/>
      <c r="S3208" s="16"/>
      <c r="T3208" s="16"/>
      <c r="U3208" s="16"/>
    </row>
    <row r="3209" spans="18:21" x14ac:dyDescent="0.2">
      <c r="R3209" s="16"/>
      <c r="S3209" s="16"/>
      <c r="T3209" s="16"/>
      <c r="U3209" s="16"/>
    </row>
    <row r="3210" spans="18:21" x14ac:dyDescent="0.2">
      <c r="R3210" s="16"/>
      <c r="S3210" s="16"/>
      <c r="T3210" s="16"/>
      <c r="U3210" s="16"/>
    </row>
    <row r="3211" spans="18:21" x14ac:dyDescent="0.2">
      <c r="R3211" s="16"/>
      <c r="S3211" s="16"/>
      <c r="T3211" s="16"/>
      <c r="U3211" s="16"/>
    </row>
    <row r="3212" spans="18:21" x14ac:dyDescent="0.2">
      <c r="R3212" s="16"/>
      <c r="S3212" s="16"/>
      <c r="T3212" s="16"/>
      <c r="U3212" s="16"/>
    </row>
    <row r="3213" spans="18:21" x14ac:dyDescent="0.2">
      <c r="R3213" s="16"/>
      <c r="S3213" s="16"/>
      <c r="T3213" s="16"/>
      <c r="U3213" s="16"/>
    </row>
    <row r="3214" spans="18:21" x14ac:dyDescent="0.2">
      <c r="R3214" s="16"/>
      <c r="S3214" s="16"/>
      <c r="T3214" s="16"/>
      <c r="U3214" s="16"/>
    </row>
    <row r="3215" spans="18:21" x14ac:dyDescent="0.2">
      <c r="R3215" s="16"/>
      <c r="S3215" s="16"/>
      <c r="T3215" s="16"/>
      <c r="U3215" s="16"/>
    </row>
    <row r="3216" spans="18:21" x14ac:dyDescent="0.2">
      <c r="R3216" s="16"/>
      <c r="S3216" s="16"/>
      <c r="T3216" s="16"/>
      <c r="U3216" s="16"/>
    </row>
    <row r="3217" spans="18:21" x14ac:dyDescent="0.2">
      <c r="R3217" s="16"/>
      <c r="S3217" s="16"/>
      <c r="T3217" s="16"/>
      <c r="U3217" s="16"/>
    </row>
    <row r="3218" spans="18:21" x14ac:dyDescent="0.2">
      <c r="R3218" s="16"/>
      <c r="S3218" s="16"/>
      <c r="T3218" s="16"/>
      <c r="U3218" s="16"/>
    </row>
    <row r="3219" spans="18:21" x14ac:dyDescent="0.2">
      <c r="R3219" s="16"/>
      <c r="S3219" s="16"/>
      <c r="T3219" s="16"/>
      <c r="U3219" s="16"/>
    </row>
    <row r="3220" spans="18:21" x14ac:dyDescent="0.2">
      <c r="R3220" s="16"/>
      <c r="S3220" s="16"/>
      <c r="T3220" s="16"/>
      <c r="U3220" s="16"/>
    </row>
    <row r="3221" spans="18:21" x14ac:dyDescent="0.2">
      <c r="R3221" s="16"/>
      <c r="S3221" s="16"/>
      <c r="T3221" s="16"/>
      <c r="U3221" s="16"/>
    </row>
    <row r="3222" spans="18:21" x14ac:dyDescent="0.2">
      <c r="R3222" s="16"/>
      <c r="S3222" s="16"/>
      <c r="T3222" s="16"/>
      <c r="U3222" s="16"/>
    </row>
    <row r="3223" spans="18:21" x14ac:dyDescent="0.2">
      <c r="R3223" s="16"/>
      <c r="S3223" s="16"/>
      <c r="T3223" s="16"/>
      <c r="U3223" s="16"/>
    </row>
    <row r="3224" spans="18:21" x14ac:dyDescent="0.2">
      <c r="R3224" s="16"/>
      <c r="S3224" s="16"/>
      <c r="T3224" s="16"/>
      <c r="U3224" s="16"/>
    </row>
    <row r="3225" spans="18:21" x14ac:dyDescent="0.2">
      <c r="R3225" s="16"/>
      <c r="S3225" s="16"/>
      <c r="T3225" s="16"/>
      <c r="U3225" s="16"/>
    </row>
    <row r="3226" spans="18:21" x14ac:dyDescent="0.2">
      <c r="R3226" s="16"/>
      <c r="S3226" s="16"/>
      <c r="T3226" s="16"/>
      <c r="U3226" s="16"/>
    </row>
    <row r="3227" spans="18:21" x14ac:dyDescent="0.2">
      <c r="R3227" s="16"/>
      <c r="S3227" s="16"/>
      <c r="T3227" s="16"/>
      <c r="U3227" s="16"/>
    </row>
    <row r="3228" spans="18:21" x14ac:dyDescent="0.2">
      <c r="R3228" s="16"/>
      <c r="S3228" s="16"/>
      <c r="T3228" s="16"/>
      <c r="U3228" s="16"/>
    </row>
    <row r="3229" spans="18:21" x14ac:dyDescent="0.2">
      <c r="R3229" s="16"/>
      <c r="S3229" s="16"/>
      <c r="T3229" s="16"/>
      <c r="U3229" s="16"/>
    </row>
    <row r="3230" spans="18:21" x14ac:dyDescent="0.2">
      <c r="R3230" s="16"/>
      <c r="S3230" s="16"/>
      <c r="T3230" s="16"/>
      <c r="U3230" s="16"/>
    </row>
    <row r="3231" spans="18:21" x14ac:dyDescent="0.2">
      <c r="R3231" s="16"/>
      <c r="S3231" s="16"/>
      <c r="T3231" s="16"/>
      <c r="U3231" s="16"/>
    </row>
    <row r="3232" spans="18:21" x14ac:dyDescent="0.2">
      <c r="R3232" s="16"/>
      <c r="S3232" s="16"/>
      <c r="T3232" s="16"/>
      <c r="U3232" s="16"/>
    </row>
    <row r="3233" spans="18:21" x14ac:dyDescent="0.2">
      <c r="R3233" s="16"/>
      <c r="S3233" s="16"/>
      <c r="T3233" s="16"/>
      <c r="U3233" s="16"/>
    </row>
    <row r="3234" spans="18:21" x14ac:dyDescent="0.2">
      <c r="R3234" s="16"/>
      <c r="S3234" s="16"/>
      <c r="T3234" s="16"/>
      <c r="U3234" s="16"/>
    </row>
    <row r="3235" spans="18:21" x14ac:dyDescent="0.2">
      <c r="R3235" s="16"/>
      <c r="S3235" s="16"/>
      <c r="T3235" s="16"/>
      <c r="U3235" s="16"/>
    </row>
    <row r="3236" spans="18:21" x14ac:dyDescent="0.2">
      <c r="R3236" s="16"/>
      <c r="S3236" s="16"/>
      <c r="T3236" s="16"/>
      <c r="U3236" s="16"/>
    </row>
    <row r="3237" spans="18:21" x14ac:dyDescent="0.2">
      <c r="R3237" s="16"/>
      <c r="S3237" s="16"/>
      <c r="T3237" s="16"/>
      <c r="U3237" s="16"/>
    </row>
    <row r="3238" spans="18:21" x14ac:dyDescent="0.2">
      <c r="R3238" s="16"/>
      <c r="S3238" s="16"/>
      <c r="T3238" s="16"/>
      <c r="U3238" s="16"/>
    </row>
    <row r="3239" spans="18:21" x14ac:dyDescent="0.2">
      <c r="R3239" s="16"/>
      <c r="S3239" s="16"/>
      <c r="T3239" s="16"/>
      <c r="U3239" s="16"/>
    </row>
    <row r="3240" spans="18:21" x14ac:dyDescent="0.2">
      <c r="R3240" s="16"/>
      <c r="S3240" s="16"/>
      <c r="T3240" s="16"/>
      <c r="U3240" s="16"/>
    </row>
    <row r="3241" spans="18:21" x14ac:dyDescent="0.2">
      <c r="R3241" s="16"/>
      <c r="S3241" s="16"/>
      <c r="T3241" s="16"/>
      <c r="U3241" s="16"/>
    </row>
    <row r="3242" spans="18:21" x14ac:dyDescent="0.2">
      <c r="R3242" s="16"/>
      <c r="S3242" s="16"/>
      <c r="T3242" s="16"/>
      <c r="U3242" s="16"/>
    </row>
    <row r="3243" spans="18:21" x14ac:dyDescent="0.2">
      <c r="R3243" s="16"/>
      <c r="S3243" s="16"/>
      <c r="T3243" s="16"/>
      <c r="U3243" s="16"/>
    </row>
    <row r="3244" spans="18:21" x14ac:dyDescent="0.2">
      <c r="R3244" s="16"/>
      <c r="S3244" s="16"/>
      <c r="T3244" s="16"/>
      <c r="U3244" s="16"/>
    </row>
    <row r="3245" spans="18:21" x14ac:dyDescent="0.2">
      <c r="R3245" s="16"/>
      <c r="S3245" s="16"/>
      <c r="T3245" s="16"/>
      <c r="U3245" s="16"/>
    </row>
    <row r="3246" spans="18:21" x14ac:dyDescent="0.2">
      <c r="R3246" s="16"/>
      <c r="S3246" s="16"/>
      <c r="T3246" s="16"/>
      <c r="U3246" s="16"/>
    </row>
    <row r="3247" spans="18:21" x14ac:dyDescent="0.2">
      <c r="R3247" s="16"/>
      <c r="S3247" s="16"/>
      <c r="T3247" s="16"/>
      <c r="U3247" s="16"/>
    </row>
    <row r="3248" spans="18:21" x14ac:dyDescent="0.2">
      <c r="R3248" s="16"/>
      <c r="S3248" s="16"/>
      <c r="T3248" s="16"/>
      <c r="U3248" s="16"/>
    </row>
    <row r="3249" spans="18:21" x14ac:dyDescent="0.2">
      <c r="R3249" s="16"/>
      <c r="S3249" s="16"/>
      <c r="T3249" s="16"/>
      <c r="U3249" s="16"/>
    </row>
    <row r="3250" spans="18:21" x14ac:dyDescent="0.2">
      <c r="R3250" s="16"/>
      <c r="S3250" s="16"/>
      <c r="T3250" s="16"/>
      <c r="U3250" s="16"/>
    </row>
    <row r="3251" spans="18:21" x14ac:dyDescent="0.2">
      <c r="R3251" s="16"/>
      <c r="S3251" s="16"/>
      <c r="T3251" s="16"/>
      <c r="U3251" s="16"/>
    </row>
    <row r="3252" spans="18:21" x14ac:dyDescent="0.2">
      <c r="R3252" s="16"/>
      <c r="S3252" s="16"/>
      <c r="T3252" s="16"/>
      <c r="U3252" s="16"/>
    </row>
    <row r="3253" spans="18:21" x14ac:dyDescent="0.2">
      <c r="R3253" s="16"/>
      <c r="S3253" s="16"/>
      <c r="T3253" s="16"/>
      <c r="U3253" s="16"/>
    </row>
    <row r="3254" spans="18:21" x14ac:dyDescent="0.2">
      <c r="R3254" s="16"/>
      <c r="S3254" s="16"/>
      <c r="T3254" s="16"/>
      <c r="U3254" s="16"/>
    </row>
    <row r="3255" spans="18:21" x14ac:dyDescent="0.2">
      <c r="R3255" s="16"/>
      <c r="S3255" s="16"/>
      <c r="T3255" s="16"/>
      <c r="U3255" s="16"/>
    </row>
    <row r="3256" spans="18:21" x14ac:dyDescent="0.2">
      <c r="R3256" s="16"/>
      <c r="S3256" s="16"/>
      <c r="T3256" s="16"/>
      <c r="U3256" s="16"/>
    </row>
    <row r="3257" spans="18:21" x14ac:dyDescent="0.2">
      <c r="R3257" s="16"/>
      <c r="S3257" s="16"/>
      <c r="T3257" s="16"/>
      <c r="U3257" s="16"/>
    </row>
    <row r="3258" spans="18:21" x14ac:dyDescent="0.2">
      <c r="R3258" s="16"/>
      <c r="S3258" s="16"/>
      <c r="T3258" s="16"/>
      <c r="U3258" s="16"/>
    </row>
    <row r="3259" spans="18:21" x14ac:dyDescent="0.2">
      <c r="R3259" s="16"/>
      <c r="S3259" s="16"/>
      <c r="T3259" s="16"/>
      <c r="U3259" s="16"/>
    </row>
    <row r="3260" spans="18:21" x14ac:dyDescent="0.2">
      <c r="R3260" s="16"/>
      <c r="S3260" s="16"/>
      <c r="T3260" s="16"/>
      <c r="U3260" s="16"/>
    </row>
    <row r="3261" spans="18:21" x14ac:dyDescent="0.2">
      <c r="R3261" s="16"/>
      <c r="S3261" s="16"/>
      <c r="T3261" s="16"/>
      <c r="U3261" s="16"/>
    </row>
    <row r="3262" spans="18:21" x14ac:dyDescent="0.2">
      <c r="R3262" s="16"/>
      <c r="S3262" s="16"/>
      <c r="T3262" s="16"/>
      <c r="U3262" s="16"/>
    </row>
    <row r="3263" spans="18:21" x14ac:dyDescent="0.2">
      <c r="R3263" s="16"/>
      <c r="S3263" s="16"/>
      <c r="T3263" s="16"/>
      <c r="U3263" s="16"/>
    </row>
    <row r="3264" spans="18:21" x14ac:dyDescent="0.2">
      <c r="R3264" s="16"/>
      <c r="S3264" s="16"/>
      <c r="T3264" s="16"/>
      <c r="U3264" s="16"/>
    </row>
    <row r="3265" spans="18:21" x14ac:dyDescent="0.2">
      <c r="R3265" s="16"/>
      <c r="S3265" s="16"/>
      <c r="T3265" s="16"/>
      <c r="U3265" s="16"/>
    </row>
    <row r="3266" spans="18:21" x14ac:dyDescent="0.2">
      <c r="R3266" s="16"/>
      <c r="S3266" s="16"/>
      <c r="T3266" s="16"/>
      <c r="U3266" s="16"/>
    </row>
    <row r="3267" spans="18:21" x14ac:dyDescent="0.2">
      <c r="R3267" s="16"/>
      <c r="S3267" s="16"/>
      <c r="T3267" s="16"/>
      <c r="U3267" s="16"/>
    </row>
    <row r="3268" spans="18:21" x14ac:dyDescent="0.2">
      <c r="R3268" s="16"/>
      <c r="S3268" s="16"/>
      <c r="T3268" s="16"/>
      <c r="U3268" s="16"/>
    </row>
    <row r="3269" spans="18:21" x14ac:dyDescent="0.2">
      <c r="R3269" s="16"/>
      <c r="S3269" s="16"/>
      <c r="T3269" s="16"/>
      <c r="U3269" s="16"/>
    </row>
    <row r="3270" spans="18:21" x14ac:dyDescent="0.2">
      <c r="R3270" s="16"/>
      <c r="S3270" s="16"/>
      <c r="T3270" s="16"/>
      <c r="U3270" s="16"/>
    </row>
    <row r="3271" spans="18:21" x14ac:dyDescent="0.2">
      <c r="R3271" s="16"/>
      <c r="S3271" s="16"/>
      <c r="T3271" s="16"/>
      <c r="U3271" s="16"/>
    </row>
    <row r="3272" spans="18:21" x14ac:dyDescent="0.2">
      <c r="R3272" s="16"/>
      <c r="S3272" s="16"/>
      <c r="T3272" s="16"/>
      <c r="U3272" s="16"/>
    </row>
    <row r="3273" spans="18:21" x14ac:dyDescent="0.2">
      <c r="R3273" s="16"/>
      <c r="S3273" s="16"/>
      <c r="T3273" s="16"/>
      <c r="U3273" s="16"/>
    </row>
    <row r="3274" spans="18:21" x14ac:dyDescent="0.2">
      <c r="R3274" s="16"/>
      <c r="S3274" s="16"/>
      <c r="T3274" s="16"/>
      <c r="U3274" s="16"/>
    </row>
    <row r="3275" spans="18:21" x14ac:dyDescent="0.2">
      <c r="R3275" s="16"/>
      <c r="S3275" s="16"/>
      <c r="T3275" s="16"/>
      <c r="U3275" s="16"/>
    </row>
    <row r="3276" spans="18:21" x14ac:dyDescent="0.2">
      <c r="R3276" s="16"/>
      <c r="S3276" s="16"/>
      <c r="T3276" s="16"/>
      <c r="U3276" s="16"/>
    </row>
    <row r="3277" spans="18:21" x14ac:dyDescent="0.2">
      <c r="R3277" s="16"/>
      <c r="S3277" s="16"/>
      <c r="T3277" s="16"/>
      <c r="U3277" s="16"/>
    </row>
    <row r="3278" spans="18:21" x14ac:dyDescent="0.2">
      <c r="R3278" s="16"/>
      <c r="S3278" s="16"/>
      <c r="T3278" s="16"/>
      <c r="U3278" s="16"/>
    </row>
    <row r="3279" spans="18:21" x14ac:dyDescent="0.2">
      <c r="R3279" s="16"/>
      <c r="S3279" s="16"/>
      <c r="T3279" s="16"/>
      <c r="U3279" s="16"/>
    </row>
    <row r="3280" spans="18:21" x14ac:dyDescent="0.2">
      <c r="R3280" s="16"/>
      <c r="S3280" s="16"/>
      <c r="T3280" s="16"/>
      <c r="U3280" s="16"/>
    </row>
    <row r="3281" spans="18:21" x14ac:dyDescent="0.2">
      <c r="R3281" s="16"/>
      <c r="S3281" s="16"/>
      <c r="T3281" s="16"/>
      <c r="U3281" s="16"/>
    </row>
    <row r="3282" spans="18:21" x14ac:dyDescent="0.2">
      <c r="R3282" s="16"/>
      <c r="S3282" s="16"/>
      <c r="T3282" s="16"/>
      <c r="U3282" s="16"/>
    </row>
    <row r="3283" spans="18:21" x14ac:dyDescent="0.2">
      <c r="R3283" s="16"/>
      <c r="S3283" s="16"/>
      <c r="T3283" s="16"/>
      <c r="U3283" s="16"/>
    </row>
    <row r="3284" spans="18:21" x14ac:dyDescent="0.2">
      <c r="R3284" s="16"/>
      <c r="S3284" s="16"/>
      <c r="T3284" s="16"/>
      <c r="U3284" s="16"/>
    </row>
    <row r="3285" spans="18:21" x14ac:dyDescent="0.2">
      <c r="R3285" s="16"/>
      <c r="S3285" s="16"/>
      <c r="T3285" s="16"/>
      <c r="U3285" s="16"/>
    </row>
    <row r="3286" spans="18:21" x14ac:dyDescent="0.2">
      <c r="R3286" s="16"/>
      <c r="S3286" s="16"/>
      <c r="T3286" s="16"/>
      <c r="U3286" s="16"/>
    </row>
    <row r="3287" spans="18:21" x14ac:dyDescent="0.2">
      <c r="R3287" s="16"/>
      <c r="S3287" s="16"/>
      <c r="T3287" s="16"/>
      <c r="U3287" s="16"/>
    </row>
    <row r="3288" spans="18:21" x14ac:dyDescent="0.2">
      <c r="R3288" s="16"/>
      <c r="S3288" s="16"/>
      <c r="T3288" s="16"/>
      <c r="U3288" s="16"/>
    </row>
    <row r="3289" spans="18:21" x14ac:dyDescent="0.2">
      <c r="R3289" s="16"/>
      <c r="S3289" s="16"/>
      <c r="T3289" s="16"/>
      <c r="U3289" s="16"/>
    </row>
    <row r="3290" spans="18:21" x14ac:dyDescent="0.2">
      <c r="R3290" s="16"/>
      <c r="S3290" s="16"/>
      <c r="T3290" s="16"/>
      <c r="U3290" s="16"/>
    </row>
    <row r="3291" spans="18:21" x14ac:dyDescent="0.2">
      <c r="R3291" s="16"/>
      <c r="S3291" s="16"/>
      <c r="T3291" s="16"/>
      <c r="U3291" s="16"/>
    </row>
    <row r="3292" spans="18:21" x14ac:dyDescent="0.2">
      <c r="R3292" s="16"/>
      <c r="S3292" s="16"/>
      <c r="T3292" s="16"/>
      <c r="U3292" s="16"/>
    </row>
    <row r="3293" spans="18:21" x14ac:dyDescent="0.2">
      <c r="R3293" s="16"/>
      <c r="S3293" s="16"/>
      <c r="T3293" s="16"/>
      <c r="U3293" s="16"/>
    </row>
    <row r="3294" spans="18:21" x14ac:dyDescent="0.2">
      <c r="R3294" s="16"/>
      <c r="S3294" s="16"/>
      <c r="T3294" s="16"/>
      <c r="U3294" s="16"/>
    </row>
    <row r="3295" spans="18:21" x14ac:dyDescent="0.2">
      <c r="R3295" s="16"/>
      <c r="S3295" s="16"/>
      <c r="T3295" s="16"/>
      <c r="U3295" s="16"/>
    </row>
    <row r="3296" spans="18:21" x14ac:dyDescent="0.2">
      <c r="R3296" s="16"/>
      <c r="S3296" s="16"/>
      <c r="T3296" s="16"/>
      <c r="U3296" s="16"/>
    </row>
    <row r="3297" spans="18:21" x14ac:dyDescent="0.2">
      <c r="R3297" s="16"/>
      <c r="S3297" s="16"/>
      <c r="T3297" s="16"/>
      <c r="U3297" s="16"/>
    </row>
    <row r="3298" spans="18:21" x14ac:dyDescent="0.2">
      <c r="R3298" s="16"/>
      <c r="S3298" s="16"/>
      <c r="T3298" s="16"/>
      <c r="U3298" s="16"/>
    </row>
    <row r="3299" spans="18:21" x14ac:dyDescent="0.2">
      <c r="R3299" s="16"/>
      <c r="S3299" s="16"/>
      <c r="T3299" s="16"/>
      <c r="U3299" s="16"/>
    </row>
    <row r="3300" spans="18:21" x14ac:dyDescent="0.2">
      <c r="R3300" s="16"/>
      <c r="S3300" s="16"/>
      <c r="T3300" s="16"/>
      <c r="U3300" s="16"/>
    </row>
    <row r="3301" spans="18:21" x14ac:dyDescent="0.2">
      <c r="R3301" s="16"/>
      <c r="S3301" s="16"/>
      <c r="T3301" s="16"/>
      <c r="U3301" s="16"/>
    </row>
    <row r="3302" spans="18:21" x14ac:dyDescent="0.2">
      <c r="R3302" s="16"/>
      <c r="S3302" s="16"/>
      <c r="T3302" s="16"/>
      <c r="U3302" s="16"/>
    </row>
    <row r="3303" spans="18:21" x14ac:dyDescent="0.2">
      <c r="R3303" s="16"/>
      <c r="S3303" s="16"/>
      <c r="T3303" s="16"/>
      <c r="U3303" s="16"/>
    </row>
    <row r="3304" spans="18:21" x14ac:dyDescent="0.2">
      <c r="R3304" s="16"/>
      <c r="S3304" s="16"/>
      <c r="T3304" s="16"/>
      <c r="U3304" s="16"/>
    </row>
    <row r="3305" spans="18:21" x14ac:dyDescent="0.2">
      <c r="R3305" s="16"/>
      <c r="S3305" s="16"/>
      <c r="T3305" s="16"/>
      <c r="U3305" s="16"/>
    </row>
    <row r="3306" spans="18:21" x14ac:dyDescent="0.2">
      <c r="R3306" s="16"/>
      <c r="S3306" s="16"/>
      <c r="T3306" s="16"/>
      <c r="U3306" s="16"/>
    </row>
    <row r="3307" spans="18:21" x14ac:dyDescent="0.2">
      <c r="R3307" s="16"/>
      <c r="S3307" s="16"/>
      <c r="T3307" s="16"/>
      <c r="U3307" s="16"/>
    </row>
    <row r="3308" spans="18:21" x14ac:dyDescent="0.2">
      <c r="R3308" s="16"/>
      <c r="S3308" s="16"/>
      <c r="T3308" s="16"/>
      <c r="U3308" s="16"/>
    </row>
    <row r="3309" spans="18:21" x14ac:dyDescent="0.2">
      <c r="R3309" s="16"/>
      <c r="S3309" s="16"/>
      <c r="T3309" s="16"/>
      <c r="U3309" s="16"/>
    </row>
    <row r="3310" spans="18:21" x14ac:dyDescent="0.2">
      <c r="R3310" s="16"/>
      <c r="S3310" s="16"/>
      <c r="T3310" s="16"/>
      <c r="U3310" s="16"/>
    </row>
    <row r="3311" spans="18:21" x14ac:dyDescent="0.2">
      <c r="R3311" s="16"/>
      <c r="S3311" s="16"/>
      <c r="T3311" s="16"/>
      <c r="U3311" s="16"/>
    </row>
    <row r="3312" spans="18:21" x14ac:dyDescent="0.2">
      <c r="R3312" s="16"/>
      <c r="S3312" s="16"/>
      <c r="T3312" s="16"/>
      <c r="U3312" s="16"/>
    </row>
    <row r="3313" spans="18:21" x14ac:dyDescent="0.2">
      <c r="R3313" s="16"/>
      <c r="S3313" s="16"/>
      <c r="T3313" s="16"/>
      <c r="U3313" s="16"/>
    </row>
    <row r="3314" spans="18:21" x14ac:dyDescent="0.2">
      <c r="R3314" s="16"/>
      <c r="S3314" s="16"/>
      <c r="T3314" s="16"/>
      <c r="U3314" s="16"/>
    </row>
    <row r="3315" spans="18:21" x14ac:dyDescent="0.2">
      <c r="R3315" s="16"/>
      <c r="S3315" s="16"/>
      <c r="T3315" s="16"/>
      <c r="U3315" s="16"/>
    </row>
    <row r="3316" spans="18:21" x14ac:dyDescent="0.2">
      <c r="R3316" s="16"/>
      <c r="S3316" s="16"/>
      <c r="T3316" s="16"/>
      <c r="U3316" s="16"/>
    </row>
    <row r="3317" spans="18:21" x14ac:dyDescent="0.2">
      <c r="R3317" s="16"/>
      <c r="S3317" s="16"/>
      <c r="T3317" s="16"/>
      <c r="U3317" s="16"/>
    </row>
    <row r="3318" spans="18:21" x14ac:dyDescent="0.2">
      <c r="R3318" s="16"/>
      <c r="S3318" s="16"/>
      <c r="T3318" s="16"/>
      <c r="U3318" s="16"/>
    </row>
    <row r="3319" spans="18:21" x14ac:dyDescent="0.2">
      <c r="R3319" s="16"/>
      <c r="S3319" s="16"/>
      <c r="T3319" s="16"/>
      <c r="U3319" s="16"/>
    </row>
    <row r="3320" spans="18:21" x14ac:dyDescent="0.2">
      <c r="R3320" s="16"/>
      <c r="S3320" s="16"/>
      <c r="T3320" s="16"/>
      <c r="U3320" s="16"/>
    </row>
    <row r="3321" spans="18:21" x14ac:dyDescent="0.2">
      <c r="R3321" s="16"/>
      <c r="S3321" s="16"/>
      <c r="T3321" s="16"/>
      <c r="U3321" s="16"/>
    </row>
    <row r="3322" spans="18:21" x14ac:dyDescent="0.2">
      <c r="R3322" s="16"/>
      <c r="S3322" s="16"/>
      <c r="T3322" s="16"/>
      <c r="U3322" s="16"/>
    </row>
    <row r="3323" spans="18:21" x14ac:dyDescent="0.2">
      <c r="R3323" s="16"/>
      <c r="S3323" s="16"/>
      <c r="T3323" s="16"/>
      <c r="U3323" s="16"/>
    </row>
    <row r="3324" spans="18:21" x14ac:dyDescent="0.2">
      <c r="R3324" s="16"/>
      <c r="S3324" s="16"/>
      <c r="T3324" s="16"/>
      <c r="U3324" s="16"/>
    </row>
    <row r="3325" spans="18:21" x14ac:dyDescent="0.2">
      <c r="R3325" s="16"/>
      <c r="S3325" s="16"/>
      <c r="T3325" s="16"/>
      <c r="U3325" s="16"/>
    </row>
    <row r="3326" spans="18:21" x14ac:dyDescent="0.2">
      <c r="R3326" s="16"/>
      <c r="S3326" s="16"/>
      <c r="T3326" s="16"/>
      <c r="U3326" s="16"/>
    </row>
    <row r="3327" spans="18:21" x14ac:dyDescent="0.2">
      <c r="R3327" s="16"/>
      <c r="S3327" s="16"/>
      <c r="T3327" s="16"/>
      <c r="U3327" s="16"/>
    </row>
    <row r="3328" spans="18:21" x14ac:dyDescent="0.2">
      <c r="R3328" s="16"/>
      <c r="S3328" s="16"/>
      <c r="T3328" s="16"/>
      <c r="U3328" s="16"/>
    </row>
    <row r="3329" spans="18:21" x14ac:dyDescent="0.2">
      <c r="R3329" s="16"/>
      <c r="S3329" s="16"/>
      <c r="T3329" s="16"/>
      <c r="U3329" s="16"/>
    </row>
    <row r="3330" spans="18:21" x14ac:dyDescent="0.2">
      <c r="R3330" s="16"/>
      <c r="S3330" s="16"/>
      <c r="T3330" s="16"/>
      <c r="U3330" s="16"/>
    </row>
    <row r="3331" spans="18:21" x14ac:dyDescent="0.2">
      <c r="R3331" s="16"/>
      <c r="S3331" s="16"/>
      <c r="T3331" s="16"/>
      <c r="U3331" s="16"/>
    </row>
    <row r="3332" spans="18:21" x14ac:dyDescent="0.2">
      <c r="R3332" s="16"/>
      <c r="S3332" s="16"/>
      <c r="T3332" s="16"/>
      <c r="U3332" s="16"/>
    </row>
    <row r="3333" spans="18:21" x14ac:dyDescent="0.2">
      <c r="R3333" s="16"/>
      <c r="S3333" s="16"/>
      <c r="T3333" s="16"/>
      <c r="U3333" s="16"/>
    </row>
    <row r="3334" spans="18:21" x14ac:dyDescent="0.2">
      <c r="R3334" s="16"/>
      <c r="S3334" s="16"/>
      <c r="T3334" s="16"/>
      <c r="U3334" s="16"/>
    </row>
    <row r="3335" spans="18:21" x14ac:dyDescent="0.2">
      <c r="R3335" s="16"/>
      <c r="S3335" s="16"/>
      <c r="T3335" s="16"/>
      <c r="U3335" s="16"/>
    </row>
    <row r="3336" spans="18:21" x14ac:dyDescent="0.2">
      <c r="R3336" s="16"/>
      <c r="S3336" s="16"/>
      <c r="T3336" s="16"/>
      <c r="U3336" s="16"/>
    </row>
    <row r="3337" spans="18:21" x14ac:dyDescent="0.2">
      <c r="R3337" s="16"/>
      <c r="S3337" s="16"/>
      <c r="T3337" s="16"/>
      <c r="U3337" s="16"/>
    </row>
    <row r="3338" spans="18:21" x14ac:dyDescent="0.2">
      <c r="R3338" s="16"/>
      <c r="S3338" s="16"/>
      <c r="T3338" s="16"/>
      <c r="U3338" s="16"/>
    </row>
    <row r="3339" spans="18:21" x14ac:dyDescent="0.2">
      <c r="R3339" s="16"/>
      <c r="S3339" s="16"/>
      <c r="T3339" s="16"/>
      <c r="U3339" s="16"/>
    </row>
    <row r="3340" spans="18:21" x14ac:dyDescent="0.2">
      <c r="R3340" s="16"/>
      <c r="S3340" s="16"/>
      <c r="T3340" s="16"/>
      <c r="U3340" s="16"/>
    </row>
    <row r="3341" spans="18:21" x14ac:dyDescent="0.2">
      <c r="R3341" s="16"/>
      <c r="S3341" s="16"/>
      <c r="T3341" s="16"/>
      <c r="U3341" s="16"/>
    </row>
    <row r="3342" spans="18:21" x14ac:dyDescent="0.2">
      <c r="R3342" s="16"/>
      <c r="S3342" s="16"/>
      <c r="T3342" s="16"/>
      <c r="U3342" s="16"/>
    </row>
    <row r="3343" spans="18:21" x14ac:dyDescent="0.2">
      <c r="R3343" s="16"/>
      <c r="S3343" s="16"/>
      <c r="T3343" s="16"/>
      <c r="U3343" s="16"/>
    </row>
    <row r="3344" spans="18:21" x14ac:dyDescent="0.2">
      <c r="R3344" s="16"/>
      <c r="S3344" s="16"/>
      <c r="T3344" s="16"/>
      <c r="U3344" s="16"/>
    </row>
    <row r="3345" spans="18:21" x14ac:dyDescent="0.2">
      <c r="R3345" s="16"/>
      <c r="S3345" s="16"/>
      <c r="T3345" s="16"/>
      <c r="U3345" s="16"/>
    </row>
    <row r="3346" spans="18:21" x14ac:dyDescent="0.2">
      <c r="R3346" s="16"/>
      <c r="S3346" s="16"/>
      <c r="T3346" s="16"/>
      <c r="U3346" s="16"/>
    </row>
    <row r="3347" spans="18:21" x14ac:dyDescent="0.2">
      <c r="R3347" s="16"/>
      <c r="S3347" s="16"/>
      <c r="T3347" s="16"/>
      <c r="U3347" s="16"/>
    </row>
    <row r="3348" spans="18:21" x14ac:dyDescent="0.2">
      <c r="R3348" s="16"/>
      <c r="S3348" s="16"/>
      <c r="T3348" s="16"/>
      <c r="U3348" s="16"/>
    </row>
    <row r="3349" spans="18:21" x14ac:dyDescent="0.2">
      <c r="R3349" s="16"/>
      <c r="S3349" s="16"/>
      <c r="T3349" s="16"/>
      <c r="U3349" s="16"/>
    </row>
    <row r="3350" spans="18:21" x14ac:dyDescent="0.2">
      <c r="R3350" s="16"/>
      <c r="S3350" s="16"/>
      <c r="T3350" s="16"/>
      <c r="U3350" s="16"/>
    </row>
    <row r="3351" spans="18:21" x14ac:dyDescent="0.2">
      <c r="R3351" s="16"/>
      <c r="S3351" s="16"/>
      <c r="T3351" s="16"/>
      <c r="U3351" s="16"/>
    </row>
    <row r="3352" spans="18:21" x14ac:dyDescent="0.2">
      <c r="R3352" s="16"/>
      <c r="S3352" s="16"/>
      <c r="T3352" s="16"/>
      <c r="U3352" s="16"/>
    </row>
    <row r="3353" spans="18:21" x14ac:dyDescent="0.2">
      <c r="R3353" s="16"/>
      <c r="S3353" s="16"/>
      <c r="T3353" s="16"/>
      <c r="U3353" s="16"/>
    </row>
    <row r="3354" spans="18:21" x14ac:dyDescent="0.2">
      <c r="R3354" s="16"/>
      <c r="S3354" s="16"/>
      <c r="T3354" s="16"/>
      <c r="U3354" s="16"/>
    </row>
    <row r="3355" spans="18:21" x14ac:dyDescent="0.2">
      <c r="R3355" s="16"/>
      <c r="S3355" s="16"/>
      <c r="T3355" s="16"/>
      <c r="U3355" s="16"/>
    </row>
    <row r="3356" spans="18:21" x14ac:dyDescent="0.2">
      <c r="R3356" s="16"/>
      <c r="S3356" s="16"/>
      <c r="T3356" s="16"/>
      <c r="U3356" s="16"/>
    </row>
    <row r="3357" spans="18:21" x14ac:dyDescent="0.2">
      <c r="R3357" s="16"/>
      <c r="S3357" s="16"/>
      <c r="T3357" s="16"/>
      <c r="U3357" s="16"/>
    </row>
    <row r="3358" spans="18:21" x14ac:dyDescent="0.2">
      <c r="R3358" s="16"/>
      <c r="S3358" s="16"/>
      <c r="T3358" s="16"/>
      <c r="U3358" s="16"/>
    </row>
    <row r="3359" spans="18:21" x14ac:dyDescent="0.2">
      <c r="R3359" s="16"/>
      <c r="S3359" s="16"/>
      <c r="T3359" s="16"/>
      <c r="U3359" s="16"/>
    </row>
    <row r="3360" spans="18:21" x14ac:dyDescent="0.2">
      <c r="R3360" s="16"/>
      <c r="S3360" s="16"/>
      <c r="T3360" s="16"/>
      <c r="U3360" s="16"/>
    </row>
    <row r="3361" spans="18:21" x14ac:dyDescent="0.2">
      <c r="R3361" s="16"/>
      <c r="S3361" s="16"/>
      <c r="T3361" s="16"/>
      <c r="U3361" s="16"/>
    </row>
    <row r="3362" spans="18:21" x14ac:dyDescent="0.2">
      <c r="R3362" s="16"/>
      <c r="S3362" s="16"/>
      <c r="T3362" s="16"/>
      <c r="U3362" s="16"/>
    </row>
    <row r="3363" spans="18:21" x14ac:dyDescent="0.2">
      <c r="R3363" s="16"/>
      <c r="S3363" s="16"/>
      <c r="T3363" s="16"/>
      <c r="U3363" s="16"/>
    </row>
    <row r="3364" spans="18:21" x14ac:dyDescent="0.2">
      <c r="R3364" s="16"/>
      <c r="S3364" s="16"/>
      <c r="T3364" s="16"/>
      <c r="U3364" s="16"/>
    </row>
    <row r="3365" spans="18:21" x14ac:dyDescent="0.2">
      <c r="R3365" s="16"/>
      <c r="S3365" s="16"/>
      <c r="T3365" s="16"/>
      <c r="U3365" s="16"/>
    </row>
    <row r="3366" spans="18:21" x14ac:dyDescent="0.2">
      <c r="R3366" s="16"/>
      <c r="S3366" s="16"/>
      <c r="T3366" s="16"/>
      <c r="U3366" s="16"/>
    </row>
    <row r="3367" spans="18:21" x14ac:dyDescent="0.2">
      <c r="R3367" s="16"/>
      <c r="S3367" s="16"/>
      <c r="T3367" s="16"/>
      <c r="U3367" s="16"/>
    </row>
    <row r="3368" spans="18:21" x14ac:dyDescent="0.2">
      <c r="R3368" s="16"/>
      <c r="S3368" s="16"/>
      <c r="T3368" s="16"/>
      <c r="U3368" s="16"/>
    </row>
    <row r="3369" spans="18:21" x14ac:dyDescent="0.2">
      <c r="R3369" s="16"/>
      <c r="S3369" s="16"/>
      <c r="T3369" s="16"/>
      <c r="U3369" s="16"/>
    </row>
    <row r="3370" spans="18:21" x14ac:dyDescent="0.2">
      <c r="R3370" s="16"/>
      <c r="S3370" s="16"/>
      <c r="T3370" s="16"/>
      <c r="U3370" s="16"/>
    </row>
    <row r="3371" spans="18:21" x14ac:dyDescent="0.2">
      <c r="R3371" s="16"/>
      <c r="S3371" s="16"/>
      <c r="T3371" s="16"/>
      <c r="U3371" s="16"/>
    </row>
    <row r="3372" spans="18:21" x14ac:dyDescent="0.2">
      <c r="R3372" s="16"/>
      <c r="S3372" s="16"/>
      <c r="T3372" s="16"/>
      <c r="U3372" s="16"/>
    </row>
    <row r="3373" spans="18:21" x14ac:dyDescent="0.2">
      <c r="R3373" s="16"/>
      <c r="S3373" s="16"/>
      <c r="T3373" s="16"/>
      <c r="U3373" s="16"/>
    </row>
    <row r="3374" spans="18:21" x14ac:dyDescent="0.2">
      <c r="R3374" s="16"/>
      <c r="S3374" s="16"/>
      <c r="T3374" s="16"/>
      <c r="U3374" s="16"/>
    </row>
    <row r="3375" spans="18:21" x14ac:dyDescent="0.2">
      <c r="R3375" s="16"/>
      <c r="S3375" s="16"/>
      <c r="T3375" s="16"/>
      <c r="U3375" s="16"/>
    </row>
    <row r="3376" spans="18:21" x14ac:dyDescent="0.2">
      <c r="R3376" s="16"/>
      <c r="S3376" s="16"/>
      <c r="T3376" s="16"/>
      <c r="U3376" s="16"/>
    </row>
    <row r="3377" spans="18:21" x14ac:dyDescent="0.2">
      <c r="R3377" s="16"/>
      <c r="S3377" s="16"/>
      <c r="T3377" s="16"/>
      <c r="U3377" s="16"/>
    </row>
    <row r="3378" spans="18:21" x14ac:dyDescent="0.2">
      <c r="R3378" s="16"/>
      <c r="S3378" s="16"/>
      <c r="T3378" s="16"/>
      <c r="U3378" s="16"/>
    </row>
    <row r="3379" spans="18:21" x14ac:dyDescent="0.2">
      <c r="R3379" s="16"/>
      <c r="S3379" s="16"/>
      <c r="T3379" s="16"/>
      <c r="U3379" s="16"/>
    </row>
    <row r="3380" spans="18:21" x14ac:dyDescent="0.2">
      <c r="R3380" s="16"/>
      <c r="S3380" s="16"/>
      <c r="T3380" s="16"/>
      <c r="U3380" s="16"/>
    </row>
    <row r="3381" spans="18:21" x14ac:dyDescent="0.2">
      <c r="R3381" s="16"/>
      <c r="S3381" s="16"/>
      <c r="T3381" s="16"/>
      <c r="U3381" s="16"/>
    </row>
    <row r="3382" spans="18:21" x14ac:dyDescent="0.2">
      <c r="R3382" s="16"/>
      <c r="S3382" s="16"/>
      <c r="T3382" s="16"/>
      <c r="U3382" s="16"/>
    </row>
    <row r="3383" spans="18:21" x14ac:dyDescent="0.2">
      <c r="R3383" s="16"/>
      <c r="S3383" s="16"/>
      <c r="T3383" s="16"/>
      <c r="U3383" s="16"/>
    </row>
    <row r="3384" spans="18:21" x14ac:dyDescent="0.2">
      <c r="R3384" s="16"/>
      <c r="S3384" s="16"/>
      <c r="T3384" s="16"/>
      <c r="U3384" s="16"/>
    </row>
    <row r="3385" spans="18:21" x14ac:dyDescent="0.2">
      <c r="R3385" s="16"/>
      <c r="S3385" s="16"/>
      <c r="T3385" s="16"/>
      <c r="U3385" s="16"/>
    </row>
    <row r="3386" spans="18:21" x14ac:dyDescent="0.2">
      <c r="R3386" s="16"/>
      <c r="S3386" s="16"/>
      <c r="T3386" s="16"/>
      <c r="U3386" s="16"/>
    </row>
    <row r="3387" spans="18:21" x14ac:dyDescent="0.2">
      <c r="R3387" s="16"/>
      <c r="S3387" s="16"/>
      <c r="T3387" s="16"/>
      <c r="U3387" s="16"/>
    </row>
    <row r="3388" spans="18:21" x14ac:dyDescent="0.2">
      <c r="R3388" s="16"/>
      <c r="S3388" s="16"/>
      <c r="T3388" s="16"/>
      <c r="U3388" s="16"/>
    </row>
    <row r="3389" spans="18:21" x14ac:dyDescent="0.2">
      <c r="R3389" s="16"/>
      <c r="S3389" s="16"/>
      <c r="T3389" s="16"/>
      <c r="U3389" s="16"/>
    </row>
    <row r="3390" spans="18:21" x14ac:dyDescent="0.2">
      <c r="R3390" s="16"/>
      <c r="S3390" s="16"/>
      <c r="T3390" s="16"/>
      <c r="U3390" s="16"/>
    </row>
    <row r="3391" spans="18:21" x14ac:dyDescent="0.2">
      <c r="R3391" s="16"/>
      <c r="S3391" s="16"/>
      <c r="T3391" s="16"/>
      <c r="U3391" s="16"/>
    </row>
    <row r="3392" spans="18:21" x14ac:dyDescent="0.2">
      <c r="R3392" s="16"/>
      <c r="S3392" s="16"/>
      <c r="T3392" s="16"/>
      <c r="U3392" s="16"/>
    </row>
    <row r="3393" spans="18:21" x14ac:dyDescent="0.2">
      <c r="R3393" s="16"/>
      <c r="S3393" s="16"/>
      <c r="T3393" s="16"/>
      <c r="U3393" s="16"/>
    </row>
    <row r="3394" spans="18:21" x14ac:dyDescent="0.2">
      <c r="R3394" s="16"/>
      <c r="S3394" s="16"/>
      <c r="T3394" s="16"/>
      <c r="U3394" s="16"/>
    </row>
    <row r="3395" spans="18:21" x14ac:dyDescent="0.2">
      <c r="R3395" s="16"/>
      <c r="S3395" s="16"/>
      <c r="T3395" s="16"/>
      <c r="U3395" s="16"/>
    </row>
    <row r="3396" spans="18:21" x14ac:dyDescent="0.2">
      <c r="R3396" s="16"/>
      <c r="S3396" s="16"/>
      <c r="T3396" s="16"/>
      <c r="U3396" s="16"/>
    </row>
    <row r="3397" spans="18:21" x14ac:dyDescent="0.2">
      <c r="R3397" s="16"/>
      <c r="S3397" s="16"/>
      <c r="T3397" s="16"/>
      <c r="U3397" s="16"/>
    </row>
    <row r="3398" spans="18:21" x14ac:dyDescent="0.2">
      <c r="R3398" s="16"/>
      <c r="S3398" s="16"/>
      <c r="T3398" s="16"/>
      <c r="U3398" s="16"/>
    </row>
    <row r="3399" spans="18:21" x14ac:dyDescent="0.2">
      <c r="R3399" s="16"/>
      <c r="S3399" s="16"/>
      <c r="T3399" s="16"/>
      <c r="U3399" s="16"/>
    </row>
    <row r="3400" spans="18:21" x14ac:dyDescent="0.2">
      <c r="R3400" s="16"/>
      <c r="S3400" s="16"/>
      <c r="T3400" s="16"/>
      <c r="U3400" s="16"/>
    </row>
    <row r="3401" spans="18:21" x14ac:dyDescent="0.2">
      <c r="R3401" s="16"/>
      <c r="S3401" s="16"/>
      <c r="T3401" s="16"/>
      <c r="U3401" s="16"/>
    </row>
    <row r="3402" spans="18:21" x14ac:dyDescent="0.2">
      <c r="R3402" s="16"/>
      <c r="S3402" s="16"/>
      <c r="T3402" s="16"/>
      <c r="U3402" s="16"/>
    </row>
    <row r="3403" spans="18:21" x14ac:dyDescent="0.2">
      <c r="R3403" s="16"/>
      <c r="S3403" s="16"/>
      <c r="T3403" s="16"/>
      <c r="U3403" s="16"/>
    </row>
    <row r="3404" spans="18:21" x14ac:dyDescent="0.2">
      <c r="R3404" s="16"/>
      <c r="S3404" s="16"/>
      <c r="T3404" s="16"/>
      <c r="U3404" s="16"/>
    </row>
    <row r="3405" spans="18:21" x14ac:dyDescent="0.2">
      <c r="R3405" s="16"/>
      <c r="S3405" s="16"/>
      <c r="T3405" s="16"/>
      <c r="U3405" s="16"/>
    </row>
    <row r="3406" spans="18:21" x14ac:dyDescent="0.2">
      <c r="R3406" s="16"/>
      <c r="S3406" s="16"/>
      <c r="T3406" s="16"/>
      <c r="U3406" s="16"/>
    </row>
    <row r="3407" spans="18:21" x14ac:dyDescent="0.2">
      <c r="R3407" s="16"/>
      <c r="S3407" s="16"/>
      <c r="T3407" s="16"/>
      <c r="U3407" s="16"/>
    </row>
    <row r="3408" spans="18:21" x14ac:dyDescent="0.2">
      <c r="R3408" s="16"/>
      <c r="S3408" s="16"/>
      <c r="T3408" s="16"/>
      <c r="U3408" s="16"/>
    </row>
    <row r="3409" spans="18:21" x14ac:dyDescent="0.2">
      <c r="R3409" s="16"/>
      <c r="S3409" s="16"/>
      <c r="T3409" s="16"/>
      <c r="U3409" s="16"/>
    </row>
    <row r="3410" spans="18:21" x14ac:dyDescent="0.2">
      <c r="R3410" s="16"/>
      <c r="S3410" s="16"/>
      <c r="T3410" s="16"/>
      <c r="U3410" s="16"/>
    </row>
    <row r="3411" spans="18:21" x14ac:dyDescent="0.2">
      <c r="R3411" s="16"/>
      <c r="S3411" s="16"/>
      <c r="T3411" s="16"/>
      <c r="U3411" s="16"/>
    </row>
    <row r="3412" spans="18:21" x14ac:dyDescent="0.2">
      <c r="R3412" s="16"/>
      <c r="S3412" s="16"/>
      <c r="T3412" s="16"/>
      <c r="U3412" s="16"/>
    </row>
    <row r="3413" spans="18:21" x14ac:dyDescent="0.2">
      <c r="R3413" s="16"/>
      <c r="S3413" s="16"/>
      <c r="T3413" s="16"/>
      <c r="U3413" s="16"/>
    </row>
    <row r="3414" spans="18:21" x14ac:dyDescent="0.2">
      <c r="R3414" s="16"/>
      <c r="S3414" s="16"/>
      <c r="T3414" s="16"/>
      <c r="U3414" s="16"/>
    </row>
    <row r="3415" spans="18:21" x14ac:dyDescent="0.2">
      <c r="R3415" s="16"/>
      <c r="S3415" s="16"/>
      <c r="T3415" s="16"/>
      <c r="U3415" s="16"/>
    </row>
    <row r="3416" spans="18:21" x14ac:dyDescent="0.2">
      <c r="R3416" s="16"/>
      <c r="S3416" s="16"/>
      <c r="T3416" s="16"/>
      <c r="U3416" s="16"/>
    </row>
    <row r="3417" spans="18:21" x14ac:dyDescent="0.2">
      <c r="R3417" s="16"/>
      <c r="S3417" s="16"/>
      <c r="T3417" s="16"/>
      <c r="U3417" s="16"/>
    </row>
    <row r="3418" spans="18:21" x14ac:dyDescent="0.2">
      <c r="R3418" s="16"/>
      <c r="S3418" s="16"/>
      <c r="T3418" s="16"/>
      <c r="U3418" s="16"/>
    </row>
    <row r="3419" spans="18:21" x14ac:dyDescent="0.2">
      <c r="R3419" s="16"/>
      <c r="S3419" s="16"/>
      <c r="T3419" s="16"/>
      <c r="U3419" s="16"/>
    </row>
    <row r="3420" spans="18:21" x14ac:dyDescent="0.2">
      <c r="R3420" s="16"/>
      <c r="S3420" s="16"/>
      <c r="T3420" s="16"/>
      <c r="U3420" s="16"/>
    </row>
    <row r="3421" spans="18:21" x14ac:dyDescent="0.2">
      <c r="R3421" s="16"/>
      <c r="S3421" s="16"/>
      <c r="T3421" s="16"/>
      <c r="U3421" s="16"/>
    </row>
    <row r="3422" spans="18:21" x14ac:dyDescent="0.2">
      <c r="R3422" s="16"/>
      <c r="S3422" s="16"/>
      <c r="T3422" s="16"/>
      <c r="U3422" s="16"/>
    </row>
    <row r="3423" spans="18:21" x14ac:dyDescent="0.2">
      <c r="R3423" s="16"/>
      <c r="S3423" s="16"/>
      <c r="T3423" s="16"/>
      <c r="U3423" s="16"/>
    </row>
    <row r="3424" spans="18:21" x14ac:dyDescent="0.2">
      <c r="R3424" s="16"/>
      <c r="S3424" s="16"/>
      <c r="T3424" s="16"/>
      <c r="U3424" s="16"/>
    </row>
    <row r="3425" spans="18:21" x14ac:dyDescent="0.2">
      <c r="R3425" s="16"/>
      <c r="S3425" s="16"/>
      <c r="T3425" s="16"/>
      <c r="U3425" s="16"/>
    </row>
    <row r="3426" spans="18:21" x14ac:dyDescent="0.2">
      <c r="R3426" s="16"/>
      <c r="S3426" s="16"/>
      <c r="T3426" s="16"/>
      <c r="U3426" s="16"/>
    </row>
    <row r="3427" spans="18:21" x14ac:dyDescent="0.2">
      <c r="R3427" s="16"/>
      <c r="S3427" s="16"/>
      <c r="T3427" s="16"/>
      <c r="U3427" s="16"/>
    </row>
    <row r="3428" spans="18:21" x14ac:dyDescent="0.2">
      <c r="R3428" s="16"/>
      <c r="S3428" s="16"/>
      <c r="T3428" s="16"/>
      <c r="U3428" s="16"/>
    </row>
    <row r="3429" spans="18:21" x14ac:dyDescent="0.2">
      <c r="R3429" s="16"/>
      <c r="S3429" s="16"/>
      <c r="T3429" s="16"/>
      <c r="U3429" s="16"/>
    </row>
    <row r="3430" spans="18:21" x14ac:dyDescent="0.2">
      <c r="R3430" s="16"/>
      <c r="S3430" s="16"/>
      <c r="T3430" s="16"/>
      <c r="U3430" s="16"/>
    </row>
    <row r="3431" spans="18:21" x14ac:dyDescent="0.2">
      <c r="R3431" s="16"/>
      <c r="S3431" s="16"/>
      <c r="T3431" s="16"/>
      <c r="U3431" s="16"/>
    </row>
    <row r="3432" spans="18:21" x14ac:dyDescent="0.2">
      <c r="R3432" s="16"/>
      <c r="S3432" s="16"/>
      <c r="T3432" s="16"/>
      <c r="U3432" s="16"/>
    </row>
    <row r="3433" spans="18:21" x14ac:dyDescent="0.2">
      <c r="R3433" s="16"/>
      <c r="S3433" s="16"/>
      <c r="T3433" s="16"/>
      <c r="U3433" s="16"/>
    </row>
    <row r="3434" spans="18:21" x14ac:dyDescent="0.2">
      <c r="R3434" s="16"/>
      <c r="S3434" s="16"/>
      <c r="T3434" s="16"/>
      <c r="U3434" s="16"/>
    </row>
    <row r="3435" spans="18:21" x14ac:dyDescent="0.2">
      <c r="R3435" s="16"/>
      <c r="S3435" s="16"/>
      <c r="T3435" s="16"/>
      <c r="U3435" s="16"/>
    </row>
    <row r="3436" spans="18:21" x14ac:dyDescent="0.2">
      <c r="R3436" s="16"/>
      <c r="S3436" s="16"/>
      <c r="T3436" s="16"/>
      <c r="U3436" s="16"/>
    </row>
    <row r="3437" spans="18:21" x14ac:dyDescent="0.2">
      <c r="R3437" s="16"/>
      <c r="S3437" s="16"/>
      <c r="T3437" s="16"/>
      <c r="U3437" s="16"/>
    </row>
    <row r="3438" spans="18:21" x14ac:dyDescent="0.2">
      <c r="R3438" s="16"/>
      <c r="S3438" s="16"/>
      <c r="T3438" s="16"/>
      <c r="U3438" s="16"/>
    </row>
    <row r="3439" spans="18:21" x14ac:dyDescent="0.2">
      <c r="R3439" s="16"/>
      <c r="S3439" s="16"/>
      <c r="T3439" s="16"/>
      <c r="U3439" s="16"/>
    </row>
    <row r="3440" spans="18:21" x14ac:dyDescent="0.2">
      <c r="R3440" s="16"/>
      <c r="S3440" s="16"/>
      <c r="T3440" s="16"/>
      <c r="U3440" s="16"/>
    </row>
    <row r="3441" spans="18:21" x14ac:dyDescent="0.2">
      <c r="R3441" s="16"/>
      <c r="S3441" s="16"/>
      <c r="T3441" s="16"/>
      <c r="U3441" s="16"/>
    </row>
    <row r="3442" spans="18:21" x14ac:dyDescent="0.2">
      <c r="R3442" s="16"/>
      <c r="S3442" s="16"/>
      <c r="T3442" s="16"/>
      <c r="U3442" s="16"/>
    </row>
    <row r="3443" spans="18:21" x14ac:dyDescent="0.2">
      <c r="R3443" s="16"/>
      <c r="S3443" s="16"/>
      <c r="T3443" s="16"/>
      <c r="U3443" s="16"/>
    </row>
    <row r="3444" spans="18:21" x14ac:dyDescent="0.2">
      <c r="R3444" s="16"/>
      <c r="S3444" s="16"/>
      <c r="T3444" s="16"/>
      <c r="U3444" s="16"/>
    </row>
    <row r="3445" spans="18:21" x14ac:dyDescent="0.2">
      <c r="R3445" s="16"/>
      <c r="S3445" s="16"/>
      <c r="T3445" s="16"/>
      <c r="U3445" s="16"/>
    </row>
    <row r="3446" spans="18:21" x14ac:dyDescent="0.2">
      <c r="R3446" s="16"/>
      <c r="S3446" s="16"/>
      <c r="T3446" s="16"/>
      <c r="U3446" s="16"/>
    </row>
    <row r="3447" spans="18:21" x14ac:dyDescent="0.2">
      <c r="R3447" s="16"/>
      <c r="S3447" s="16"/>
      <c r="T3447" s="16"/>
      <c r="U3447" s="16"/>
    </row>
    <row r="3448" spans="18:21" x14ac:dyDescent="0.2">
      <c r="R3448" s="16"/>
      <c r="S3448" s="16"/>
      <c r="T3448" s="16"/>
      <c r="U3448" s="16"/>
    </row>
    <row r="3449" spans="18:21" x14ac:dyDescent="0.2">
      <c r="R3449" s="16"/>
      <c r="S3449" s="16"/>
      <c r="T3449" s="16"/>
      <c r="U3449" s="16"/>
    </row>
    <row r="3450" spans="18:21" x14ac:dyDescent="0.2">
      <c r="R3450" s="16"/>
      <c r="S3450" s="16"/>
      <c r="T3450" s="16"/>
      <c r="U3450" s="16"/>
    </row>
    <row r="3451" spans="18:21" x14ac:dyDescent="0.2">
      <c r="R3451" s="16"/>
      <c r="S3451" s="16"/>
      <c r="T3451" s="16"/>
      <c r="U3451" s="16"/>
    </row>
    <row r="3452" spans="18:21" x14ac:dyDescent="0.2">
      <c r="R3452" s="16"/>
      <c r="S3452" s="16"/>
      <c r="T3452" s="16"/>
      <c r="U3452" s="16"/>
    </row>
    <row r="3453" spans="18:21" x14ac:dyDescent="0.2">
      <c r="R3453" s="16"/>
      <c r="S3453" s="16"/>
      <c r="T3453" s="16"/>
      <c r="U3453" s="16"/>
    </row>
    <row r="3454" spans="18:21" x14ac:dyDescent="0.2">
      <c r="R3454" s="16"/>
      <c r="S3454" s="16"/>
      <c r="T3454" s="16"/>
      <c r="U3454" s="16"/>
    </row>
    <row r="3455" spans="18:21" x14ac:dyDescent="0.2">
      <c r="R3455" s="16"/>
      <c r="S3455" s="16"/>
      <c r="T3455" s="16"/>
      <c r="U3455" s="16"/>
    </row>
    <row r="3456" spans="18:21" x14ac:dyDescent="0.2">
      <c r="R3456" s="16"/>
      <c r="S3456" s="16"/>
      <c r="T3456" s="16"/>
      <c r="U3456" s="16"/>
    </row>
    <row r="3457" spans="18:21" x14ac:dyDescent="0.2">
      <c r="R3457" s="16"/>
      <c r="S3457" s="16"/>
      <c r="T3457" s="16"/>
      <c r="U3457" s="16"/>
    </row>
    <row r="3458" spans="18:21" x14ac:dyDescent="0.2">
      <c r="R3458" s="16"/>
      <c r="S3458" s="16"/>
      <c r="T3458" s="16"/>
      <c r="U3458" s="16"/>
    </row>
    <row r="3459" spans="18:21" x14ac:dyDescent="0.2">
      <c r="R3459" s="16"/>
      <c r="S3459" s="16"/>
      <c r="T3459" s="16"/>
      <c r="U3459" s="16"/>
    </row>
    <row r="3460" spans="18:21" x14ac:dyDescent="0.2">
      <c r="R3460" s="16"/>
      <c r="S3460" s="16"/>
      <c r="T3460" s="16"/>
      <c r="U3460" s="16"/>
    </row>
    <row r="3461" spans="18:21" x14ac:dyDescent="0.2">
      <c r="R3461" s="16"/>
      <c r="S3461" s="16"/>
      <c r="T3461" s="16"/>
      <c r="U3461" s="16"/>
    </row>
    <row r="3462" spans="18:21" x14ac:dyDescent="0.2">
      <c r="R3462" s="16"/>
      <c r="S3462" s="16"/>
      <c r="T3462" s="16"/>
      <c r="U3462" s="16"/>
    </row>
    <row r="3463" spans="18:21" x14ac:dyDescent="0.2">
      <c r="R3463" s="16"/>
      <c r="S3463" s="16"/>
      <c r="T3463" s="16"/>
      <c r="U3463" s="16"/>
    </row>
    <row r="3464" spans="18:21" x14ac:dyDescent="0.2">
      <c r="R3464" s="16"/>
      <c r="S3464" s="16"/>
      <c r="T3464" s="16"/>
      <c r="U3464" s="16"/>
    </row>
    <row r="3465" spans="18:21" x14ac:dyDescent="0.2">
      <c r="R3465" s="16"/>
      <c r="S3465" s="16"/>
      <c r="T3465" s="16"/>
      <c r="U3465" s="16"/>
    </row>
    <row r="3466" spans="18:21" x14ac:dyDescent="0.2">
      <c r="R3466" s="16"/>
      <c r="S3466" s="16"/>
      <c r="T3466" s="16"/>
      <c r="U3466" s="16"/>
    </row>
    <row r="3467" spans="18:21" x14ac:dyDescent="0.2">
      <c r="R3467" s="16"/>
      <c r="S3467" s="16"/>
      <c r="T3467" s="16"/>
      <c r="U3467" s="16"/>
    </row>
    <row r="3468" spans="18:21" x14ac:dyDescent="0.2">
      <c r="R3468" s="16"/>
      <c r="S3468" s="16"/>
      <c r="T3468" s="16"/>
      <c r="U3468" s="16"/>
    </row>
    <row r="3469" spans="18:21" x14ac:dyDescent="0.2">
      <c r="R3469" s="16"/>
      <c r="S3469" s="16"/>
      <c r="T3469" s="16"/>
      <c r="U3469" s="16"/>
    </row>
    <row r="3470" spans="18:21" x14ac:dyDescent="0.2">
      <c r="R3470" s="16"/>
      <c r="S3470" s="16"/>
      <c r="T3470" s="16"/>
      <c r="U3470" s="16"/>
    </row>
    <row r="3471" spans="18:21" x14ac:dyDescent="0.2">
      <c r="R3471" s="16"/>
      <c r="S3471" s="16"/>
      <c r="T3471" s="16"/>
      <c r="U3471" s="16"/>
    </row>
    <row r="3472" spans="18:21" x14ac:dyDescent="0.2">
      <c r="R3472" s="16"/>
      <c r="S3472" s="16"/>
      <c r="T3472" s="16"/>
      <c r="U3472" s="16"/>
    </row>
    <row r="3473" spans="18:21" x14ac:dyDescent="0.2">
      <c r="R3473" s="16"/>
      <c r="S3473" s="16"/>
      <c r="T3473" s="16"/>
      <c r="U3473" s="16"/>
    </row>
    <row r="3474" spans="18:21" x14ac:dyDescent="0.2">
      <c r="R3474" s="16"/>
      <c r="S3474" s="16"/>
      <c r="T3474" s="16"/>
      <c r="U3474" s="16"/>
    </row>
    <row r="3475" spans="18:21" x14ac:dyDescent="0.2">
      <c r="R3475" s="16"/>
      <c r="S3475" s="16"/>
      <c r="T3475" s="16"/>
      <c r="U3475" s="16"/>
    </row>
    <row r="3476" spans="18:21" x14ac:dyDescent="0.2">
      <c r="R3476" s="16"/>
      <c r="S3476" s="16"/>
      <c r="T3476" s="16"/>
      <c r="U3476" s="16"/>
    </row>
    <row r="3477" spans="18:21" x14ac:dyDescent="0.2">
      <c r="R3477" s="16"/>
      <c r="S3477" s="16"/>
      <c r="T3477" s="16"/>
      <c r="U3477" s="16"/>
    </row>
    <row r="3478" spans="18:21" x14ac:dyDescent="0.2">
      <c r="R3478" s="16"/>
      <c r="S3478" s="16"/>
      <c r="T3478" s="16"/>
      <c r="U3478" s="16"/>
    </row>
    <row r="3479" spans="18:21" x14ac:dyDescent="0.2">
      <c r="R3479" s="16"/>
      <c r="S3479" s="16"/>
      <c r="T3479" s="16"/>
      <c r="U3479" s="16"/>
    </row>
    <row r="3480" spans="18:21" x14ac:dyDescent="0.2">
      <c r="R3480" s="16"/>
      <c r="S3480" s="16"/>
      <c r="T3480" s="16"/>
      <c r="U3480" s="16"/>
    </row>
    <row r="3481" spans="18:21" x14ac:dyDescent="0.2">
      <c r="R3481" s="16"/>
      <c r="S3481" s="16"/>
      <c r="T3481" s="16"/>
      <c r="U3481" s="16"/>
    </row>
    <row r="3482" spans="18:21" x14ac:dyDescent="0.2">
      <c r="R3482" s="16"/>
      <c r="S3482" s="16"/>
      <c r="T3482" s="16"/>
      <c r="U3482" s="16"/>
    </row>
    <row r="3483" spans="18:21" x14ac:dyDescent="0.2">
      <c r="R3483" s="16"/>
      <c r="S3483" s="16"/>
      <c r="T3483" s="16"/>
      <c r="U3483" s="16"/>
    </row>
    <row r="3484" spans="18:21" x14ac:dyDescent="0.2">
      <c r="R3484" s="16"/>
      <c r="S3484" s="16"/>
      <c r="T3484" s="16"/>
      <c r="U3484" s="16"/>
    </row>
    <row r="3485" spans="18:21" x14ac:dyDescent="0.2">
      <c r="R3485" s="16"/>
      <c r="S3485" s="16"/>
      <c r="T3485" s="16"/>
      <c r="U3485" s="16"/>
    </row>
    <row r="3486" spans="18:21" x14ac:dyDescent="0.2">
      <c r="R3486" s="16"/>
      <c r="S3486" s="16"/>
      <c r="T3486" s="16"/>
      <c r="U3486" s="16"/>
    </row>
    <row r="3487" spans="18:21" x14ac:dyDescent="0.2">
      <c r="R3487" s="16"/>
      <c r="S3487" s="16"/>
      <c r="T3487" s="16"/>
      <c r="U3487" s="16"/>
    </row>
    <row r="3488" spans="18:21" x14ac:dyDescent="0.2">
      <c r="R3488" s="16"/>
      <c r="S3488" s="16"/>
      <c r="T3488" s="16"/>
      <c r="U3488" s="16"/>
    </row>
    <row r="3489" spans="18:21" x14ac:dyDescent="0.2">
      <c r="R3489" s="16"/>
      <c r="S3489" s="16"/>
      <c r="T3489" s="16"/>
      <c r="U3489" s="16"/>
    </row>
    <row r="3490" spans="18:21" x14ac:dyDescent="0.2">
      <c r="R3490" s="16"/>
      <c r="S3490" s="16"/>
      <c r="T3490" s="16"/>
      <c r="U3490" s="16"/>
    </row>
    <row r="3491" spans="18:21" x14ac:dyDescent="0.2">
      <c r="R3491" s="16"/>
      <c r="S3491" s="16"/>
      <c r="T3491" s="16"/>
      <c r="U3491" s="16"/>
    </row>
    <row r="3492" spans="18:21" x14ac:dyDescent="0.2">
      <c r="R3492" s="16"/>
      <c r="S3492" s="16"/>
      <c r="T3492" s="16"/>
      <c r="U3492" s="16"/>
    </row>
    <row r="3493" spans="18:21" x14ac:dyDescent="0.2">
      <c r="R3493" s="16"/>
      <c r="S3493" s="16"/>
      <c r="T3493" s="16"/>
      <c r="U3493" s="16"/>
    </row>
    <row r="3494" spans="18:21" x14ac:dyDescent="0.2">
      <c r="R3494" s="16"/>
      <c r="S3494" s="16"/>
      <c r="T3494" s="16"/>
      <c r="U3494" s="16"/>
    </row>
    <row r="3495" spans="18:21" x14ac:dyDescent="0.2">
      <c r="R3495" s="16"/>
      <c r="S3495" s="16"/>
      <c r="T3495" s="16"/>
      <c r="U3495" s="16"/>
    </row>
    <row r="3496" spans="18:21" x14ac:dyDescent="0.2">
      <c r="R3496" s="16"/>
      <c r="S3496" s="16"/>
      <c r="T3496" s="16"/>
      <c r="U3496" s="16"/>
    </row>
    <row r="3497" spans="18:21" x14ac:dyDescent="0.2">
      <c r="R3497" s="16"/>
      <c r="S3497" s="16"/>
      <c r="T3497" s="16"/>
      <c r="U3497" s="16"/>
    </row>
    <row r="3498" spans="18:21" x14ac:dyDescent="0.2">
      <c r="R3498" s="16"/>
      <c r="S3498" s="16"/>
      <c r="T3498" s="16"/>
      <c r="U3498" s="16"/>
    </row>
    <row r="3499" spans="18:21" x14ac:dyDescent="0.2">
      <c r="R3499" s="16"/>
      <c r="S3499" s="16"/>
      <c r="T3499" s="16"/>
      <c r="U3499" s="16"/>
    </row>
    <row r="3500" spans="18:21" x14ac:dyDescent="0.2">
      <c r="R3500" s="16"/>
      <c r="S3500" s="16"/>
      <c r="T3500" s="16"/>
      <c r="U3500" s="16"/>
    </row>
    <row r="3501" spans="18:21" x14ac:dyDescent="0.2">
      <c r="R3501" s="16"/>
      <c r="S3501" s="16"/>
      <c r="T3501" s="16"/>
      <c r="U3501" s="16"/>
    </row>
    <row r="3502" spans="18:21" x14ac:dyDescent="0.2">
      <c r="R3502" s="16"/>
      <c r="S3502" s="16"/>
      <c r="T3502" s="16"/>
      <c r="U3502" s="16"/>
    </row>
    <row r="3503" spans="18:21" x14ac:dyDescent="0.2">
      <c r="R3503" s="16"/>
      <c r="S3503" s="16"/>
      <c r="T3503" s="16"/>
      <c r="U3503" s="16"/>
    </row>
    <row r="3504" spans="18:21" x14ac:dyDescent="0.2">
      <c r="R3504" s="16"/>
      <c r="S3504" s="16"/>
      <c r="T3504" s="16"/>
      <c r="U3504" s="16"/>
    </row>
    <row r="3505" spans="18:21" x14ac:dyDescent="0.2">
      <c r="R3505" s="16"/>
      <c r="S3505" s="16"/>
      <c r="T3505" s="16"/>
      <c r="U3505" s="16"/>
    </row>
    <row r="3506" spans="18:21" x14ac:dyDescent="0.2">
      <c r="R3506" s="16"/>
      <c r="S3506" s="16"/>
      <c r="T3506" s="16"/>
      <c r="U3506" s="16"/>
    </row>
    <row r="3507" spans="18:21" x14ac:dyDescent="0.2">
      <c r="R3507" s="16"/>
      <c r="S3507" s="16"/>
      <c r="T3507" s="16"/>
      <c r="U3507" s="16"/>
    </row>
    <row r="3508" spans="18:21" x14ac:dyDescent="0.2">
      <c r="R3508" s="16"/>
      <c r="S3508" s="16"/>
      <c r="T3508" s="16"/>
      <c r="U3508" s="16"/>
    </row>
    <row r="3509" spans="18:21" x14ac:dyDescent="0.2">
      <c r="R3509" s="16"/>
      <c r="S3509" s="16"/>
      <c r="T3509" s="16"/>
      <c r="U3509" s="16"/>
    </row>
    <row r="3510" spans="18:21" x14ac:dyDescent="0.2">
      <c r="R3510" s="16"/>
      <c r="S3510" s="16"/>
      <c r="T3510" s="16"/>
      <c r="U3510" s="16"/>
    </row>
    <row r="3511" spans="18:21" x14ac:dyDescent="0.2">
      <c r="R3511" s="16"/>
      <c r="S3511" s="16"/>
      <c r="T3511" s="16"/>
      <c r="U3511" s="16"/>
    </row>
    <row r="3512" spans="18:21" x14ac:dyDescent="0.2">
      <c r="R3512" s="16"/>
      <c r="S3512" s="16"/>
      <c r="T3512" s="16"/>
      <c r="U3512" s="16"/>
    </row>
    <row r="3513" spans="18:21" x14ac:dyDescent="0.2">
      <c r="R3513" s="16"/>
      <c r="S3513" s="16"/>
      <c r="T3513" s="16"/>
      <c r="U3513" s="16"/>
    </row>
    <row r="3514" spans="18:21" x14ac:dyDescent="0.2">
      <c r="R3514" s="16"/>
      <c r="S3514" s="16"/>
      <c r="T3514" s="16"/>
      <c r="U3514" s="16"/>
    </row>
    <row r="3515" spans="18:21" x14ac:dyDescent="0.2">
      <c r="R3515" s="16"/>
      <c r="S3515" s="16"/>
      <c r="T3515" s="16"/>
      <c r="U3515" s="16"/>
    </row>
    <row r="3516" spans="18:21" x14ac:dyDescent="0.2">
      <c r="R3516" s="16"/>
      <c r="S3516" s="16"/>
      <c r="T3516" s="16"/>
      <c r="U3516" s="16"/>
    </row>
    <row r="3517" spans="18:21" x14ac:dyDescent="0.2">
      <c r="R3517" s="16"/>
      <c r="S3517" s="16"/>
      <c r="T3517" s="16"/>
      <c r="U3517" s="16"/>
    </row>
    <row r="3518" spans="18:21" x14ac:dyDescent="0.2">
      <c r="R3518" s="16"/>
      <c r="S3518" s="16"/>
      <c r="T3518" s="16"/>
      <c r="U3518" s="16"/>
    </row>
    <row r="3519" spans="18:21" x14ac:dyDescent="0.2">
      <c r="R3519" s="16"/>
      <c r="S3519" s="16"/>
      <c r="T3519" s="16"/>
      <c r="U3519" s="16"/>
    </row>
    <row r="3520" spans="18:21" x14ac:dyDescent="0.2">
      <c r="R3520" s="16"/>
      <c r="S3520" s="16"/>
      <c r="T3520" s="16"/>
      <c r="U3520" s="16"/>
    </row>
    <row r="3521" spans="18:21" x14ac:dyDescent="0.2">
      <c r="R3521" s="16"/>
      <c r="S3521" s="16"/>
      <c r="T3521" s="16"/>
      <c r="U3521" s="16"/>
    </row>
    <row r="3522" spans="18:21" x14ac:dyDescent="0.2">
      <c r="R3522" s="16"/>
      <c r="S3522" s="16"/>
      <c r="T3522" s="16"/>
      <c r="U3522" s="16"/>
    </row>
    <row r="3523" spans="18:21" x14ac:dyDescent="0.2">
      <c r="R3523" s="16"/>
      <c r="S3523" s="16"/>
      <c r="T3523" s="16"/>
      <c r="U3523" s="16"/>
    </row>
    <row r="3524" spans="18:21" x14ac:dyDescent="0.2">
      <c r="R3524" s="16"/>
      <c r="S3524" s="16"/>
      <c r="T3524" s="16"/>
      <c r="U3524" s="16"/>
    </row>
    <row r="3525" spans="18:21" x14ac:dyDescent="0.2">
      <c r="R3525" s="16"/>
      <c r="S3525" s="16"/>
      <c r="T3525" s="16"/>
      <c r="U3525" s="16"/>
    </row>
    <row r="3526" spans="18:21" x14ac:dyDescent="0.2">
      <c r="R3526" s="16"/>
      <c r="S3526" s="16"/>
      <c r="T3526" s="16"/>
      <c r="U3526" s="16"/>
    </row>
    <row r="3527" spans="18:21" x14ac:dyDescent="0.2">
      <c r="R3527" s="16"/>
      <c r="S3527" s="16"/>
      <c r="T3527" s="16"/>
      <c r="U3527" s="16"/>
    </row>
    <row r="3528" spans="18:21" x14ac:dyDescent="0.2">
      <c r="R3528" s="16"/>
      <c r="S3528" s="16"/>
      <c r="T3528" s="16"/>
      <c r="U3528" s="16"/>
    </row>
    <row r="3529" spans="18:21" x14ac:dyDescent="0.2">
      <c r="R3529" s="16"/>
      <c r="S3529" s="16"/>
      <c r="T3529" s="16"/>
      <c r="U3529" s="16"/>
    </row>
    <row r="3530" spans="18:21" x14ac:dyDescent="0.2">
      <c r="R3530" s="16"/>
      <c r="S3530" s="16"/>
      <c r="T3530" s="16"/>
      <c r="U3530" s="16"/>
    </row>
    <row r="3531" spans="18:21" x14ac:dyDescent="0.2">
      <c r="R3531" s="16"/>
      <c r="S3531" s="16"/>
      <c r="T3531" s="16"/>
      <c r="U3531" s="16"/>
    </row>
    <row r="3532" spans="18:21" x14ac:dyDescent="0.2">
      <c r="R3532" s="16"/>
      <c r="S3532" s="16"/>
      <c r="T3532" s="16"/>
      <c r="U3532" s="16"/>
    </row>
    <row r="3533" spans="18:21" x14ac:dyDescent="0.2">
      <c r="R3533" s="16"/>
      <c r="S3533" s="16"/>
      <c r="T3533" s="16"/>
      <c r="U3533" s="16"/>
    </row>
    <row r="3534" spans="18:21" x14ac:dyDescent="0.2">
      <c r="R3534" s="16"/>
      <c r="S3534" s="16"/>
      <c r="T3534" s="16"/>
      <c r="U3534" s="16"/>
    </row>
    <row r="3535" spans="18:21" x14ac:dyDescent="0.2">
      <c r="R3535" s="16"/>
      <c r="S3535" s="16"/>
      <c r="T3535" s="16"/>
      <c r="U3535" s="16"/>
    </row>
    <row r="3536" spans="18:21" x14ac:dyDescent="0.2">
      <c r="R3536" s="16"/>
      <c r="S3536" s="16"/>
      <c r="T3536" s="16"/>
      <c r="U3536" s="16"/>
    </row>
    <row r="3537" spans="18:21" x14ac:dyDescent="0.2">
      <c r="R3537" s="16"/>
      <c r="S3537" s="16"/>
      <c r="T3537" s="16"/>
      <c r="U3537" s="16"/>
    </row>
    <row r="3538" spans="18:21" x14ac:dyDescent="0.2">
      <c r="R3538" s="16"/>
      <c r="S3538" s="16"/>
      <c r="T3538" s="16"/>
      <c r="U3538" s="16"/>
    </row>
    <row r="3539" spans="18:21" x14ac:dyDescent="0.2">
      <c r="R3539" s="16"/>
      <c r="S3539" s="16"/>
      <c r="T3539" s="16"/>
      <c r="U3539" s="16"/>
    </row>
    <row r="3540" spans="18:21" x14ac:dyDescent="0.2">
      <c r="R3540" s="16"/>
      <c r="S3540" s="16"/>
      <c r="T3540" s="16"/>
      <c r="U3540" s="16"/>
    </row>
    <row r="3541" spans="18:21" x14ac:dyDescent="0.2">
      <c r="R3541" s="16"/>
      <c r="S3541" s="16"/>
      <c r="T3541" s="16"/>
      <c r="U3541" s="16"/>
    </row>
    <row r="3542" spans="18:21" x14ac:dyDescent="0.2">
      <c r="R3542" s="16"/>
      <c r="S3542" s="16"/>
      <c r="T3542" s="16"/>
      <c r="U3542" s="16"/>
    </row>
    <row r="3543" spans="18:21" x14ac:dyDescent="0.2">
      <c r="R3543" s="16"/>
      <c r="S3543" s="16"/>
      <c r="T3543" s="16"/>
      <c r="U3543" s="16"/>
    </row>
    <row r="3544" spans="18:21" x14ac:dyDescent="0.2">
      <c r="R3544" s="16"/>
      <c r="S3544" s="16"/>
      <c r="T3544" s="16"/>
      <c r="U3544" s="16"/>
    </row>
    <row r="3545" spans="18:21" x14ac:dyDescent="0.2">
      <c r="R3545" s="16"/>
      <c r="S3545" s="16"/>
      <c r="T3545" s="16"/>
      <c r="U3545" s="16"/>
    </row>
    <row r="3546" spans="18:21" x14ac:dyDescent="0.2">
      <c r="R3546" s="16"/>
      <c r="S3546" s="16"/>
      <c r="T3546" s="16"/>
      <c r="U3546" s="16"/>
    </row>
    <row r="3547" spans="18:21" x14ac:dyDescent="0.2">
      <c r="R3547" s="16"/>
      <c r="S3547" s="16"/>
      <c r="T3547" s="16"/>
      <c r="U3547" s="16"/>
    </row>
    <row r="3548" spans="18:21" x14ac:dyDescent="0.2">
      <c r="R3548" s="16"/>
      <c r="S3548" s="16"/>
      <c r="T3548" s="16"/>
      <c r="U3548" s="16"/>
    </row>
    <row r="3549" spans="18:21" x14ac:dyDescent="0.2">
      <c r="R3549" s="16"/>
      <c r="S3549" s="16"/>
      <c r="T3549" s="16"/>
      <c r="U3549" s="16"/>
    </row>
    <row r="3550" spans="18:21" x14ac:dyDescent="0.2">
      <c r="R3550" s="16"/>
      <c r="S3550" s="16"/>
      <c r="T3550" s="16"/>
      <c r="U3550" s="16"/>
    </row>
    <row r="3551" spans="18:21" x14ac:dyDescent="0.2">
      <c r="R3551" s="16"/>
      <c r="S3551" s="16"/>
      <c r="T3551" s="16"/>
      <c r="U3551" s="16"/>
    </row>
    <row r="3552" spans="18:21" x14ac:dyDescent="0.2">
      <c r="R3552" s="16"/>
      <c r="S3552" s="16"/>
      <c r="T3552" s="16"/>
      <c r="U3552" s="16"/>
    </row>
    <row r="3553" spans="18:21" x14ac:dyDescent="0.2">
      <c r="R3553" s="16"/>
      <c r="S3553" s="16"/>
      <c r="T3553" s="16"/>
      <c r="U3553" s="16"/>
    </row>
    <row r="3554" spans="18:21" x14ac:dyDescent="0.2">
      <c r="R3554" s="16"/>
      <c r="S3554" s="16"/>
      <c r="T3554" s="16"/>
      <c r="U3554" s="16"/>
    </row>
    <row r="3555" spans="18:21" x14ac:dyDescent="0.2">
      <c r="R3555" s="16"/>
      <c r="S3555" s="16"/>
      <c r="T3555" s="16"/>
      <c r="U3555" s="16"/>
    </row>
    <row r="3556" spans="18:21" x14ac:dyDescent="0.2">
      <c r="R3556" s="16"/>
      <c r="S3556" s="16"/>
      <c r="T3556" s="16"/>
      <c r="U3556" s="16"/>
    </row>
    <row r="3557" spans="18:21" x14ac:dyDescent="0.2">
      <c r="R3557" s="16"/>
      <c r="S3557" s="16"/>
      <c r="T3557" s="16"/>
      <c r="U3557" s="16"/>
    </row>
    <row r="3558" spans="18:21" x14ac:dyDescent="0.2">
      <c r="R3558" s="16"/>
      <c r="S3558" s="16"/>
      <c r="T3558" s="16"/>
      <c r="U3558" s="16"/>
    </row>
    <row r="3559" spans="18:21" x14ac:dyDescent="0.2">
      <c r="R3559" s="16"/>
      <c r="S3559" s="16"/>
      <c r="T3559" s="16"/>
      <c r="U3559" s="16"/>
    </row>
    <row r="3560" spans="18:21" x14ac:dyDescent="0.2">
      <c r="R3560" s="16"/>
      <c r="S3560" s="16"/>
      <c r="T3560" s="16"/>
      <c r="U3560" s="16"/>
    </row>
    <row r="3561" spans="18:21" x14ac:dyDescent="0.2">
      <c r="R3561" s="16"/>
      <c r="S3561" s="16"/>
      <c r="T3561" s="16"/>
      <c r="U3561" s="16"/>
    </row>
    <row r="3562" spans="18:21" x14ac:dyDescent="0.2">
      <c r="R3562" s="16"/>
      <c r="S3562" s="16"/>
      <c r="T3562" s="16"/>
      <c r="U3562" s="16"/>
    </row>
    <row r="3563" spans="18:21" x14ac:dyDescent="0.2">
      <c r="R3563" s="16"/>
      <c r="S3563" s="16"/>
      <c r="T3563" s="16"/>
      <c r="U3563" s="16"/>
    </row>
    <row r="3564" spans="18:21" x14ac:dyDescent="0.2">
      <c r="R3564" s="16"/>
      <c r="S3564" s="16"/>
      <c r="T3564" s="16"/>
      <c r="U3564" s="16"/>
    </row>
    <row r="3565" spans="18:21" x14ac:dyDescent="0.2">
      <c r="R3565" s="16"/>
      <c r="S3565" s="16"/>
      <c r="T3565" s="16"/>
      <c r="U3565" s="16"/>
    </row>
    <row r="3566" spans="18:21" x14ac:dyDescent="0.2">
      <c r="R3566" s="16"/>
      <c r="S3566" s="16"/>
      <c r="T3566" s="16"/>
      <c r="U3566" s="16"/>
    </row>
    <row r="3567" spans="18:21" x14ac:dyDescent="0.2">
      <c r="R3567" s="16"/>
      <c r="S3567" s="16"/>
      <c r="T3567" s="16"/>
      <c r="U3567" s="16"/>
    </row>
    <row r="3568" spans="18:21" x14ac:dyDescent="0.2">
      <c r="R3568" s="16"/>
      <c r="S3568" s="16"/>
      <c r="T3568" s="16"/>
      <c r="U3568" s="16"/>
    </row>
    <row r="3569" spans="18:21" x14ac:dyDescent="0.2">
      <c r="R3569" s="16"/>
      <c r="S3569" s="16"/>
      <c r="T3569" s="16"/>
      <c r="U3569" s="16"/>
    </row>
    <row r="3570" spans="18:21" x14ac:dyDescent="0.2">
      <c r="R3570" s="16"/>
      <c r="S3570" s="16"/>
      <c r="T3570" s="16"/>
      <c r="U3570" s="16"/>
    </row>
    <row r="3571" spans="18:21" x14ac:dyDescent="0.2">
      <c r="R3571" s="16"/>
      <c r="S3571" s="16"/>
      <c r="T3571" s="16"/>
      <c r="U3571" s="16"/>
    </row>
    <row r="3572" spans="18:21" x14ac:dyDescent="0.2">
      <c r="R3572" s="16"/>
      <c r="S3572" s="16"/>
      <c r="T3572" s="16"/>
      <c r="U3572" s="16"/>
    </row>
    <row r="3573" spans="18:21" x14ac:dyDescent="0.2">
      <c r="R3573" s="16"/>
      <c r="S3573" s="16"/>
      <c r="T3573" s="16"/>
      <c r="U3573" s="16"/>
    </row>
    <row r="3574" spans="18:21" x14ac:dyDescent="0.2">
      <c r="R3574" s="16"/>
      <c r="S3574" s="16"/>
      <c r="T3574" s="16"/>
      <c r="U3574" s="16"/>
    </row>
    <row r="3575" spans="18:21" x14ac:dyDescent="0.2">
      <c r="R3575" s="16"/>
      <c r="S3575" s="16"/>
      <c r="T3575" s="16"/>
      <c r="U3575" s="16"/>
    </row>
    <row r="3576" spans="18:21" x14ac:dyDescent="0.2">
      <c r="R3576" s="16"/>
      <c r="S3576" s="16"/>
      <c r="T3576" s="16"/>
      <c r="U3576" s="16"/>
    </row>
    <row r="3577" spans="18:21" x14ac:dyDescent="0.2">
      <c r="R3577" s="16"/>
      <c r="S3577" s="16"/>
      <c r="T3577" s="16"/>
      <c r="U3577" s="16"/>
    </row>
    <row r="3578" spans="18:21" x14ac:dyDescent="0.2">
      <c r="R3578" s="16"/>
      <c r="S3578" s="16"/>
      <c r="T3578" s="16"/>
      <c r="U3578" s="16"/>
    </row>
    <row r="3579" spans="18:21" x14ac:dyDescent="0.2">
      <c r="R3579" s="16"/>
      <c r="S3579" s="16"/>
      <c r="T3579" s="16"/>
      <c r="U3579" s="16"/>
    </row>
    <row r="3580" spans="18:21" x14ac:dyDescent="0.2">
      <c r="R3580" s="16"/>
      <c r="S3580" s="16"/>
      <c r="T3580" s="16"/>
      <c r="U3580" s="16"/>
    </row>
    <row r="3581" spans="18:21" x14ac:dyDescent="0.2">
      <c r="R3581" s="16"/>
      <c r="S3581" s="16"/>
      <c r="T3581" s="16"/>
      <c r="U3581" s="16"/>
    </row>
    <row r="3582" spans="18:21" x14ac:dyDescent="0.2">
      <c r="R3582" s="16"/>
      <c r="S3582" s="16"/>
      <c r="T3582" s="16"/>
      <c r="U3582" s="16"/>
    </row>
    <row r="3583" spans="18:21" x14ac:dyDescent="0.2">
      <c r="R3583" s="16"/>
      <c r="S3583" s="16"/>
      <c r="T3583" s="16"/>
      <c r="U3583" s="16"/>
    </row>
    <row r="3584" spans="18:21" x14ac:dyDescent="0.2">
      <c r="R3584" s="16"/>
      <c r="S3584" s="16"/>
      <c r="T3584" s="16"/>
      <c r="U3584" s="16"/>
    </row>
    <row r="3585" spans="18:21" x14ac:dyDescent="0.2">
      <c r="R3585" s="16"/>
      <c r="S3585" s="16"/>
      <c r="T3585" s="16"/>
      <c r="U3585" s="16"/>
    </row>
    <row r="3586" spans="18:21" x14ac:dyDescent="0.2">
      <c r="R3586" s="16"/>
      <c r="S3586" s="16"/>
      <c r="T3586" s="16"/>
      <c r="U3586" s="16"/>
    </row>
    <row r="3587" spans="18:21" x14ac:dyDescent="0.2">
      <c r="R3587" s="16"/>
      <c r="S3587" s="16"/>
      <c r="T3587" s="16"/>
      <c r="U3587" s="16"/>
    </row>
    <row r="3588" spans="18:21" x14ac:dyDescent="0.2">
      <c r="R3588" s="16"/>
      <c r="S3588" s="16"/>
      <c r="T3588" s="16"/>
      <c r="U3588" s="16"/>
    </row>
    <row r="3589" spans="18:21" x14ac:dyDescent="0.2">
      <c r="R3589" s="16"/>
      <c r="S3589" s="16"/>
      <c r="T3589" s="16"/>
      <c r="U3589" s="16"/>
    </row>
    <row r="3590" spans="18:21" x14ac:dyDescent="0.2">
      <c r="R3590" s="16"/>
      <c r="S3590" s="16"/>
      <c r="T3590" s="16"/>
      <c r="U3590" s="16"/>
    </row>
    <row r="3591" spans="18:21" x14ac:dyDescent="0.2">
      <c r="R3591" s="16"/>
      <c r="S3591" s="16"/>
      <c r="T3591" s="16"/>
      <c r="U3591" s="16"/>
    </row>
    <row r="3592" spans="18:21" x14ac:dyDescent="0.2">
      <c r="R3592" s="16"/>
      <c r="S3592" s="16"/>
      <c r="T3592" s="16"/>
      <c r="U3592" s="16"/>
    </row>
    <row r="3593" spans="18:21" x14ac:dyDescent="0.2">
      <c r="R3593" s="16"/>
      <c r="S3593" s="16"/>
      <c r="T3593" s="16"/>
      <c r="U3593" s="16"/>
    </row>
    <row r="3594" spans="18:21" x14ac:dyDescent="0.2">
      <c r="R3594" s="16"/>
      <c r="S3594" s="16"/>
      <c r="T3594" s="16"/>
      <c r="U3594" s="16"/>
    </row>
    <row r="3595" spans="18:21" x14ac:dyDescent="0.2">
      <c r="R3595" s="16"/>
      <c r="S3595" s="16"/>
      <c r="T3595" s="16"/>
      <c r="U3595" s="16"/>
    </row>
    <row r="3596" spans="18:21" x14ac:dyDescent="0.2">
      <c r="R3596" s="16"/>
      <c r="S3596" s="16"/>
      <c r="T3596" s="16"/>
      <c r="U3596" s="16"/>
    </row>
    <row r="3597" spans="18:21" x14ac:dyDescent="0.2">
      <c r="R3597" s="16"/>
      <c r="S3597" s="16"/>
      <c r="T3597" s="16"/>
      <c r="U3597" s="16"/>
    </row>
    <row r="3598" spans="18:21" x14ac:dyDescent="0.2">
      <c r="R3598" s="16"/>
      <c r="S3598" s="16"/>
      <c r="T3598" s="16"/>
      <c r="U3598" s="16"/>
    </row>
    <row r="3599" spans="18:21" x14ac:dyDescent="0.2">
      <c r="R3599" s="16"/>
      <c r="S3599" s="16"/>
      <c r="T3599" s="16"/>
      <c r="U3599" s="16"/>
    </row>
    <row r="3600" spans="18:21" x14ac:dyDescent="0.2">
      <c r="R3600" s="16"/>
      <c r="S3600" s="16"/>
      <c r="T3600" s="16"/>
      <c r="U3600" s="16"/>
    </row>
    <row r="3601" spans="18:21" x14ac:dyDescent="0.2">
      <c r="R3601" s="16"/>
      <c r="S3601" s="16"/>
      <c r="T3601" s="16"/>
      <c r="U3601" s="16"/>
    </row>
    <row r="3602" spans="18:21" x14ac:dyDescent="0.2">
      <c r="R3602" s="16"/>
      <c r="S3602" s="16"/>
      <c r="T3602" s="16"/>
      <c r="U3602" s="16"/>
    </row>
    <row r="3603" spans="18:21" x14ac:dyDescent="0.2">
      <c r="R3603" s="16"/>
      <c r="S3603" s="16"/>
      <c r="T3603" s="16"/>
      <c r="U3603" s="16"/>
    </row>
    <row r="3604" spans="18:21" x14ac:dyDescent="0.2">
      <c r="R3604" s="16"/>
      <c r="S3604" s="16"/>
      <c r="T3604" s="16"/>
      <c r="U3604" s="16"/>
    </row>
    <row r="3605" spans="18:21" x14ac:dyDescent="0.2">
      <c r="R3605" s="16"/>
      <c r="S3605" s="16"/>
      <c r="T3605" s="16"/>
      <c r="U3605" s="16"/>
    </row>
    <row r="3606" spans="18:21" x14ac:dyDescent="0.2">
      <c r="R3606" s="16"/>
      <c r="S3606" s="16"/>
      <c r="T3606" s="16"/>
      <c r="U3606" s="16"/>
    </row>
    <row r="3607" spans="18:21" x14ac:dyDescent="0.2">
      <c r="R3607" s="16"/>
      <c r="S3607" s="16"/>
      <c r="T3607" s="16"/>
      <c r="U3607" s="16"/>
    </row>
    <row r="3608" spans="18:21" x14ac:dyDescent="0.2">
      <c r="R3608" s="16"/>
      <c r="S3608" s="16"/>
      <c r="T3608" s="16"/>
      <c r="U3608" s="16"/>
    </row>
    <row r="3609" spans="18:21" x14ac:dyDescent="0.2">
      <c r="R3609" s="16"/>
      <c r="S3609" s="16"/>
      <c r="T3609" s="16"/>
      <c r="U3609" s="16"/>
    </row>
    <row r="3610" spans="18:21" x14ac:dyDescent="0.2">
      <c r="R3610" s="16"/>
      <c r="S3610" s="16"/>
      <c r="T3610" s="16"/>
      <c r="U3610" s="16"/>
    </row>
    <row r="3611" spans="18:21" x14ac:dyDescent="0.2">
      <c r="R3611" s="16"/>
      <c r="S3611" s="16"/>
      <c r="T3611" s="16"/>
      <c r="U3611" s="16"/>
    </row>
    <row r="3612" spans="18:21" x14ac:dyDescent="0.2">
      <c r="R3612" s="16"/>
      <c r="S3612" s="16"/>
      <c r="T3612" s="16"/>
      <c r="U3612" s="16"/>
    </row>
    <row r="3613" spans="18:21" x14ac:dyDescent="0.2">
      <c r="R3613" s="16"/>
      <c r="S3613" s="16"/>
      <c r="T3613" s="16"/>
      <c r="U3613" s="16"/>
    </row>
    <row r="3614" spans="18:21" x14ac:dyDescent="0.2">
      <c r="R3614" s="16"/>
      <c r="S3614" s="16"/>
      <c r="T3614" s="16"/>
      <c r="U3614" s="16"/>
    </row>
    <row r="3615" spans="18:21" x14ac:dyDescent="0.2">
      <c r="R3615" s="16"/>
      <c r="S3615" s="16"/>
      <c r="T3615" s="16"/>
      <c r="U3615" s="16"/>
    </row>
    <row r="3616" spans="18:21" x14ac:dyDescent="0.2">
      <c r="R3616" s="16"/>
      <c r="S3616" s="16"/>
      <c r="T3616" s="16"/>
      <c r="U3616" s="16"/>
    </row>
    <row r="3617" spans="18:21" x14ac:dyDescent="0.2">
      <c r="R3617" s="16"/>
      <c r="S3617" s="16"/>
      <c r="T3617" s="16"/>
      <c r="U3617" s="16"/>
    </row>
    <row r="3618" spans="18:21" x14ac:dyDescent="0.2">
      <c r="R3618" s="16"/>
      <c r="S3618" s="16"/>
      <c r="T3618" s="16"/>
      <c r="U3618" s="16"/>
    </row>
    <row r="3619" spans="18:21" x14ac:dyDescent="0.2">
      <c r="R3619" s="16"/>
      <c r="S3619" s="16"/>
      <c r="T3619" s="16"/>
      <c r="U3619" s="16"/>
    </row>
    <row r="3620" spans="18:21" x14ac:dyDescent="0.2">
      <c r="R3620" s="16"/>
      <c r="S3620" s="16"/>
      <c r="T3620" s="16"/>
      <c r="U3620" s="16"/>
    </row>
    <row r="3621" spans="18:21" x14ac:dyDescent="0.2">
      <c r="R3621" s="16"/>
      <c r="S3621" s="16"/>
      <c r="T3621" s="16"/>
      <c r="U3621" s="16"/>
    </row>
    <row r="3622" spans="18:21" x14ac:dyDescent="0.2">
      <c r="R3622" s="16"/>
      <c r="S3622" s="16"/>
      <c r="T3622" s="16"/>
      <c r="U3622" s="16"/>
    </row>
    <row r="3623" spans="18:21" x14ac:dyDescent="0.2">
      <c r="R3623" s="16"/>
      <c r="S3623" s="16"/>
      <c r="T3623" s="16"/>
      <c r="U3623" s="16"/>
    </row>
    <row r="3624" spans="18:21" x14ac:dyDescent="0.2">
      <c r="R3624" s="16"/>
      <c r="S3624" s="16"/>
      <c r="T3624" s="16"/>
      <c r="U3624" s="16"/>
    </row>
    <row r="3625" spans="18:21" x14ac:dyDescent="0.2">
      <c r="R3625" s="16"/>
      <c r="S3625" s="16"/>
      <c r="T3625" s="16"/>
      <c r="U3625" s="16"/>
    </row>
    <row r="3626" spans="18:21" x14ac:dyDescent="0.2">
      <c r="R3626" s="16"/>
      <c r="S3626" s="16"/>
      <c r="T3626" s="16"/>
      <c r="U3626" s="16"/>
    </row>
    <row r="3627" spans="18:21" x14ac:dyDescent="0.2">
      <c r="R3627" s="16"/>
      <c r="S3627" s="16"/>
      <c r="T3627" s="16"/>
      <c r="U3627" s="16"/>
    </row>
    <row r="3628" spans="18:21" x14ac:dyDescent="0.2">
      <c r="R3628" s="16"/>
      <c r="S3628" s="16"/>
      <c r="T3628" s="16"/>
      <c r="U3628" s="16"/>
    </row>
    <row r="3629" spans="18:21" x14ac:dyDescent="0.2">
      <c r="R3629" s="16"/>
      <c r="S3629" s="16"/>
      <c r="T3629" s="16"/>
      <c r="U3629" s="16"/>
    </row>
    <row r="3630" spans="18:21" x14ac:dyDescent="0.2">
      <c r="R3630" s="16"/>
      <c r="S3630" s="16"/>
      <c r="T3630" s="16"/>
      <c r="U3630" s="16"/>
    </row>
    <row r="3631" spans="18:21" x14ac:dyDescent="0.2">
      <c r="R3631" s="16"/>
      <c r="S3631" s="16"/>
      <c r="T3631" s="16"/>
      <c r="U3631" s="16"/>
    </row>
    <row r="3632" spans="18:21" x14ac:dyDescent="0.2">
      <c r="R3632" s="16"/>
      <c r="S3632" s="16"/>
      <c r="T3632" s="16"/>
      <c r="U3632" s="16"/>
    </row>
    <row r="3633" spans="18:21" x14ac:dyDescent="0.2">
      <c r="R3633" s="16"/>
      <c r="S3633" s="16"/>
      <c r="T3633" s="16"/>
      <c r="U3633" s="16"/>
    </row>
    <row r="3634" spans="18:21" x14ac:dyDescent="0.2">
      <c r="R3634" s="16"/>
      <c r="S3634" s="16"/>
      <c r="T3634" s="16"/>
      <c r="U3634" s="16"/>
    </row>
    <row r="3635" spans="18:21" x14ac:dyDescent="0.2">
      <c r="R3635" s="16"/>
      <c r="S3635" s="16"/>
      <c r="T3635" s="16"/>
      <c r="U3635" s="16"/>
    </row>
    <row r="3636" spans="18:21" x14ac:dyDescent="0.2">
      <c r="R3636" s="16"/>
      <c r="S3636" s="16"/>
      <c r="T3636" s="16"/>
      <c r="U3636" s="16"/>
    </row>
    <row r="3637" spans="18:21" x14ac:dyDescent="0.2">
      <c r="R3637" s="16"/>
      <c r="S3637" s="16"/>
      <c r="T3637" s="16"/>
      <c r="U3637" s="16"/>
    </row>
    <row r="3638" spans="18:21" x14ac:dyDescent="0.2">
      <c r="R3638" s="16"/>
      <c r="S3638" s="16"/>
      <c r="T3638" s="16"/>
      <c r="U3638" s="16"/>
    </row>
    <row r="3639" spans="18:21" x14ac:dyDescent="0.2">
      <c r="R3639" s="16"/>
      <c r="S3639" s="16"/>
      <c r="T3639" s="16"/>
      <c r="U3639" s="16"/>
    </row>
    <row r="3640" spans="18:21" x14ac:dyDescent="0.2">
      <c r="R3640" s="16"/>
      <c r="S3640" s="16"/>
      <c r="T3640" s="16"/>
      <c r="U3640" s="16"/>
    </row>
    <row r="3641" spans="18:21" x14ac:dyDescent="0.2">
      <c r="R3641" s="16"/>
      <c r="S3641" s="16"/>
      <c r="T3641" s="16"/>
      <c r="U3641" s="16"/>
    </row>
    <row r="3642" spans="18:21" x14ac:dyDescent="0.2">
      <c r="R3642" s="16"/>
      <c r="S3642" s="16"/>
      <c r="T3642" s="16"/>
      <c r="U3642" s="16"/>
    </row>
    <row r="3643" spans="18:21" x14ac:dyDescent="0.2">
      <c r="R3643" s="16"/>
      <c r="S3643" s="16"/>
      <c r="T3643" s="16"/>
      <c r="U3643" s="16"/>
    </row>
    <row r="3644" spans="18:21" x14ac:dyDescent="0.2">
      <c r="R3644" s="16"/>
      <c r="S3644" s="16"/>
      <c r="T3644" s="16"/>
      <c r="U3644" s="16"/>
    </row>
    <row r="3645" spans="18:21" x14ac:dyDescent="0.2">
      <c r="R3645" s="16"/>
      <c r="S3645" s="16"/>
      <c r="T3645" s="16"/>
      <c r="U3645" s="16"/>
    </row>
    <row r="3646" spans="18:21" x14ac:dyDescent="0.2">
      <c r="R3646" s="16"/>
      <c r="S3646" s="16"/>
      <c r="T3646" s="16"/>
      <c r="U3646" s="16"/>
    </row>
    <row r="3647" spans="18:21" x14ac:dyDescent="0.2">
      <c r="R3647" s="16"/>
      <c r="S3647" s="16"/>
      <c r="T3647" s="16"/>
      <c r="U3647" s="16"/>
    </row>
    <row r="3648" spans="18:21" x14ac:dyDescent="0.2">
      <c r="R3648" s="16"/>
      <c r="S3648" s="16"/>
      <c r="T3648" s="16"/>
      <c r="U3648" s="16"/>
    </row>
    <row r="3649" spans="18:21" x14ac:dyDescent="0.2">
      <c r="R3649" s="16"/>
      <c r="S3649" s="16"/>
      <c r="T3649" s="16"/>
      <c r="U3649" s="16"/>
    </row>
    <row r="3650" spans="18:21" x14ac:dyDescent="0.2">
      <c r="R3650" s="16"/>
      <c r="S3650" s="16"/>
      <c r="T3650" s="16"/>
      <c r="U3650" s="16"/>
    </row>
    <row r="3651" spans="18:21" x14ac:dyDescent="0.2">
      <c r="R3651" s="16"/>
      <c r="S3651" s="16"/>
      <c r="T3651" s="16"/>
      <c r="U3651" s="16"/>
    </row>
    <row r="3652" spans="18:21" x14ac:dyDescent="0.2">
      <c r="R3652" s="16"/>
      <c r="S3652" s="16"/>
      <c r="T3652" s="16"/>
      <c r="U3652" s="16"/>
    </row>
    <row r="3653" spans="18:21" x14ac:dyDescent="0.2">
      <c r="R3653" s="16"/>
      <c r="S3653" s="16"/>
      <c r="T3653" s="16"/>
      <c r="U3653" s="16"/>
    </row>
    <row r="3654" spans="18:21" x14ac:dyDescent="0.2">
      <c r="R3654" s="16"/>
      <c r="S3654" s="16"/>
      <c r="T3654" s="16"/>
      <c r="U3654" s="16"/>
    </row>
    <row r="3655" spans="18:21" x14ac:dyDescent="0.2">
      <c r="R3655" s="16"/>
      <c r="S3655" s="16"/>
      <c r="T3655" s="16"/>
      <c r="U3655" s="16"/>
    </row>
    <row r="3656" spans="18:21" x14ac:dyDescent="0.2">
      <c r="R3656" s="16"/>
      <c r="S3656" s="16"/>
      <c r="T3656" s="16"/>
      <c r="U3656" s="16"/>
    </row>
    <row r="3657" spans="18:21" x14ac:dyDescent="0.2">
      <c r="R3657" s="16"/>
      <c r="S3657" s="16"/>
      <c r="T3657" s="16"/>
      <c r="U3657" s="16"/>
    </row>
    <row r="3658" spans="18:21" x14ac:dyDescent="0.2">
      <c r="R3658" s="16"/>
      <c r="S3658" s="16"/>
      <c r="T3658" s="16"/>
      <c r="U3658" s="16"/>
    </row>
    <row r="3659" spans="18:21" x14ac:dyDescent="0.2">
      <c r="R3659" s="16"/>
      <c r="S3659" s="16"/>
      <c r="T3659" s="16"/>
      <c r="U3659" s="16"/>
    </row>
    <row r="3660" spans="18:21" x14ac:dyDescent="0.2">
      <c r="R3660" s="16"/>
      <c r="S3660" s="16"/>
      <c r="T3660" s="16"/>
      <c r="U3660" s="16"/>
    </row>
    <row r="3661" spans="18:21" x14ac:dyDescent="0.2">
      <c r="R3661" s="16"/>
      <c r="S3661" s="16"/>
      <c r="T3661" s="16"/>
      <c r="U3661" s="16"/>
    </row>
    <row r="3662" spans="18:21" x14ac:dyDescent="0.2">
      <c r="R3662" s="16"/>
      <c r="S3662" s="16"/>
      <c r="T3662" s="16"/>
      <c r="U3662" s="16"/>
    </row>
    <row r="3663" spans="18:21" x14ac:dyDescent="0.2">
      <c r="R3663" s="16"/>
      <c r="S3663" s="16"/>
      <c r="T3663" s="16"/>
      <c r="U3663" s="16"/>
    </row>
    <row r="3664" spans="18:21" x14ac:dyDescent="0.2">
      <c r="R3664" s="16"/>
      <c r="S3664" s="16"/>
      <c r="T3664" s="16"/>
      <c r="U3664" s="16"/>
    </row>
    <row r="3665" spans="18:21" x14ac:dyDescent="0.2">
      <c r="R3665" s="16"/>
      <c r="S3665" s="16"/>
      <c r="T3665" s="16"/>
      <c r="U3665" s="16"/>
    </row>
    <row r="3666" spans="18:21" x14ac:dyDescent="0.2">
      <c r="R3666" s="16"/>
      <c r="S3666" s="16"/>
      <c r="T3666" s="16"/>
      <c r="U3666" s="16"/>
    </row>
    <row r="3667" spans="18:21" x14ac:dyDescent="0.2">
      <c r="R3667" s="16"/>
      <c r="S3667" s="16"/>
      <c r="T3667" s="16"/>
      <c r="U3667" s="16"/>
    </row>
    <row r="3668" spans="18:21" x14ac:dyDescent="0.2">
      <c r="R3668" s="16"/>
      <c r="S3668" s="16"/>
      <c r="T3668" s="16"/>
      <c r="U3668" s="16"/>
    </row>
    <row r="3669" spans="18:21" x14ac:dyDescent="0.2">
      <c r="R3669" s="16"/>
      <c r="S3669" s="16"/>
      <c r="T3669" s="16"/>
      <c r="U3669" s="16"/>
    </row>
    <row r="3670" spans="18:21" x14ac:dyDescent="0.2">
      <c r="R3670" s="16"/>
      <c r="S3670" s="16"/>
      <c r="T3670" s="16"/>
      <c r="U3670" s="16"/>
    </row>
    <row r="3671" spans="18:21" x14ac:dyDescent="0.2">
      <c r="R3671" s="16"/>
      <c r="S3671" s="16"/>
      <c r="T3671" s="16"/>
      <c r="U3671" s="16"/>
    </row>
    <row r="3672" spans="18:21" x14ac:dyDescent="0.2">
      <c r="R3672" s="16"/>
      <c r="S3672" s="16"/>
      <c r="T3672" s="16"/>
      <c r="U3672" s="16"/>
    </row>
    <row r="3673" spans="18:21" x14ac:dyDescent="0.2">
      <c r="R3673" s="16"/>
      <c r="S3673" s="16"/>
      <c r="T3673" s="16"/>
      <c r="U3673" s="16"/>
    </row>
    <row r="3674" spans="18:21" x14ac:dyDescent="0.2">
      <c r="R3674" s="16"/>
      <c r="S3674" s="16"/>
      <c r="T3674" s="16"/>
      <c r="U3674" s="16"/>
    </row>
    <row r="3675" spans="18:21" x14ac:dyDescent="0.2">
      <c r="R3675" s="16"/>
      <c r="S3675" s="16"/>
      <c r="T3675" s="16"/>
      <c r="U3675" s="16"/>
    </row>
    <row r="3676" spans="18:21" x14ac:dyDescent="0.2">
      <c r="R3676" s="16"/>
      <c r="S3676" s="16"/>
      <c r="T3676" s="16"/>
      <c r="U3676" s="16"/>
    </row>
    <row r="3677" spans="18:21" x14ac:dyDescent="0.2">
      <c r="R3677" s="16"/>
      <c r="S3677" s="16"/>
      <c r="T3677" s="16"/>
      <c r="U3677" s="16"/>
    </row>
    <row r="3678" spans="18:21" x14ac:dyDescent="0.2">
      <c r="R3678" s="16"/>
      <c r="S3678" s="16"/>
      <c r="T3678" s="16"/>
      <c r="U3678" s="16"/>
    </row>
    <row r="3679" spans="18:21" x14ac:dyDescent="0.2">
      <c r="R3679" s="16"/>
      <c r="S3679" s="16"/>
      <c r="T3679" s="16"/>
      <c r="U3679" s="16"/>
    </row>
    <row r="3680" spans="18:21" x14ac:dyDescent="0.2">
      <c r="R3680" s="16"/>
      <c r="S3680" s="16"/>
      <c r="T3680" s="16"/>
      <c r="U3680" s="16"/>
    </row>
    <row r="3681" spans="18:21" x14ac:dyDescent="0.2">
      <c r="R3681" s="16"/>
      <c r="S3681" s="16"/>
      <c r="T3681" s="16"/>
      <c r="U3681" s="16"/>
    </row>
    <row r="3682" spans="18:21" x14ac:dyDescent="0.2">
      <c r="R3682" s="16"/>
      <c r="S3682" s="16"/>
      <c r="T3682" s="16"/>
      <c r="U3682" s="16"/>
    </row>
    <row r="3683" spans="18:21" x14ac:dyDescent="0.2">
      <c r="R3683" s="16"/>
      <c r="S3683" s="16"/>
      <c r="T3683" s="16"/>
      <c r="U3683" s="16"/>
    </row>
    <row r="3684" spans="18:21" x14ac:dyDescent="0.2">
      <c r="R3684" s="16"/>
      <c r="S3684" s="16"/>
      <c r="T3684" s="16"/>
      <c r="U3684" s="16"/>
    </row>
    <row r="3685" spans="18:21" x14ac:dyDescent="0.2">
      <c r="R3685" s="16"/>
      <c r="S3685" s="16"/>
      <c r="T3685" s="16"/>
      <c r="U3685" s="16"/>
    </row>
    <row r="3686" spans="18:21" x14ac:dyDescent="0.2">
      <c r="R3686" s="16"/>
      <c r="S3686" s="16"/>
      <c r="T3686" s="16"/>
      <c r="U3686" s="16"/>
    </row>
    <row r="3687" spans="18:21" x14ac:dyDescent="0.2">
      <c r="R3687" s="16"/>
      <c r="S3687" s="16"/>
      <c r="T3687" s="16"/>
      <c r="U3687" s="16"/>
    </row>
    <row r="3688" spans="18:21" x14ac:dyDescent="0.2">
      <c r="R3688" s="16"/>
      <c r="S3688" s="16"/>
      <c r="T3688" s="16"/>
      <c r="U3688" s="16"/>
    </row>
    <row r="3689" spans="18:21" x14ac:dyDescent="0.2">
      <c r="R3689" s="16"/>
      <c r="S3689" s="16"/>
      <c r="T3689" s="16"/>
      <c r="U3689" s="16"/>
    </row>
    <row r="3690" spans="18:21" x14ac:dyDescent="0.2">
      <c r="R3690" s="16"/>
      <c r="S3690" s="16"/>
      <c r="T3690" s="16"/>
      <c r="U3690" s="16"/>
    </row>
    <row r="3691" spans="18:21" x14ac:dyDescent="0.2">
      <c r="R3691" s="16"/>
      <c r="S3691" s="16"/>
      <c r="T3691" s="16"/>
      <c r="U3691" s="16"/>
    </row>
    <row r="3692" spans="18:21" x14ac:dyDescent="0.2">
      <c r="R3692" s="16"/>
      <c r="S3692" s="16"/>
      <c r="T3692" s="16"/>
      <c r="U3692" s="16"/>
    </row>
    <row r="3693" spans="18:21" x14ac:dyDescent="0.2">
      <c r="R3693" s="16"/>
      <c r="S3693" s="16"/>
      <c r="T3693" s="16"/>
      <c r="U3693" s="16"/>
    </row>
    <row r="3694" spans="18:21" x14ac:dyDescent="0.2">
      <c r="R3694" s="16"/>
      <c r="S3694" s="16"/>
      <c r="T3694" s="16"/>
      <c r="U3694" s="16"/>
    </row>
    <row r="3695" spans="18:21" x14ac:dyDescent="0.2">
      <c r="R3695" s="16"/>
      <c r="S3695" s="16"/>
      <c r="T3695" s="16"/>
      <c r="U3695" s="16"/>
    </row>
    <row r="3696" spans="18:21" x14ac:dyDescent="0.2">
      <c r="R3696" s="16"/>
      <c r="S3696" s="16"/>
      <c r="T3696" s="16"/>
      <c r="U3696" s="16"/>
    </row>
    <row r="3697" spans="18:21" x14ac:dyDescent="0.2">
      <c r="R3697" s="16"/>
      <c r="S3697" s="16"/>
      <c r="T3697" s="16"/>
      <c r="U3697" s="16"/>
    </row>
    <row r="3698" spans="18:21" x14ac:dyDescent="0.2">
      <c r="R3698" s="16"/>
      <c r="S3698" s="16"/>
      <c r="T3698" s="16"/>
      <c r="U3698" s="16"/>
    </row>
    <row r="3699" spans="18:21" x14ac:dyDescent="0.2">
      <c r="R3699" s="16"/>
      <c r="S3699" s="16"/>
      <c r="T3699" s="16"/>
      <c r="U3699" s="16"/>
    </row>
    <row r="3700" spans="18:21" x14ac:dyDescent="0.2">
      <c r="R3700" s="16"/>
      <c r="S3700" s="16"/>
      <c r="T3700" s="16"/>
      <c r="U3700" s="16"/>
    </row>
    <row r="3701" spans="18:21" x14ac:dyDescent="0.2">
      <c r="R3701" s="16"/>
      <c r="S3701" s="16"/>
      <c r="T3701" s="16"/>
      <c r="U3701" s="16"/>
    </row>
    <row r="3702" spans="18:21" x14ac:dyDescent="0.2">
      <c r="R3702" s="16"/>
      <c r="S3702" s="16"/>
      <c r="T3702" s="16"/>
      <c r="U3702" s="16"/>
    </row>
    <row r="3703" spans="18:21" x14ac:dyDescent="0.2">
      <c r="R3703" s="16"/>
      <c r="S3703" s="16"/>
      <c r="T3703" s="16"/>
      <c r="U3703" s="16"/>
    </row>
    <row r="3704" spans="18:21" x14ac:dyDescent="0.2">
      <c r="R3704" s="16"/>
      <c r="S3704" s="16"/>
      <c r="T3704" s="16"/>
      <c r="U3704" s="16"/>
    </row>
    <row r="3705" spans="18:21" x14ac:dyDescent="0.2">
      <c r="R3705" s="16"/>
      <c r="S3705" s="16"/>
      <c r="T3705" s="16"/>
      <c r="U3705" s="16"/>
    </row>
    <row r="3706" spans="18:21" x14ac:dyDescent="0.2">
      <c r="R3706" s="16"/>
      <c r="S3706" s="16"/>
      <c r="T3706" s="16"/>
      <c r="U3706" s="16"/>
    </row>
    <row r="3707" spans="18:21" x14ac:dyDescent="0.2">
      <c r="R3707" s="16"/>
      <c r="S3707" s="16"/>
      <c r="T3707" s="16"/>
      <c r="U3707" s="16"/>
    </row>
    <row r="3708" spans="18:21" x14ac:dyDescent="0.2">
      <c r="R3708" s="16"/>
      <c r="S3708" s="16"/>
      <c r="T3708" s="16"/>
      <c r="U3708" s="16"/>
    </row>
    <row r="3709" spans="18:21" x14ac:dyDescent="0.2">
      <c r="R3709" s="16"/>
      <c r="S3709" s="16"/>
      <c r="T3709" s="16"/>
      <c r="U3709" s="16"/>
    </row>
    <row r="3710" spans="18:21" x14ac:dyDescent="0.2">
      <c r="R3710" s="16"/>
      <c r="S3710" s="16"/>
      <c r="T3710" s="16"/>
      <c r="U3710" s="16"/>
    </row>
    <row r="3711" spans="18:21" x14ac:dyDescent="0.2">
      <c r="R3711" s="16"/>
      <c r="S3711" s="16"/>
      <c r="T3711" s="16"/>
      <c r="U3711" s="16"/>
    </row>
    <row r="3712" spans="18:21" x14ac:dyDescent="0.2">
      <c r="R3712" s="16"/>
      <c r="S3712" s="16"/>
      <c r="T3712" s="16"/>
      <c r="U3712" s="16"/>
    </row>
    <row r="3713" spans="18:21" x14ac:dyDescent="0.2">
      <c r="R3713" s="16"/>
      <c r="S3713" s="16"/>
      <c r="T3713" s="16"/>
      <c r="U3713" s="16"/>
    </row>
    <row r="3714" spans="18:21" x14ac:dyDescent="0.2">
      <c r="R3714" s="16"/>
      <c r="S3714" s="16"/>
      <c r="T3714" s="16"/>
      <c r="U3714" s="16"/>
    </row>
    <row r="3715" spans="18:21" x14ac:dyDescent="0.2">
      <c r="R3715" s="16"/>
      <c r="S3715" s="16"/>
      <c r="T3715" s="16"/>
      <c r="U3715" s="16"/>
    </row>
    <row r="3716" spans="18:21" x14ac:dyDescent="0.2">
      <c r="R3716" s="16"/>
      <c r="S3716" s="16"/>
      <c r="T3716" s="16"/>
      <c r="U3716" s="16"/>
    </row>
    <row r="3717" spans="18:21" x14ac:dyDescent="0.2">
      <c r="R3717" s="16"/>
      <c r="S3717" s="16"/>
      <c r="T3717" s="16"/>
      <c r="U3717" s="16"/>
    </row>
    <row r="3718" spans="18:21" x14ac:dyDescent="0.2">
      <c r="R3718" s="16"/>
      <c r="S3718" s="16"/>
      <c r="T3718" s="16"/>
      <c r="U3718" s="16"/>
    </row>
    <row r="3719" spans="18:21" x14ac:dyDescent="0.2">
      <c r="R3719" s="16"/>
      <c r="S3719" s="16"/>
      <c r="T3719" s="16"/>
      <c r="U3719" s="16"/>
    </row>
    <row r="3720" spans="18:21" x14ac:dyDescent="0.2">
      <c r="R3720" s="16"/>
      <c r="S3720" s="16"/>
      <c r="T3720" s="16"/>
      <c r="U3720" s="16"/>
    </row>
    <row r="3721" spans="18:21" x14ac:dyDescent="0.2">
      <c r="R3721" s="16"/>
      <c r="S3721" s="16"/>
      <c r="T3721" s="16"/>
      <c r="U3721" s="16"/>
    </row>
    <row r="3722" spans="18:21" x14ac:dyDescent="0.2">
      <c r="R3722" s="16"/>
      <c r="S3722" s="16"/>
      <c r="T3722" s="16"/>
      <c r="U3722" s="16"/>
    </row>
    <row r="3723" spans="18:21" x14ac:dyDescent="0.2">
      <c r="R3723" s="16"/>
      <c r="S3723" s="16"/>
      <c r="T3723" s="16"/>
      <c r="U3723" s="16"/>
    </row>
    <row r="3724" spans="18:21" x14ac:dyDescent="0.2">
      <c r="R3724" s="16"/>
      <c r="S3724" s="16"/>
      <c r="T3724" s="16"/>
      <c r="U3724" s="16"/>
    </row>
    <row r="3725" spans="18:21" x14ac:dyDescent="0.2">
      <c r="R3725" s="16"/>
      <c r="S3725" s="16"/>
      <c r="T3725" s="16"/>
      <c r="U3725" s="16"/>
    </row>
    <row r="3726" spans="18:21" x14ac:dyDescent="0.2">
      <c r="R3726" s="16"/>
      <c r="S3726" s="16"/>
      <c r="T3726" s="16"/>
      <c r="U3726" s="16"/>
    </row>
    <row r="3727" spans="18:21" x14ac:dyDescent="0.2">
      <c r="R3727" s="16"/>
      <c r="S3727" s="16"/>
      <c r="T3727" s="16"/>
      <c r="U3727" s="16"/>
    </row>
    <row r="3728" spans="18:21" x14ac:dyDescent="0.2">
      <c r="R3728" s="16"/>
      <c r="S3728" s="16"/>
      <c r="T3728" s="16"/>
      <c r="U3728" s="16"/>
    </row>
    <row r="3729" spans="18:21" x14ac:dyDescent="0.2">
      <c r="R3729" s="16"/>
      <c r="S3729" s="16"/>
      <c r="T3729" s="16"/>
      <c r="U3729" s="16"/>
    </row>
    <row r="3730" spans="18:21" x14ac:dyDescent="0.2">
      <c r="R3730" s="16"/>
      <c r="S3730" s="16"/>
      <c r="T3730" s="16"/>
      <c r="U3730" s="16"/>
    </row>
    <row r="3731" spans="18:21" x14ac:dyDescent="0.2">
      <c r="R3731" s="16"/>
      <c r="S3731" s="16"/>
      <c r="T3731" s="16"/>
      <c r="U3731" s="16"/>
    </row>
    <row r="3732" spans="18:21" x14ac:dyDescent="0.2">
      <c r="R3732" s="16"/>
      <c r="S3732" s="16"/>
      <c r="T3732" s="16"/>
      <c r="U3732" s="16"/>
    </row>
    <row r="3733" spans="18:21" x14ac:dyDescent="0.2">
      <c r="R3733" s="16"/>
      <c r="S3733" s="16"/>
      <c r="T3733" s="16"/>
      <c r="U3733" s="16"/>
    </row>
    <row r="3734" spans="18:21" x14ac:dyDescent="0.2">
      <c r="R3734" s="16"/>
      <c r="S3734" s="16"/>
      <c r="T3734" s="16"/>
      <c r="U3734" s="16"/>
    </row>
    <row r="3735" spans="18:21" x14ac:dyDescent="0.2">
      <c r="R3735" s="16"/>
      <c r="S3735" s="16"/>
      <c r="T3735" s="16"/>
      <c r="U3735" s="16"/>
    </row>
    <row r="3736" spans="18:21" x14ac:dyDescent="0.2">
      <c r="R3736" s="16"/>
      <c r="S3736" s="16"/>
      <c r="T3736" s="16"/>
      <c r="U3736" s="16"/>
    </row>
    <row r="3737" spans="18:21" x14ac:dyDescent="0.2">
      <c r="R3737" s="16"/>
      <c r="S3737" s="16"/>
      <c r="T3737" s="16"/>
      <c r="U3737" s="16"/>
    </row>
    <row r="3738" spans="18:21" x14ac:dyDescent="0.2">
      <c r="R3738" s="16"/>
      <c r="S3738" s="16"/>
      <c r="T3738" s="16"/>
      <c r="U3738" s="16"/>
    </row>
    <row r="3739" spans="18:21" x14ac:dyDescent="0.2">
      <c r="R3739" s="16"/>
      <c r="S3739" s="16"/>
      <c r="T3739" s="16"/>
      <c r="U3739" s="16"/>
    </row>
    <row r="3740" spans="18:21" x14ac:dyDescent="0.2">
      <c r="R3740" s="16"/>
      <c r="S3740" s="16"/>
      <c r="T3740" s="16"/>
      <c r="U3740" s="16"/>
    </row>
    <row r="3741" spans="18:21" x14ac:dyDescent="0.2">
      <c r="R3741" s="16"/>
      <c r="S3741" s="16"/>
      <c r="T3741" s="16"/>
      <c r="U3741" s="16"/>
    </row>
    <row r="3742" spans="18:21" x14ac:dyDescent="0.2">
      <c r="R3742" s="16"/>
      <c r="S3742" s="16"/>
      <c r="T3742" s="16"/>
      <c r="U3742" s="16"/>
    </row>
    <row r="3743" spans="18:21" x14ac:dyDescent="0.2">
      <c r="R3743" s="16"/>
      <c r="S3743" s="16"/>
      <c r="T3743" s="16"/>
      <c r="U3743" s="16"/>
    </row>
    <row r="3744" spans="18:21" x14ac:dyDescent="0.2">
      <c r="R3744" s="16"/>
      <c r="S3744" s="16"/>
      <c r="T3744" s="16"/>
      <c r="U3744" s="16"/>
    </row>
    <row r="3745" spans="18:21" x14ac:dyDescent="0.2">
      <c r="R3745" s="16"/>
      <c r="S3745" s="16"/>
      <c r="T3745" s="16"/>
      <c r="U3745" s="16"/>
    </row>
    <row r="3746" spans="18:21" x14ac:dyDescent="0.2">
      <c r="R3746" s="16"/>
      <c r="S3746" s="16"/>
      <c r="T3746" s="16"/>
      <c r="U3746" s="16"/>
    </row>
    <row r="3747" spans="18:21" x14ac:dyDescent="0.2">
      <c r="R3747" s="16"/>
      <c r="S3747" s="16"/>
      <c r="T3747" s="16"/>
      <c r="U3747" s="16"/>
    </row>
    <row r="3748" spans="18:21" x14ac:dyDescent="0.2">
      <c r="R3748" s="16"/>
      <c r="S3748" s="16"/>
      <c r="T3748" s="16"/>
      <c r="U3748" s="16"/>
    </row>
    <row r="3749" spans="18:21" x14ac:dyDescent="0.2">
      <c r="R3749" s="16"/>
      <c r="S3749" s="16"/>
      <c r="T3749" s="16"/>
      <c r="U3749" s="16"/>
    </row>
    <row r="3750" spans="18:21" x14ac:dyDescent="0.2">
      <c r="R3750" s="16"/>
      <c r="S3750" s="16"/>
      <c r="T3750" s="16"/>
      <c r="U3750" s="16"/>
    </row>
    <row r="3751" spans="18:21" x14ac:dyDescent="0.2">
      <c r="R3751" s="16"/>
      <c r="S3751" s="16"/>
      <c r="T3751" s="16"/>
      <c r="U3751" s="16"/>
    </row>
    <row r="3752" spans="18:21" x14ac:dyDescent="0.2">
      <c r="R3752" s="16"/>
      <c r="S3752" s="16"/>
      <c r="T3752" s="16"/>
      <c r="U3752" s="16"/>
    </row>
    <row r="3753" spans="18:21" x14ac:dyDescent="0.2">
      <c r="R3753" s="16"/>
      <c r="S3753" s="16"/>
      <c r="T3753" s="16"/>
      <c r="U3753" s="16"/>
    </row>
    <row r="3754" spans="18:21" x14ac:dyDescent="0.2">
      <c r="R3754" s="16"/>
      <c r="S3754" s="16"/>
      <c r="T3754" s="16"/>
      <c r="U3754" s="16"/>
    </row>
    <row r="3755" spans="18:21" x14ac:dyDescent="0.2">
      <c r="R3755" s="16"/>
      <c r="S3755" s="16"/>
      <c r="T3755" s="16"/>
      <c r="U3755" s="16"/>
    </row>
    <row r="3756" spans="18:21" x14ac:dyDescent="0.2">
      <c r="R3756" s="16"/>
      <c r="S3756" s="16"/>
      <c r="T3756" s="16"/>
      <c r="U3756" s="16"/>
    </row>
    <row r="3757" spans="18:21" x14ac:dyDescent="0.2">
      <c r="R3757" s="16"/>
      <c r="S3757" s="16"/>
      <c r="T3757" s="16"/>
      <c r="U3757" s="16"/>
    </row>
    <row r="3758" spans="18:21" x14ac:dyDescent="0.2">
      <c r="R3758" s="16"/>
      <c r="S3758" s="16"/>
      <c r="T3758" s="16"/>
      <c r="U3758" s="16"/>
    </row>
    <row r="3759" spans="18:21" x14ac:dyDescent="0.2">
      <c r="R3759" s="16"/>
      <c r="S3759" s="16"/>
      <c r="T3759" s="16"/>
      <c r="U3759" s="16"/>
    </row>
    <row r="3760" spans="18:21" x14ac:dyDescent="0.2">
      <c r="R3760" s="16"/>
      <c r="S3760" s="16"/>
      <c r="T3760" s="16"/>
      <c r="U3760" s="16"/>
    </row>
    <row r="3761" spans="18:21" x14ac:dyDescent="0.2">
      <c r="R3761" s="16"/>
      <c r="S3761" s="16"/>
      <c r="T3761" s="16"/>
      <c r="U3761" s="16"/>
    </row>
    <row r="3762" spans="18:21" x14ac:dyDescent="0.2">
      <c r="R3762" s="16"/>
      <c r="S3762" s="16"/>
      <c r="T3762" s="16"/>
      <c r="U3762" s="16"/>
    </row>
    <row r="3763" spans="18:21" x14ac:dyDescent="0.2">
      <c r="R3763" s="16"/>
      <c r="S3763" s="16"/>
      <c r="T3763" s="16"/>
      <c r="U3763" s="16"/>
    </row>
    <row r="3764" spans="18:21" x14ac:dyDescent="0.2">
      <c r="R3764" s="16"/>
      <c r="S3764" s="16"/>
      <c r="T3764" s="16"/>
      <c r="U3764" s="16"/>
    </row>
    <row r="3765" spans="18:21" x14ac:dyDescent="0.2">
      <c r="R3765" s="16"/>
      <c r="S3765" s="16"/>
      <c r="T3765" s="16"/>
      <c r="U3765" s="16"/>
    </row>
    <row r="3766" spans="18:21" x14ac:dyDescent="0.2">
      <c r="R3766" s="16"/>
      <c r="S3766" s="16"/>
      <c r="T3766" s="16"/>
      <c r="U3766" s="16"/>
    </row>
    <row r="3767" spans="18:21" x14ac:dyDescent="0.2">
      <c r="R3767" s="16"/>
      <c r="S3767" s="16"/>
      <c r="T3767" s="16"/>
      <c r="U3767" s="16"/>
    </row>
    <row r="3768" spans="18:21" x14ac:dyDescent="0.2">
      <c r="R3768" s="16"/>
      <c r="S3768" s="16"/>
      <c r="T3768" s="16"/>
      <c r="U3768" s="16"/>
    </row>
    <row r="3769" spans="18:21" x14ac:dyDescent="0.2">
      <c r="R3769" s="16"/>
      <c r="S3769" s="16"/>
      <c r="T3769" s="16"/>
      <c r="U3769" s="16"/>
    </row>
    <row r="3770" spans="18:21" x14ac:dyDescent="0.2">
      <c r="R3770" s="16"/>
      <c r="S3770" s="16"/>
      <c r="T3770" s="16"/>
      <c r="U3770" s="16"/>
    </row>
    <row r="3771" spans="18:21" x14ac:dyDescent="0.2">
      <c r="R3771" s="16"/>
      <c r="S3771" s="16"/>
      <c r="T3771" s="16"/>
      <c r="U3771" s="16"/>
    </row>
    <row r="3772" spans="18:21" x14ac:dyDescent="0.2">
      <c r="R3772" s="16"/>
      <c r="S3772" s="16"/>
      <c r="T3772" s="16"/>
      <c r="U3772" s="16"/>
    </row>
    <row r="3773" spans="18:21" x14ac:dyDescent="0.2">
      <c r="R3773" s="16"/>
      <c r="S3773" s="16"/>
      <c r="T3773" s="16"/>
      <c r="U3773" s="16"/>
    </row>
    <row r="3774" spans="18:21" x14ac:dyDescent="0.2">
      <c r="R3774" s="16"/>
      <c r="S3774" s="16"/>
      <c r="T3774" s="16"/>
      <c r="U3774" s="16"/>
    </row>
    <row r="3775" spans="18:21" x14ac:dyDescent="0.2">
      <c r="R3775" s="16"/>
      <c r="S3775" s="16"/>
      <c r="T3775" s="16"/>
      <c r="U3775" s="16"/>
    </row>
    <row r="3776" spans="18:21" x14ac:dyDescent="0.2">
      <c r="R3776" s="16"/>
      <c r="S3776" s="16"/>
      <c r="T3776" s="16"/>
      <c r="U3776" s="16"/>
    </row>
    <row r="3777" spans="18:21" x14ac:dyDescent="0.2">
      <c r="R3777" s="16"/>
      <c r="S3777" s="16"/>
      <c r="T3777" s="16"/>
      <c r="U3777" s="16"/>
    </row>
    <row r="3778" spans="18:21" x14ac:dyDescent="0.2">
      <c r="R3778" s="16"/>
      <c r="S3778" s="16"/>
      <c r="T3778" s="16"/>
      <c r="U3778" s="16"/>
    </row>
    <row r="3779" spans="18:21" x14ac:dyDescent="0.2">
      <c r="R3779" s="16"/>
      <c r="S3779" s="16"/>
      <c r="T3779" s="16"/>
      <c r="U3779" s="16"/>
    </row>
    <row r="3780" spans="18:21" x14ac:dyDescent="0.2">
      <c r="R3780" s="16"/>
      <c r="S3780" s="16"/>
      <c r="T3780" s="16"/>
      <c r="U3780" s="16"/>
    </row>
    <row r="3781" spans="18:21" x14ac:dyDescent="0.2">
      <c r="R3781" s="16"/>
      <c r="S3781" s="16"/>
      <c r="T3781" s="16"/>
      <c r="U3781" s="16"/>
    </row>
    <row r="3782" spans="18:21" x14ac:dyDescent="0.2">
      <c r="R3782" s="16"/>
      <c r="S3782" s="16"/>
      <c r="T3782" s="16"/>
      <c r="U3782" s="16"/>
    </row>
    <row r="3783" spans="18:21" x14ac:dyDescent="0.2">
      <c r="R3783" s="16"/>
      <c r="S3783" s="16"/>
      <c r="T3783" s="16"/>
      <c r="U3783" s="16"/>
    </row>
    <row r="3784" spans="18:21" x14ac:dyDescent="0.2">
      <c r="R3784" s="16"/>
      <c r="S3784" s="16"/>
      <c r="T3784" s="16"/>
      <c r="U3784" s="16"/>
    </row>
    <row r="3785" spans="18:21" x14ac:dyDescent="0.2">
      <c r="R3785" s="16"/>
      <c r="S3785" s="16"/>
      <c r="T3785" s="16"/>
      <c r="U3785" s="16"/>
    </row>
    <row r="3786" spans="18:21" x14ac:dyDescent="0.2">
      <c r="R3786" s="16"/>
      <c r="S3786" s="16"/>
      <c r="T3786" s="16"/>
      <c r="U3786" s="16"/>
    </row>
    <row r="3787" spans="18:21" x14ac:dyDescent="0.2">
      <c r="R3787" s="16"/>
      <c r="S3787" s="16"/>
      <c r="T3787" s="16"/>
      <c r="U3787" s="16"/>
    </row>
    <row r="3788" spans="18:21" x14ac:dyDescent="0.2">
      <c r="R3788" s="16"/>
      <c r="S3788" s="16"/>
      <c r="T3788" s="16"/>
      <c r="U3788" s="16"/>
    </row>
    <row r="3789" spans="18:21" x14ac:dyDescent="0.2">
      <c r="R3789" s="16"/>
      <c r="S3789" s="16"/>
      <c r="T3789" s="16"/>
      <c r="U3789" s="16"/>
    </row>
    <row r="3790" spans="18:21" x14ac:dyDescent="0.2">
      <c r="R3790" s="16"/>
      <c r="S3790" s="16"/>
      <c r="T3790" s="16"/>
      <c r="U3790" s="16"/>
    </row>
    <row r="3791" spans="18:21" x14ac:dyDescent="0.2">
      <c r="R3791" s="16"/>
      <c r="S3791" s="16"/>
      <c r="T3791" s="16"/>
      <c r="U3791" s="16"/>
    </row>
    <row r="3792" spans="18:21" x14ac:dyDescent="0.2">
      <c r="R3792" s="16"/>
      <c r="S3792" s="16"/>
      <c r="T3792" s="16"/>
      <c r="U3792" s="16"/>
    </row>
    <row r="3793" spans="18:21" x14ac:dyDescent="0.2">
      <c r="R3793" s="16"/>
      <c r="S3793" s="16"/>
      <c r="T3793" s="16"/>
      <c r="U3793" s="16"/>
    </row>
    <row r="3794" spans="18:21" x14ac:dyDescent="0.2">
      <c r="R3794" s="16"/>
      <c r="S3794" s="16"/>
      <c r="T3794" s="16"/>
      <c r="U3794" s="16"/>
    </row>
    <row r="3795" spans="18:21" x14ac:dyDescent="0.2">
      <c r="R3795" s="16"/>
      <c r="S3795" s="16"/>
      <c r="T3795" s="16"/>
      <c r="U3795" s="16"/>
    </row>
    <row r="3796" spans="18:21" x14ac:dyDescent="0.2">
      <c r="R3796" s="16"/>
      <c r="S3796" s="16"/>
      <c r="T3796" s="16"/>
      <c r="U3796" s="16"/>
    </row>
    <row r="3797" spans="18:21" x14ac:dyDescent="0.2">
      <c r="R3797" s="16"/>
      <c r="S3797" s="16"/>
      <c r="T3797" s="16"/>
      <c r="U3797" s="16"/>
    </row>
    <row r="3798" spans="18:21" x14ac:dyDescent="0.2">
      <c r="R3798" s="16"/>
      <c r="S3798" s="16"/>
      <c r="T3798" s="16"/>
      <c r="U3798" s="16"/>
    </row>
    <row r="3799" spans="18:21" x14ac:dyDescent="0.2">
      <c r="R3799" s="16"/>
      <c r="S3799" s="16"/>
      <c r="T3799" s="16"/>
      <c r="U3799" s="16"/>
    </row>
    <row r="3800" spans="18:21" x14ac:dyDescent="0.2">
      <c r="R3800" s="16"/>
      <c r="S3800" s="16"/>
      <c r="T3800" s="16"/>
      <c r="U3800" s="16"/>
    </row>
    <row r="3801" spans="18:21" x14ac:dyDescent="0.2">
      <c r="R3801" s="16"/>
      <c r="S3801" s="16"/>
      <c r="T3801" s="16"/>
      <c r="U3801" s="16"/>
    </row>
    <row r="3802" spans="18:21" x14ac:dyDescent="0.2">
      <c r="R3802" s="16"/>
      <c r="S3802" s="16"/>
      <c r="T3802" s="16"/>
      <c r="U3802" s="16"/>
    </row>
    <row r="3803" spans="18:21" x14ac:dyDescent="0.2">
      <c r="R3803" s="16"/>
      <c r="S3803" s="16"/>
      <c r="T3803" s="16"/>
      <c r="U3803" s="16"/>
    </row>
    <row r="3804" spans="18:21" x14ac:dyDescent="0.2">
      <c r="R3804" s="16"/>
      <c r="S3804" s="16"/>
      <c r="T3804" s="16"/>
      <c r="U3804" s="16"/>
    </row>
    <row r="3805" spans="18:21" x14ac:dyDescent="0.2">
      <c r="R3805" s="16"/>
      <c r="S3805" s="16"/>
      <c r="T3805" s="16"/>
      <c r="U3805" s="16"/>
    </row>
    <row r="3806" spans="18:21" x14ac:dyDescent="0.2">
      <c r="R3806" s="16"/>
      <c r="S3806" s="16"/>
      <c r="T3806" s="16"/>
      <c r="U3806" s="16"/>
    </row>
    <row r="3807" spans="18:21" x14ac:dyDescent="0.2">
      <c r="R3807" s="16"/>
      <c r="S3807" s="16"/>
      <c r="T3807" s="16"/>
      <c r="U3807" s="16"/>
    </row>
    <row r="3808" spans="18:21" x14ac:dyDescent="0.2">
      <c r="R3808" s="16"/>
      <c r="S3808" s="16"/>
      <c r="T3808" s="16"/>
      <c r="U3808" s="16"/>
    </row>
    <row r="3809" spans="18:21" x14ac:dyDescent="0.2">
      <c r="R3809" s="16"/>
      <c r="S3809" s="16"/>
      <c r="T3809" s="16"/>
      <c r="U3809" s="16"/>
    </row>
    <row r="3810" spans="18:21" x14ac:dyDescent="0.2">
      <c r="R3810" s="16"/>
      <c r="S3810" s="16"/>
      <c r="T3810" s="16"/>
      <c r="U3810" s="16"/>
    </row>
    <row r="3811" spans="18:21" x14ac:dyDescent="0.2">
      <c r="R3811" s="16"/>
      <c r="S3811" s="16"/>
      <c r="T3811" s="16"/>
      <c r="U3811" s="16"/>
    </row>
    <row r="3812" spans="18:21" x14ac:dyDescent="0.2">
      <c r="R3812" s="16"/>
      <c r="S3812" s="16"/>
      <c r="T3812" s="16"/>
      <c r="U3812" s="16"/>
    </row>
    <row r="3813" spans="18:21" x14ac:dyDescent="0.2">
      <c r="R3813" s="16"/>
      <c r="S3813" s="16"/>
      <c r="T3813" s="16"/>
      <c r="U3813" s="16"/>
    </row>
    <row r="3814" spans="18:21" x14ac:dyDescent="0.2">
      <c r="R3814" s="16"/>
      <c r="S3814" s="16"/>
      <c r="T3814" s="16"/>
      <c r="U3814" s="16"/>
    </row>
    <row r="3815" spans="18:21" x14ac:dyDescent="0.2">
      <c r="R3815" s="16"/>
      <c r="S3815" s="16"/>
      <c r="T3815" s="16"/>
      <c r="U3815" s="16"/>
    </row>
    <row r="3816" spans="18:21" x14ac:dyDescent="0.2">
      <c r="R3816" s="16"/>
      <c r="S3816" s="16"/>
      <c r="T3816" s="16"/>
      <c r="U3816" s="16"/>
    </row>
    <row r="3817" spans="18:21" x14ac:dyDescent="0.2">
      <c r="R3817" s="16"/>
      <c r="S3817" s="16"/>
      <c r="T3817" s="16"/>
      <c r="U3817" s="16"/>
    </row>
    <row r="3818" spans="18:21" x14ac:dyDescent="0.2">
      <c r="R3818" s="16"/>
      <c r="S3818" s="16"/>
      <c r="T3818" s="16"/>
      <c r="U3818" s="16"/>
    </row>
    <row r="3819" spans="18:21" x14ac:dyDescent="0.2">
      <c r="R3819" s="16"/>
      <c r="S3819" s="16"/>
      <c r="T3819" s="16"/>
      <c r="U3819" s="16"/>
    </row>
    <row r="3820" spans="18:21" x14ac:dyDescent="0.2">
      <c r="R3820" s="16"/>
      <c r="S3820" s="16"/>
      <c r="T3820" s="16"/>
      <c r="U3820" s="16"/>
    </row>
    <row r="3821" spans="18:21" x14ac:dyDescent="0.2">
      <c r="R3821" s="16"/>
      <c r="S3821" s="16"/>
      <c r="T3821" s="16"/>
      <c r="U3821" s="16"/>
    </row>
    <row r="3822" spans="18:21" x14ac:dyDescent="0.2">
      <c r="R3822" s="16"/>
      <c r="S3822" s="16"/>
      <c r="T3822" s="16"/>
      <c r="U3822" s="16"/>
    </row>
    <row r="3823" spans="18:21" x14ac:dyDescent="0.2">
      <c r="R3823" s="16"/>
      <c r="S3823" s="16"/>
      <c r="T3823" s="16"/>
      <c r="U3823" s="16"/>
    </row>
    <row r="3824" spans="18:21" x14ac:dyDescent="0.2">
      <c r="R3824" s="16"/>
      <c r="S3824" s="16"/>
      <c r="T3824" s="16"/>
      <c r="U3824" s="16"/>
    </row>
    <row r="3825" spans="18:21" x14ac:dyDescent="0.2">
      <c r="R3825" s="16"/>
      <c r="S3825" s="16"/>
      <c r="T3825" s="16"/>
      <c r="U3825" s="16"/>
    </row>
    <row r="3826" spans="18:21" x14ac:dyDescent="0.2">
      <c r="R3826" s="16"/>
      <c r="S3826" s="16"/>
      <c r="T3826" s="16"/>
      <c r="U3826" s="16"/>
    </row>
    <row r="3827" spans="18:21" x14ac:dyDescent="0.2">
      <c r="R3827" s="16"/>
      <c r="S3827" s="16"/>
      <c r="T3827" s="16"/>
      <c r="U3827" s="16"/>
    </row>
    <row r="3828" spans="18:21" x14ac:dyDescent="0.2">
      <c r="R3828" s="16"/>
      <c r="S3828" s="16"/>
      <c r="T3828" s="16"/>
      <c r="U3828" s="16"/>
    </row>
    <row r="3829" spans="18:21" x14ac:dyDescent="0.2">
      <c r="R3829" s="16"/>
      <c r="S3829" s="16"/>
      <c r="T3829" s="16"/>
      <c r="U3829" s="16"/>
    </row>
    <row r="3830" spans="18:21" x14ac:dyDescent="0.2">
      <c r="R3830" s="16"/>
      <c r="S3830" s="16"/>
      <c r="T3830" s="16"/>
      <c r="U3830" s="16"/>
    </row>
    <row r="3831" spans="18:21" x14ac:dyDescent="0.2">
      <c r="R3831" s="16"/>
      <c r="S3831" s="16"/>
      <c r="T3831" s="16"/>
      <c r="U3831" s="16"/>
    </row>
    <row r="3832" spans="18:21" x14ac:dyDescent="0.2">
      <c r="R3832" s="16"/>
      <c r="S3832" s="16"/>
      <c r="T3832" s="16"/>
      <c r="U3832" s="16"/>
    </row>
    <row r="3833" spans="18:21" x14ac:dyDescent="0.2">
      <c r="R3833" s="16"/>
      <c r="S3833" s="16"/>
      <c r="T3833" s="16"/>
      <c r="U3833" s="16"/>
    </row>
    <row r="3834" spans="18:21" x14ac:dyDescent="0.2">
      <c r="R3834" s="16"/>
      <c r="S3834" s="16"/>
      <c r="T3834" s="16"/>
      <c r="U3834" s="16"/>
    </row>
    <row r="3835" spans="18:21" x14ac:dyDescent="0.2">
      <c r="R3835" s="16"/>
      <c r="S3835" s="16"/>
      <c r="T3835" s="16"/>
      <c r="U3835" s="16"/>
    </row>
    <row r="3836" spans="18:21" x14ac:dyDescent="0.2">
      <c r="R3836" s="16"/>
      <c r="S3836" s="16"/>
      <c r="T3836" s="16"/>
      <c r="U3836" s="16"/>
    </row>
    <row r="3837" spans="18:21" x14ac:dyDescent="0.2">
      <c r="R3837" s="16"/>
      <c r="S3837" s="16"/>
      <c r="T3837" s="16"/>
      <c r="U3837" s="16"/>
    </row>
    <row r="3838" spans="18:21" x14ac:dyDescent="0.2">
      <c r="R3838" s="16"/>
      <c r="S3838" s="16"/>
      <c r="T3838" s="16"/>
      <c r="U3838" s="16"/>
    </row>
    <row r="3839" spans="18:21" x14ac:dyDescent="0.2">
      <c r="R3839" s="16"/>
      <c r="S3839" s="16"/>
      <c r="T3839" s="16"/>
      <c r="U3839" s="16"/>
    </row>
    <row r="3840" spans="18:21" x14ac:dyDescent="0.2">
      <c r="R3840" s="16"/>
      <c r="S3840" s="16"/>
      <c r="T3840" s="16"/>
      <c r="U3840" s="16"/>
    </row>
    <row r="3841" spans="18:21" x14ac:dyDescent="0.2">
      <c r="R3841" s="16"/>
      <c r="S3841" s="16"/>
      <c r="T3841" s="16"/>
      <c r="U3841" s="16"/>
    </row>
    <row r="3842" spans="18:21" x14ac:dyDescent="0.2">
      <c r="R3842" s="16"/>
      <c r="S3842" s="16"/>
      <c r="T3842" s="16"/>
      <c r="U3842" s="16"/>
    </row>
    <row r="3843" spans="18:21" x14ac:dyDescent="0.2">
      <c r="R3843" s="16"/>
      <c r="S3843" s="16"/>
      <c r="T3843" s="16"/>
      <c r="U3843" s="16"/>
    </row>
    <row r="3844" spans="18:21" x14ac:dyDescent="0.2">
      <c r="R3844" s="16"/>
      <c r="S3844" s="16"/>
      <c r="T3844" s="16"/>
      <c r="U3844" s="16"/>
    </row>
    <row r="3845" spans="18:21" x14ac:dyDescent="0.2">
      <c r="R3845" s="16"/>
      <c r="S3845" s="16"/>
      <c r="T3845" s="16"/>
      <c r="U3845" s="16"/>
    </row>
    <row r="3846" spans="18:21" x14ac:dyDescent="0.2">
      <c r="R3846" s="16"/>
      <c r="S3846" s="16"/>
      <c r="T3846" s="16"/>
      <c r="U3846" s="16"/>
    </row>
    <row r="3847" spans="18:21" x14ac:dyDescent="0.2">
      <c r="R3847" s="16"/>
      <c r="S3847" s="16"/>
      <c r="T3847" s="16"/>
      <c r="U3847" s="16"/>
    </row>
    <row r="3848" spans="18:21" x14ac:dyDescent="0.2">
      <c r="R3848" s="16"/>
      <c r="S3848" s="16"/>
      <c r="T3848" s="16"/>
      <c r="U3848" s="16"/>
    </row>
    <row r="3849" spans="18:21" x14ac:dyDescent="0.2">
      <c r="R3849" s="16"/>
      <c r="S3849" s="16"/>
      <c r="T3849" s="16"/>
      <c r="U3849" s="16"/>
    </row>
    <row r="3850" spans="18:21" x14ac:dyDescent="0.2">
      <c r="R3850" s="16"/>
      <c r="S3850" s="16"/>
      <c r="T3850" s="16"/>
      <c r="U3850" s="16"/>
    </row>
    <row r="3851" spans="18:21" x14ac:dyDescent="0.2">
      <c r="R3851" s="16"/>
      <c r="S3851" s="16"/>
      <c r="T3851" s="16"/>
      <c r="U3851" s="16"/>
    </row>
    <row r="3852" spans="18:21" x14ac:dyDescent="0.2">
      <c r="R3852" s="16"/>
      <c r="S3852" s="16"/>
      <c r="T3852" s="16"/>
      <c r="U3852" s="16"/>
    </row>
    <row r="3853" spans="18:21" x14ac:dyDescent="0.2">
      <c r="R3853" s="16"/>
      <c r="S3853" s="16"/>
      <c r="T3853" s="16"/>
      <c r="U3853" s="16"/>
    </row>
    <row r="3854" spans="18:21" x14ac:dyDescent="0.2">
      <c r="R3854" s="16"/>
      <c r="S3854" s="16"/>
      <c r="T3854" s="16"/>
      <c r="U3854" s="16"/>
    </row>
    <row r="3855" spans="18:21" x14ac:dyDescent="0.2">
      <c r="R3855" s="16"/>
      <c r="S3855" s="16"/>
      <c r="T3855" s="16"/>
      <c r="U3855" s="16"/>
    </row>
    <row r="3856" spans="18:21" x14ac:dyDescent="0.2">
      <c r="R3856" s="16"/>
      <c r="S3856" s="16"/>
      <c r="T3856" s="16"/>
      <c r="U3856" s="16"/>
    </row>
    <row r="3857" spans="18:21" x14ac:dyDescent="0.2">
      <c r="R3857" s="16"/>
      <c r="S3857" s="16"/>
      <c r="T3857" s="16"/>
      <c r="U3857" s="16"/>
    </row>
    <row r="3858" spans="18:21" x14ac:dyDescent="0.2">
      <c r="R3858" s="16"/>
      <c r="S3858" s="16"/>
      <c r="T3858" s="16"/>
      <c r="U3858" s="16"/>
    </row>
    <row r="3859" spans="18:21" x14ac:dyDescent="0.2">
      <c r="R3859" s="16"/>
      <c r="S3859" s="16"/>
      <c r="T3859" s="16"/>
      <c r="U3859" s="16"/>
    </row>
    <row r="3860" spans="18:21" x14ac:dyDescent="0.2">
      <c r="R3860" s="16"/>
      <c r="S3860" s="16"/>
      <c r="T3860" s="16"/>
      <c r="U3860" s="16"/>
    </row>
    <row r="3861" spans="18:21" x14ac:dyDescent="0.2">
      <c r="R3861" s="16"/>
      <c r="S3861" s="16"/>
      <c r="T3861" s="16"/>
      <c r="U3861" s="16"/>
    </row>
    <row r="3862" spans="18:21" x14ac:dyDescent="0.2">
      <c r="R3862" s="16"/>
      <c r="S3862" s="16"/>
      <c r="T3862" s="16"/>
      <c r="U3862" s="16"/>
    </row>
    <row r="3863" spans="18:21" x14ac:dyDescent="0.2">
      <c r="R3863" s="16"/>
      <c r="S3863" s="16"/>
      <c r="T3863" s="16"/>
      <c r="U3863" s="16"/>
    </row>
    <row r="3864" spans="18:21" x14ac:dyDescent="0.2">
      <c r="R3864" s="16"/>
      <c r="S3864" s="16"/>
      <c r="T3864" s="16"/>
      <c r="U3864" s="16"/>
    </row>
    <row r="3865" spans="18:21" x14ac:dyDescent="0.2">
      <c r="R3865" s="16"/>
      <c r="S3865" s="16"/>
      <c r="T3865" s="16"/>
      <c r="U3865" s="16"/>
    </row>
    <row r="3866" spans="18:21" x14ac:dyDescent="0.2">
      <c r="R3866" s="16"/>
      <c r="S3866" s="16"/>
      <c r="T3866" s="16"/>
      <c r="U3866" s="16"/>
    </row>
    <row r="3867" spans="18:21" x14ac:dyDescent="0.2">
      <c r="R3867" s="16"/>
      <c r="S3867" s="16"/>
      <c r="T3867" s="16"/>
      <c r="U3867" s="16"/>
    </row>
    <row r="3868" spans="18:21" x14ac:dyDescent="0.2">
      <c r="R3868" s="16"/>
      <c r="S3868" s="16"/>
      <c r="T3868" s="16"/>
      <c r="U3868" s="16"/>
    </row>
    <row r="3869" spans="18:21" x14ac:dyDescent="0.2">
      <c r="R3869" s="16"/>
      <c r="S3869" s="16"/>
      <c r="T3869" s="16"/>
      <c r="U3869" s="16"/>
    </row>
    <row r="3870" spans="18:21" x14ac:dyDescent="0.2">
      <c r="R3870" s="16"/>
      <c r="S3870" s="16"/>
      <c r="T3870" s="16"/>
      <c r="U3870" s="16"/>
    </row>
    <row r="3871" spans="18:21" x14ac:dyDescent="0.2">
      <c r="R3871" s="16"/>
      <c r="S3871" s="16"/>
      <c r="T3871" s="16"/>
      <c r="U3871" s="16"/>
    </row>
    <row r="3872" spans="18:21" x14ac:dyDescent="0.2">
      <c r="R3872" s="16"/>
      <c r="S3872" s="16"/>
      <c r="T3872" s="16"/>
      <c r="U3872" s="16"/>
    </row>
    <row r="3873" spans="18:21" x14ac:dyDescent="0.2">
      <c r="R3873" s="16"/>
      <c r="S3873" s="16"/>
      <c r="T3873" s="16"/>
      <c r="U3873" s="16"/>
    </row>
    <row r="3874" spans="18:21" x14ac:dyDescent="0.2">
      <c r="R3874" s="16"/>
      <c r="S3874" s="16"/>
      <c r="T3874" s="16"/>
      <c r="U3874" s="16"/>
    </row>
    <row r="3875" spans="18:21" x14ac:dyDescent="0.2">
      <c r="R3875" s="16"/>
      <c r="S3875" s="16"/>
      <c r="T3875" s="16"/>
      <c r="U3875" s="16"/>
    </row>
    <row r="3876" spans="18:21" x14ac:dyDescent="0.2">
      <c r="R3876" s="16"/>
      <c r="S3876" s="16"/>
      <c r="T3876" s="16"/>
      <c r="U3876" s="16"/>
    </row>
    <row r="3877" spans="18:21" x14ac:dyDescent="0.2">
      <c r="R3877" s="16"/>
      <c r="S3877" s="16"/>
      <c r="T3877" s="16"/>
      <c r="U3877" s="16"/>
    </row>
    <row r="3878" spans="18:21" x14ac:dyDescent="0.2">
      <c r="R3878" s="16"/>
      <c r="S3878" s="16"/>
      <c r="T3878" s="16"/>
      <c r="U3878" s="16"/>
    </row>
    <row r="3879" spans="18:21" x14ac:dyDescent="0.2">
      <c r="R3879" s="16"/>
      <c r="S3879" s="16"/>
      <c r="T3879" s="16"/>
      <c r="U3879" s="16"/>
    </row>
    <row r="3880" spans="18:21" x14ac:dyDescent="0.2">
      <c r="R3880" s="16"/>
      <c r="S3880" s="16"/>
      <c r="T3880" s="16"/>
      <c r="U3880" s="16"/>
    </row>
    <row r="3881" spans="18:21" x14ac:dyDescent="0.2">
      <c r="R3881" s="16"/>
      <c r="S3881" s="16"/>
      <c r="T3881" s="16"/>
      <c r="U3881" s="16"/>
    </row>
    <row r="3882" spans="18:21" x14ac:dyDescent="0.2">
      <c r="R3882" s="16"/>
      <c r="S3882" s="16"/>
      <c r="T3882" s="16"/>
      <c r="U3882" s="16"/>
    </row>
    <row r="3883" spans="18:21" x14ac:dyDescent="0.2">
      <c r="R3883" s="16"/>
      <c r="S3883" s="16"/>
      <c r="T3883" s="16"/>
      <c r="U3883" s="16"/>
    </row>
    <row r="3884" spans="18:21" x14ac:dyDescent="0.2">
      <c r="R3884" s="16"/>
      <c r="S3884" s="16"/>
      <c r="T3884" s="16"/>
      <c r="U3884" s="16"/>
    </row>
    <row r="3885" spans="18:21" x14ac:dyDescent="0.2">
      <c r="R3885" s="16"/>
      <c r="S3885" s="16"/>
      <c r="T3885" s="16"/>
      <c r="U3885" s="16"/>
    </row>
    <row r="3886" spans="18:21" x14ac:dyDescent="0.2">
      <c r="R3886" s="16"/>
      <c r="S3886" s="16"/>
      <c r="T3886" s="16"/>
      <c r="U3886" s="16"/>
    </row>
    <row r="3887" spans="18:21" x14ac:dyDescent="0.2">
      <c r="R3887" s="16"/>
      <c r="S3887" s="16"/>
      <c r="T3887" s="16"/>
      <c r="U3887" s="16"/>
    </row>
    <row r="3888" spans="18:21" x14ac:dyDescent="0.2">
      <c r="R3888" s="16"/>
      <c r="S3888" s="16"/>
      <c r="T3888" s="16"/>
      <c r="U3888" s="16"/>
    </row>
    <row r="3889" spans="18:21" x14ac:dyDescent="0.2">
      <c r="R3889" s="16"/>
      <c r="S3889" s="16"/>
      <c r="T3889" s="16"/>
      <c r="U3889" s="16"/>
    </row>
    <row r="3890" spans="18:21" x14ac:dyDescent="0.2">
      <c r="R3890" s="16"/>
      <c r="S3890" s="16"/>
      <c r="T3890" s="16"/>
      <c r="U3890" s="16"/>
    </row>
    <row r="3891" spans="18:21" x14ac:dyDescent="0.2">
      <c r="R3891" s="16"/>
      <c r="S3891" s="16"/>
      <c r="T3891" s="16"/>
      <c r="U3891" s="16"/>
    </row>
    <row r="3892" spans="18:21" x14ac:dyDescent="0.2">
      <c r="R3892" s="16"/>
      <c r="S3892" s="16"/>
      <c r="T3892" s="16"/>
      <c r="U3892" s="16"/>
    </row>
    <row r="3893" spans="18:21" x14ac:dyDescent="0.2">
      <c r="R3893" s="16"/>
      <c r="S3893" s="16"/>
      <c r="T3893" s="16"/>
      <c r="U3893" s="16"/>
    </row>
    <row r="3894" spans="18:21" x14ac:dyDescent="0.2">
      <c r="R3894" s="16"/>
      <c r="S3894" s="16"/>
      <c r="T3894" s="16"/>
      <c r="U3894" s="16"/>
    </row>
    <row r="3895" spans="18:21" x14ac:dyDescent="0.2">
      <c r="R3895" s="16"/>
      <c r="S3895" s="16"/>
      <c r="T3895" s="16"/>
      <c r="U3895" s="16"/>
    </row>
    <row r="3896" spans="18:21" x14ac:dyDescent="0.2">
      <c r="R3896" s="16"/>
      <c r="S3896" s="16"/>
      <c r="T3896" s="16"/>
      <c r="U3896" s="16"/>
    </row>
    <row r="3897" spans="18:21" x14ac:dyDescent="0.2">
      <c r="R3897" s="16"/>
      <c r="S3897" s="16"/>
      <c r="T3897" s="16"/>
      <c r="U3897" s="16"/>
    </row>
    <row r="3898" spans="18:21" x14ac:dyDescent="0.2">
      <c r="R3898" s="16"/>
      <c r="S3898" s="16"/>
      <c r="T3898" s="16"/>
      <c r="U3898" s="16"/>
    </row>
    <row r="3899" spans="18:21" x14ac:dyDescent="0.2">
      <c r="R3899" s="16"/>
      <c r="S3899" s="16"/>
      <c r="T3899" s="16"/>
      <c r="U3899" s="16"/>
    </row>
    <row r="3900" spans="18:21" x14ac:dyDescent="0.2">
      <c r="R3900" s="16"/>
      <c r="S3900" s="16"/>
      <c r="T3900" s="16"/>
      <c r="U3900" s="16"/>
    </row>
    <row r="3901" spans="18:21" x14ac:dyDescent="0.2">
      <c r="R3901" s="16"/>
      <c r="S3901" s="16"/>
      <c r="T3901" s="16"/>
      <c r="U3901" s="16"/>
    </row>
    <row r="3902" spans="18:21" x14ac:dyDescent="0.2">
      <c r="R3902" s="16"/>
      <c r="S3902" s="16"/>
      <c r="T3902" s="16"/>
      <c r="U3902" s="16"/>
    </row>
    <row r="3903" spans="18:21" x14ac:dyDescent="0.2">
      <c r="R3903" s="16"/>
      <c r="S3903" s="16"/>
      <c r="T3903" s="16"/>
      <c r="U3903" s="16"/>
    </row>
    <row r="3904" spans="18:21" x14ac:dyDescent="0.2">
      <c r="R3904" s="16"/>
      <c r="S3904" s="16"/>
      <c r="T3904" s="16"/>
      <c r="U3904" s="16"/>
    </row>
    <row r="3905" spans="18:21" x14ac:dyDescent="0.2">
      <c r="R3905" s="16"/>
      <c r="S3905" s="16"/>
      <c r="T3905" s="16"/>
      <c r="U3905" s="16"/>
    </row>
    <row r="3906" spans="18:21" x14ac:dyDescent="0.2">
      <c r="R3906" s="16"/>
      <c r="S3906" s="16"/>
      <c r="T3906" s="16"/>
      <c r="U3906" s="16"/>
    </row>
    <row r="3907" spans="18:21" x14ac:dyDescent="0.2">
      <c r="R3907" s="16"/>
      <c r="S3907" s="16"/>
      <c r="T3907" s="16"/>
      <c r="U3907" s="16"/>
    </row>
    <row r="3908" spans="18:21" x14ac:dyDescent="0.2">
      <c r="R3908" s="16"/>
      <c r="S3908" s="16"/>
      <c r="T3908" s="16"/>
      <c r="U3908" s="16"/>
    </row>
    <row r="3909" spans="18:21" x14ac:dyDescent="0.2">
      <c r="R3909" s="16"/>
      <c r="S3909" s="16"/>
      <c r="T3909" s="16"/>
      <c r="U3909" s="16"/>
    </row>
    <row r="3910" spans="18:21" x14ac:dyDescent="0.2">
      <c r="R3910" s="16"/>
      <c r="S3910" s="16"/>
      <c r="T3910" s="16"/>
      <c r="U3910" s="16"/>
    </row>
    <row r="3911" spans="18:21" x14ac:dyDescent="0.2">
      <c r="R3911" s="16"/>
      <c r="S3911" s="16"/>
      <c r="T3911" s="16"/>
      <c r="U3911" s="16"/>
    </row>
    <row r="3912" spans="18:21" x14ac:dyDescent="0.2">
      <c r="R3912" s="16"/>
      <c r="S3912" s="16"/>
      <c r="T3912" s="16"/>
      <c r="U3912" s="16"/>
    </row>
    <row r="3913" spans="18:21" x14ac:dyDescent="0.2">
      <c r="R3913" s="16"/>
      <c r="S3913" s="16"/>
      <c r="T3913" s="16"/>
      <c r="U3913" s="16"/>
    </row>
    <row r="3914" spans="18:21" x14ac:dyDescent="0.2">
      <c r="R3914" s="16"/>
      <c r="S3914" s="16"/>
      <c r="T3914" s="16"/>
      <c r="U3914" s="16"/>
    </row>
    <row r="3915" spans="18:21" x14ac:dyDescent="0.2">
      <c r="R3915" s="16"/>
      <c r="S3915" s="16"/>
      <c r="T3915" s="16"/>
      <c r="U3915" s="16"/>
    </row>
    <row r="3916" spans="18:21" x14ac:dyDescent="0.2">
      <c r="R3916" s="16"/>
      <c r="S3916" s="16"/>
      <c r="T3916" s="16"/>
      <c r="U3916" s="16"/>
    </row>
    <row r="3917" spans="18:21" x14ac:dyDescent="0.2">
      <c r="R3917" s="16"/>
      <c r="S3917" s="16"/>
      <c r="T3917" s="16"/>
      <c r="U3917" s="16"/>
    </row>
    <row r="3918" spans="18:21" x14ac:dyDescent="0.2">
      <c r="R3918" s="16"/>
      <c r="S3918" s="16"/>
      <c r="T3918" s="16"/>
      <c r="U3918" s="16"/>
    </row>
    <row r="3919" spans="18:21" x14ac:dyDescent="0.2">
      <c r="R3919" s="16"/>
      <c r="S3919" s="16"/>
      <c r="T3919" s="16"/>
      <c r="U3919" s="16"/>
    </row>
    <row r="3920" spans="18:21" x14ac:dyDescent="0.2">
      <c r="R3920" s="16"/>
      <c r="S3920" s="16"/>
      <c r="T3920" s="16"/>
      <c r="U3920" s="16"/>
    </row>
    <row r="3921" spans="18:21" x14ac:dyDescent="0.2">
      <c r="R3921" s="16"/>
      <c r="S3921" s="16"/>
      <c r="T3921" s="16"/>
      <c r="U3921" s="16"/>
    </row>
    <row r="3922" spans="18:21" x14ac:dyDescent="0.2">
      <c r="R3922" s="16"/>
      <c r="S3922" s="16"/>
      <c r="T3922" s="16"/>
      <c r="U3922" s="16"/>
    </row>
    <row r="3923" spans="18:21" x14ac:dyDescent="0.2">
      <c r="R3923" s="16"/>
      <c r="S3923" s="16"/>
      <c r="T3923" s="16"/>
      <c r="U3923" s="16"/>
    </row>
    <row r="3924" spans="18:21" x14ac:dyDescent="0.2">
      <c r="R3924" s="16"/>
      <c r="S3924" s="16"/>
      <c r="T3924" s="16"/>
      <c r="U3924" s="16"/>
    </row>
    <row r="3925" spans="18:21" x14ac:dyDescent="0.2">
      <c r="R3925" s="16"/>
      <c r="S3925" s="16"/>
      <c r="T3925" s="16"/>
      <c r="U3925" s="16"/>
    </row>
    <row r="3926" spans="18:21" x14ac:dyDescent="0.2">
      <c r="R3926" s="16"/>
      <c r="S3926" s="16"/>
      <c r="T3926" s="16"/>
      <c r="U3926" s="16"/>
    </row>
    <row r="3927" spans="18:21" x14ac:dyDescent="0.2">
      <c r="R3927" s="16"/>
      <c r="S3927" s="16"/>
      <c r="T3927" s="16"/>
      <c r="U3927" s="16"/>
    </row>
    <row r="3928" spans="18:21" x14ac:dyDescent="0.2">
      <c r="R3928" s="16"/>
      <c r="S3928" s="16"/>
      <c r="T3928" s="16"/>
      <c r="U3928" s="16"/>
    </row>
    <row r="3929" spans="18:21" x14ac:dyDescent="0.2">
      <c r="R3929" s="16"/>
      <c r="S3929" s="16"/>
      <c r="T3929" s="16"/>
      <c r="U3929" s="16"/>
    </row>
    <row r="3930" spans="18:21" x14ac:dyDescent="0.2">
      <c r="R3930" s="16"/>
      <c r="S3930" s="16"/>
      <c r="T3930" s="16"/>
      <c r="U3930" s="16"/>
    </row>
    <row r="3931" spans="18:21" x14ac:dyDescent="0.2">
      <c r="R3931" s="16"/>
      <c r="S3931" s="16"/>
      <c r="T3931" s="16"/>
      <c r="U3931" s="16"/>
    </row>
    <row r="3932" spans="18:21" x14ac:dyDescent="0.2">
      <c r="R3932" s="16"/>
      <c r="S3932" s="16"/>
      <c r="T3932" s="16"/>
      <c r="U3932" s="16"/>
    </row>
    <row r="3933" spans="18:21" x14ac:dyDescent="0.2">
      <c r="R3933" s="16"/>
      <c r="S3933" s="16"/>
      <c r="T3933" s="16"/>
      <c r="U3933" s="16"/>
    </row>
    <row r="3934" spans="18:21" x14ac:dyDescent="0.2">
      <c r="R3934" s="16"/>
      <c r="S3934" s="16"/>
      <c r="T3934" s="16"/>
      <c r="U3934" s="16"/>
    </row>
    <row r="3935" spans="18:21" x14ac:dyDescent="0.2">
      <c r="R3935" s="16"/>
      <c r="S3935" s="16"/>
      <c r="T3935" s="16"/>
      <c r="U3935" s="16"/>
    </row>
    <row r="3936" spans="18:21" x14ac:dyDescent="0.2">
      <c r="R3936" s="16"/>
      <c r="S3936" s="16"/>
      <c r="T3936" s="16"/>
      <c r="U3936" s="16"/>
    </row>
    <row r="3937" spans="18:21" x14ac:dyDescent="0.2">
      <c r="R3937" s="16"/>
      <c r="S3937" s="16"/>
      <c r="T3937" s="16"/>
      <c r="U3937" s="16"/>
    </row>
    <row r="3938" spans="18:21" x14ac:dyDescent="0.2">
      <c r="R3938" s="16"/>
      <c r="S3938" s="16"/>
      <c r="T3938" s="16"/>
      <c r="U3938" s="16"/>
    </row>
    <row r="3939" spans="18:21" x14ac:dyDescent="0.2">
      <c r="R3939" s="16"/>
      <c r="S3939" s="16"/>
      <c r="T3939" s="16"/>
      <c r="U3939" s="16"/>
    </row>
    <row r="3940" spans="18:21" x14ac:dyDescent="0.2">
      <c r="R3940" s="16"/>
      <c r="S3940" s="16"/>
      <c r="T3940" s="16"/>
      <c r="U3940" s="16"/>
    </row>
    <row r="3941" spans="18:21" x14ac:dyDescent="0.2">
      <c r="R3941" s="16"/>
      <c r="S3941" s="16"/>
      <c r="T3941" s="16"/>
      <c r="U3941" s="16"/>
    </row>
    <row r="3942" spans="18:21" x14ac:dyDescent="0.2">
      <c r="R3942" s="16"/>
      <c r="S3942" s="16"/>
      <c r="T3942" s="16"/>
      <c r="U3942" s="16"/>
    </row>
    <row r="3943" spans="18:21" x14ac:dyDescent="0.2">
      <c r="R3943" s="16"/>
      <c r="S3943" s="16"/>
      <c r="T3943" s="16"/>
      <c r="U3943" s="16"/>
    </row>
    <row r="3944" spans="18:21" x14ac:dyDescent="0.2">
      <c r="R3944" s="16"/>
      <c r="S3944" s="16"/>
      <c r="T3944" s="16"/>
      <c r="U3944" s="16"/>
    </row>
    <row r="3945" spans="18:21" x14ac:dyDescent="0.2">
      <c r="R3945" s="16"/>
      <c r="S3945" s="16"/>
      <c r="T3945" s="16"/>
      <c r="U3945" s="16"/>
    </row>
    <row r="3946" spans="18:21" x14ac:dyDescent="0.2">
      <c r="R3946" s="16"/>
      <c r="S3946" s="16"/>
      <c r="T3946" s="16"/>
      <c r="U3946" s="16"/>
    </row>
    <row r="3947" spans="18:21" x14ac:dyDescent="0.2">
      <c r="R3947" s="16"/>
      <c r="S3947" s="16"/>
      <c r="T3947" s="16"/>
      <c r="U3947" s="16"/>
    </row>
    <row r="3948" spans="18:21" x14ac:dyDescent="0.2">
      <c r="R3948" s="16"/>
      <c r="S3948" s="16"/>
      <c r="T3948" s="16"/>
      <c r="U3948" s="16"/>
    </row>
    <row r="3949" spans="18:21" x14ac:dyDescent="0.2">
      <c r="R3949" s="16"/>
      <c r="S3949" s="16"/>
      <c r="T3949" s="16"/>
      <c r="U3949" s="16"/>
    </row>
    <row r="3950" spans="18:21" x14ac:dyDescent="0.2">
      <c r="R3950" s="16"/>
      <c r="S3950" s="16"/>
      <c r="T3950" s="16"/>
      <c r="U3950" s="16"/>
    </row>
    <row r="3951" spans="18:21" x14ac:dyDescent="0.2">
      <c r="R3951" s="16"/>
      <c r="S3951" s="16"/>
      <c r="T3951" s="16"/>
      <c r="U3951" s="16"/>
    </row>
    <row r="3952" spans="18:21" x14ac:dyDescent="0.2">
      <c r="R3952" s="16"/>
      <c r="S3952" s="16"/>
      <c r="T3952" s="16"/>
      <c r="U3952" s="16"/>
    </row>
    <row r="3953" spans="18:21" x14ac:dyDescent="0.2">
      <c r="R3953" s="16"/>
      <c r="S3953" s="16"/>
      <c r="T3953" s="16"/>
      <c r="U3953" s="16"/>
    </row>
    <row r="3954" spans="18:21" x14ac:dyDescent="0.2">
      <c r="R3954" s="16"/>
      <c r="S3954" s="16"/>
      <c r="T3954" s="16"/>
      <c r="U3954" s="16"/>
    </row>
    <row r="3955" spans="18:21" x14ac:dyDescent="0.2">
      <c r="R3955" s="16"/>
      <c r="S3955" s="16"/>
      <c r="T3955" s="16"/>
      <c r="U3955" s="16"/>
    </row>
    <row r="3956" spans="18:21" x14ac:dyDescent="0.2">
      <c r="R3956" s="16"/>
      <c r="S3956" s="16"/>
      <c r="T3956" s="16"/>
      <c r="U3956" s="16"/>
    </row>
    <row r="3957" spans="18:21" x14ac:dyDescent="0.2">
      <c r="R3957" s="16"/>
      <c r="S3957" s="16"/>
      <c r="T3957" s="16"/>
      <c r="U3957" s="16"/>
    </row>
    <row r="3958" spans="18:21" x14ac:dyDescent="0.2">
      <c r="R3958" s="16"/>
      <c r="S3958" s="16"/>
      <c r="T3958" s="16"/>
      <c r="U3958" s="16"/>
    </row>
    <row r="3959" spans="18:21" x14ac:dyDescent="0.2">
      <c r="R3959" s="16"/>
      <c r="S3959" s="16"/>
      <c r="T3959" s="16"/>
      <c r="U3959" s="16"/>
    </row>
    <row r="3960" spans="18:21" x14ac:dyDescent="0.2">
      <c r="R3960" s="16"/>
      <c r="S3960" s="16"/>
      <c r="T3960" s="16"/>
      <c r="U3960" s="16"/>
    </row>
    <row r="3961" spans="18:21" x14ac:dyDescent="0.2">
      <c r="R3961" s="16"/>
      <c r="S3961" s="16"/>
      <c r="T3961" s="16"/>
      <c r="U3961" s="16"/>
    </row>
    <row r="3962" spans="18:21" x14ac:dyDescent="0.2">
      <c r="R3962" s="16"/>
      <c r="S3962" s="16"/>
      <c r="T3962" s="16"/>
      <c r="U3962" s="16"/>
    </row>
    <row r="3963" spans="18:21" x14ac:dyDescent="0.2">
      <c r="R3963" s="16"/>
      <c r="S3963" s="16"/>
      <c r="T3963" s="16"/>
      <c r="U3963" s="16"/>
    </row>
    <row r="3964" spans="18:21" x14ac:dyDescent="0.2">
      <c r="R3964" s="16"/>
      <c r="S3964" s="16"/>
      <c r="T3964" s="16"/>
      <c r="U3964" s="16"/>
    </row>
    <row r="3965" spans="18:21" x14ac:dyDescent="0.2">
      <c r="R3965" s="16"/>
      <c r="S3965" s="16"/>
      <c r="T3965" s="16"/>
      <c r="U3965" s="16"/>
    </row>
    <row r="3966" spans="18:21" x14ac:dyDescent="0.2">
      <c r="R3966" s="16"/>
      <c r="S3966" s="16"/>
      <c r="T3966" s="16"/>
      <c r="U3966" s="16"/>
    </row>
    <row r="3967" spans="18:21" x14ac:dyDescent="0.2">
      <c r="R3967" s="16"/>
      <c r="S3967" s="16"/>
      <c r="T3967" s="16"/>
      <c r="U3967" s="16"/>
    </row>
    <row r="3968" spans="18:21" x14ac:dyDescent="0.2">
      <c r="R3968" s="16"/>
      <c r="S3968" s="16"/>
      <c r="T3968" s="16"/>
      <c r="U3968" s="16"/>
    </row>
    <row r="3969" spans="18:21" x14ac:dyDescent="0.2">
      <c r="R3969" s="16"/>
      <c r="S3969" s="16"/>
      <c r="T3969" s="16"/>
      <c r="U3969" s="16"/>
    </row>
    <row r="3970" spans="18:21" x14ac:dyDescent="0.2">
      <c r="R3970" s="16"/>
      <c r="S3970" s="16"/>
      <c r="T3970" s="16"/>
      <c r="U3970" s="16"/>
    </row>
    <row r="3971" spans="18:21" x14ac:dyDescent="0.2">
      <c r="R3971" s="16"/>
      <c r="S3971" s="16"/>
      <c r="T3971" s="16"/>
      <c r="U3971" s="16"/>
    </row>
    <row r="3972" spans="18:21" x14ac:dyDescent="0.2">
      <c r="R3972" s="16"/>
      <c r="S3972" s="16"/>
      <c r="T3972" s="16"/>
      <c r="U3972" s="16"/>
    </row>
    <row r="3973" spans="18:21" x14ac:dyDescent="0.2">
      <c r="R3973" s="16"/>
      <c r="S3973" s="16"/>
      <c r="T3973" s="16"/>
      <c r="U3973" s="16"/>
    </row>
    <row r="3974" spans="18:21" x14ac:dyDescent="0.2">
      <c r="R3974" s="16"/>
      <c r="S3974" s="16"/>
      <c r="T3974" s="16"/>
      <c r="U3974" s="16"/>
    </row>
    <row r="3975" spans="18:21" x14ac:dyDescent="0.2">
      <c r="R3975" s="16"/>
      <c r="S3975" s="16"/>
      <c r="T3975" s="16"/>
      <c r="U3975" s="16"/>
    </row>
    <row r="3976" spans="18:21" x14ac:dyDescent="0.2">
      <c r="R3976" s="16"/>
      <c r="S3976" s="16"/>
      <c r="T3976" s="16"/>
      <c r="U3976" s="16"/>
    </row>
    <row r="3977" spans="18:21" x14ac:dyDescent="0.2">
      <c r="R3977" s="16"/>
      <c r="S3977" s="16"/>
      <c r="T3977" s="16"/>
      <c r="U3977" s="16"/>
    </row>
    <row r="3978" spans="18:21" x14ac:dyDescent="0.2">
      <c r="R3978" s="16"/>
      <c r="S3978" s="16"/>
      <c r="T3978" s="16"/>
      <c r="U3978" s="16"/>
    </row>
    <row r="3979" spans="18:21" x14ac:dyDescent="0.2">
      <c r="R3979" s="16"/>
      <c r="S3979" s="16"/>
      <c r="T3979" s="16"/>
      <c r="U3979" s="16"/>
    </row>
    <row r="3980" spans="18:21" x14ac:dyDescent="0.2">
      <c r="R3980" s="16"/>
      <c r="S3980" s="16"/>
      <c r="T3980" s="16"/>
      <c r="U3980" s="16"/>
    </row>
    <row r="3981" spans="18:21" x14ac:dyDescent="0.2">
      <c r="R3981" s="16"/>
      <c r="S3981" s="16"/>
      <c r="T3981" s="16"/>
      <c r="U3981" s="16"/>
    </row>
    <row r="3982" spans="18:21" x14ac:dyDescent="0.2">
      <c r="R3982" s="16"/>
      <c r="S3982" s="16"/>
      <c r="T3982" s="16"/>
      <c r="U3982" s="16"/>
    </row>
    <row r="3983" spans="18:21" x14ac:dyDescent="0.2">
      <c r="R3983" s="16"/>
      <c r="S3983" s="16"/>
      <c r="T3983" s="16"/>
      <c r="U3983" s="16"/>
    </row>
    <row r="3984" spans="18:21" x14ac:dyDescent="0.2">
      <c r="R3984" s="16"/>
      <c r="S3984" s="16"/>
      <c r="T3984" s="16"/>
      <c r="U3984" s="16"/>
    </row>
    <row r="3985" spans="18:21" x14ac:dyDescent="0.2">
      <c r="R3985" s="16"/>
      <c r="S3985" s="16"/>
      <c r="T3985" s="16"/>
      <c r="U3985" s="16"/>
    </row>
    <row r="3986" spans="18:21" x14ac:dyDescent="0.2">
      <c r="R3986" s="16"/>
      <c r="S3986" s="16"/>
      <c r="T3986" s="16"/>
      <c r="U3986" s="16"/>
    </row>
    <row r="3987" spans="18:21" x14ac:dyDescent="0.2">
      <c r="R3987" s="16"/>
      <c r="S3987" s="16"/>
      <c r="T3987" s="16"/>
      <c r="U3987" s="16"/>
    </row>
    <row r="3988" spans="18:21" x14ac:dyDescent="0.2">
      <c r="R3988" s="16"/>
      <c r="S3988" s="16"/>
      <c r="T3988" s="16"/>
      <c r="U3988" s="16"/>
    </row>
    <row r="3989" spans="18:21" x14ac:dyDescent="0.2">
      <c r="R3989" s="16"/>
      <c r="S3989" s="16"/>
      <c r="T3989" s="16"/>
      <c r="U3989" s="16"/>
    </row>
    <row r="3990" spans="18:21" x14ac:dyDescent="0.2">
      <c r="R3990" s="16"/>
      <c r="S3990" s="16"/>
      <c r="T3990" s="16"/>
      <c r="U3990" s="16"/>
    </row>
    <row r="3991" spans="18:21" x14ac:dyDescent="0.2">
      <c r="R3991" s="16"/>
      <c r="S3991" s="16"/>
      <c r="T3991" s="16"/>
      <c r="U3991" s="16"/>
    </row>
    <row r="3992" spans="18:21" x14ac:dyDescent="0.2">
      <c r="R3992" s="16"/>
      <c r="S3992" s="16"/>
      <c r="T3992" s="16"/>
      <c r="U3992" s="16"/>
    </row>
    <row r="3993" spans="18:21" x14ac:dyDescent="0.2">
      <c r="R3993" s="16"/>
      <c r="S3993" s="16"/>
      <c r="T3993" s="16"/>
      <c r="U3993" s="16"/>
    </row>
    <row r="3994" spans="18:21" x14ac:dyDescent="0.2">
      <c r="R3994" s="16"/>
      <c r="S3994" s="16"/>
      <c r="T3994" s="16"/>
      <c r="U3994" s="16"/>
    </row>
    <row r="3995" spans="18:21" x14ac:dyDescent="0.2">
      <c r="R3995" s="16"/>
      <c r="S3995" s="16"/>
      <c r="T3995" s="16"/>
      <c r="U3995" s="16"/>
    </row>
    <row r="3996" spans="18:21" x14ac:dyDescent="0.2">
      <c r="R3996" s="16"/>
      <c r="S3996" s="16"/>
      <c r="T3996" s="16"/>
      <c r="U3996" s="16"/>
    </row>
    <row r="3997" spans="18:21" x14ac:dyDescent="0.2">
      <c r="R3997" s="16"/>
      <c r="S3997" s="16"/>
      <c r="T3997" s="16"/>
      <c r="U3997" s="16"/>
    </row>
    <row r="3998" spans="18:21" x14ac:dyDescent="0.2">
      <c r="R3998" s="16"/>
      <c r="S3998" s="16"/>
      <c r="T3998" s="16"/>
      <c r="U3998" s="16"/>
    </row>
    <row r="3999" spans="18:21" x14ac:dyDescent="0.2">
      <c r="R3999" s="16"/>
      <c r="S3999" s="16"/>
      <c r="T3999" s="16"/>
      <c r="U3999" s="16"/>
    </row>
    <row r="4000" spans="18:21" x14ac:dyDescent="0.2">
      <c r="R4000" s="16"/>
      <c r="S4000" s="16"/>
      <c r="T4000" s="16"/>
      <c r="U4000" s="16"/>
    </row>
    <row r="4001" spans="18:21" x14ac:dyDescent="0.2">
      <c r="R4001" s="16"/>
      <c r="S4001" s="16"/>
      <c r="T4001" s="16"/>
      <c r="U4001" s="16"/>
    </row>
    <row r="4002" spans="18:21" x14ac:dyDescent="0.2">
      <c r="R4002" s="16"/>
      <c r="S4002" s="16"/>
      <c r="T4002" s="16"/>
      <c r="U4002" s="16"/>
    </row>
    <row r="4003" spans="18:21" x14ac:dyDescent="0.2">
      <c r="R4003" s="16"/>
      <c r="S4003" s="16"/>
      <c r="T4003" s="16"/>
      <c r="U4003" s="16"/>
    </row>
    <row r="4004" spans="18:21" x14ac:dyDescent="0.2">
      <c r="R4004" s="16"/>
      <c r="S4004" s="16"/>
      <c r="T4004" s="16"/>
      <c r="U4004" s="16"/>
    </row>
    <row r="4005" spans="18:21" x14ac:dyDescent="0.2">
      <c r="R4005" s="16"/>
      <c r="S4005" s="16"/>
      <c r="T4005" s="16"/>
      <c r="U4005" s="16"/>
    </row>
    <row r="4006" spans="18:21" x14ac:dyDescent="0.2">
      <c r="R4006" s="16"/>
      <c r="S4006" s="16"/>
      <c r="T4006" s="16"/>
      <c r="U4006" s="16"/>
    </row>
    <row r="4007" spans="18:21" x14ac:dyDescent="0.2">
      <c r="R4007" s="16"/>
      <c r="S4007" s="16"/>
      <c r="T4007" s="16"/>
      <c r="U4007" s="16"/>
    </row>
    <row r="4008" spans="18:21" x14ac:dyDescent="0.2">
      <c r="R4008" s="16"/>
      <c r="S4008" s="16"/>
      <c r="T4008" s="16"/>
      <c r="U4008" s="16"/>
    </row>
    <row r="4009" spans="18:21" x14ac:dyDescent="0.2">
      <c r="R4009" s="16"/>
      <c r="S4009" s="16"/>
      <c r="T4009" s="16"/>
      <c r="U4009" s="16"/>
    </row>
    <row r="4010" spans="18:21" x14ac:dyDescent="0.2">
      <c r="R4010" s="16"/>
      <c r="S4010" s="16"/>
      <c r="T4010" s="16"/>
      <c r="U4010" s="16"/>
    </row>
    <row r="4011" spans="18:21" x14ac:dyDescent="0.2">
      <c r="R4011" s="16"/>
      <c r="S4011" s="16"/>
      <c r="T4011" s="16"/>
      <c r="U4011" s="16"/>
    </row>
    <row r="4012" spans="18:21" x14ac:dyDescent="0.2">
      <c r="R4012" s="16"/>
      <c r="S4012" s="16"/>
      <c r="T4012" s="16"/>
      <c r="U4012" s="16"/>
    </row>
    <row r="4013" spans="18:21" x14ac:dyDescent="0.2">
      <c r="R4013" s="16"/>
      <c r="S4013" s="16"/>
      <c r="T4013" s="16"/>
      <c r="U4013" s="16"/>
    </row>
    <row r="4014" spans="18:21" x14ac:dyDescent="0.2">
      <c r="R4014" s="16"/>
      <c r="S4014" s="16"/>
      <c r="T4014" s="16"/>
      <c r="U4014" s="16"/>
    </row>
    <row r="4015" spans="18:21" x14ac:dyDescent="0.2">
      <c r="R4015" s="16"/>
      <c r="S4015" s="16"/>
      <c r="T4015" s="16"/>
      <c r="U4015" s="16"/>
    </row>
    <row r="4016" spans="18:21" x14ac:dyDescent="0.2">
      <c r="R4016" s="16"/>
      <c r="S4016" s="16"/>
      <c r="T4016" s="16"/>
      <c r="U4016" s="16"/>
    </row>
    <row r="4017" spans="18:21" x14ac:dyDescent="0.2">
      <c r="R4017" s="16"/>
      <c r="S4017" s="16"/>
      <c r="T4017" s="16"/>
      <c r="U4017" s="16"/>
    </row>
    <row r="4018" spans="18:21" x14ac:dyDescent="0.2">
      <c r="R4018" s="16"/>
      <c r="S4018" s="16"/>
      <c r="T4018" s="16"/>
      <c r="U4018" s="16"/>
    </row>
    <row r="4019" spans="18:21" x14ac:dyDescent="0.2">
      <c r="R4019" s="16"/>
      <c r="S4019" s="16"/>
      <c r="T4019" s="16"/>
      <c r="U4019" s="16"/>
    </row>
    <row r="4020" spans="18:21" x14ac:dyDescent="0.2">
      <c r="R4020" s="16"/>
      <c r="S4020" s="16"/>
      <c r="T4020" s="16"/>
      <c r="U4020" s="16"/>
    </row>
    <row r="4021" spans="18:21" x14ac:dyDescent="0.2">
      <c r="R4021" s="16"/>
      <c r="S4021" s="16"/>
      <c r="T4021" s="16"/>
      <c r="U4021" s="16"/>
    </row>
    <row r="4022" spans="18:21" x14ac:dyDescent="0.2">
      <c r="R4022" s="16"/>
      <c r="S4022" s="16"/>
      <c r="T4022" s="16"/>
      <c r="U4022" s="16"/>
    </row>
    <row r="4023" spans="18:21" x14ac:dyDescent="0.2">
      <c r="R4023" s="16"/>
      <c r="S4023" s="16"/>
      <c r="T4023" s="16"/>
      <c r="U4023" s="16"/>
    </row>
    <row r="4024" spans="18:21" x14ac:dyDescent="0.2">
      <c r="R4024" s="16"/>
      <c r="S4024" s="16"/>
      <c r="T4024" s="16"/>
      <c r="U4024" s="16"/>
    </row>
    <row r="4025" spans="18:21" x14ac:dyDescent="0.2">
      <c r="R4025" s="16"/>
      <c r="S4025" s="16"/>
      <c r="T4025" s="16"/>
      <c r="U4025" s="16"/>
    </row>
    <row r="4026" spans="18:21" x14ac:dyDescent="0.2">
      <c r="R4026" s="16"/>
      <c r="S4026" s="16"/>
      <c r="T4026" s="16"/>
      <c r="U4026" s="16"/>
    </row>
    <row r="4027" spans="18:21" x14ac:dyDescent="0.2">
      <c r="R4027" s="16"/>
      <c r="S4027" s="16"/>
      <c r="T4027" s="16"/>
      <c r="U4027" s="16"/>
    </row>
    <row r="4028" spans="18:21" x14ac:dyDescent="0.2">
      <c r="R4028" s="16"/>
      <c r="S4028" s="16"/>
      <c r="T4028" s="16"/>
      <c r="U4028" s="16"/>
    </row>
    <row r="4029" spans="18:21" x14ac:dyDescent="0.2">
      <c r="R4029" s="16"/>
      <c r="S4029" s="16"/>
      <c r="T4029" s="16"/>
      <c r="U4029" s="16"/>
    </row>
    <row r="4030" spans="18:21" x14ac:dyDescent="0.2">
      <c r="R4030" s="16"/>
      <c r="S4030" s="16"/>
      <c r="T4030" s="16"/>
      <c r="U4030" s="16"/>
    </row>
    <row r="4031" spans="18:21" x14ac:dyDescent="0.2">
      <c r="R4031" s="16"/>
      <c r="S4031" s="16"/>
      <c r="T4031" s="16"/>
      <c r="U4031" s="16"/>
    </row>
    <row r="4032" spans="18:21" x14ac:dyDescent="0.2">
      <c r="R4032" s="16"/>
      <c r="S4032" s="16"/>
      <c r="T4032" s="16"/>
      <c r="U4032" s="16"/>
    </row>
    <row r="4033" spans="18:21" x14ac:dyDescent="0.2">
      <c r="R4033" s="16"/>
      <c r="S4033" s="16"/>
      <c r="T4033" s="16"/>
      <c r="U4033" s="16"/>
    </row>
    <row r="4034" spans="18:21" x14ac:dyDescent="0.2">
      <c r="R4034" s="16"/>
      <c r="S4034" s="16"/>
      <c r="T4034" s="16"/>
      <c r="U4034" s="16"/>
    </row>
    <row r="4035" spans="18:21" x14ac:dyDescent="0.2">
      <c r="R4035" s="16"/>
      <c r="S4035" s="16"/>
      <c r="T4035" s="16"/>
      <c r="U4035" s="16"/>
    </row>
    <row r="4036" spans="18:21" x14ac:dyDescent="0.2">
      <c r="R4036" s="16"/>
      <c r="S4036" s="16"/>
      <c r="T4036" s="16"/>
      <c r="U4036" s="16"/>
    </row>
    <row r="4037" spans="18:21" x14ac:dyDescent="0.2">
      <c r="R4037" s="16"/>
      <c r="S4037" s="16"/>
      <c r="T4037" s="16"/>
      <c r="U4037" s="16"/>
    </row>
    <row r="4038" spans="18:21" x14ac:dyDescent="0.2">
      <c r="R4038" s="16"/>
      <c r="S4038" s="16"/>
      <c r="T4038" s="16"/>
      <c r="U4038" s="16"/>
    </row>
    <row r="4039" spans="18:21" x14ac:dyDescent="0.2">
      <c r="R4039" s="16"/>
      <c r="S4039" s="16"/>
      <c r="T4039" s="16"/>
      <c r="U4039" s="16"/>
    </row>
    <row r="4040" spans="18:21" x14ac:dyDescent="0.2">
      <c r="R4040" s="16"/>
      <c r="S4040" s="16"/>
      <c r="T4040" s="16"/>
      <c r="U4040" s="16"/>
    </row>
    <row r="4041" spans="18:21" x14ac:dyDescent="0.2">
      <c r="R4041" s="16"/>
      <c r="S4041" s="16"/>
      <c r="T4041" s="16"/>
      <c r="U4041" s="16"/>
    </row>
    <row r="4042" spans="18:21" x14ac:dyDescent="0.2">
      <c r="R4042" s="16"/>
      <c r="S4042" s="16"/>
      <c r="T4042" s="16"/>
      <c r="U4042" s="16"/>
    </row>
    <row r="4043" spans="18:21" x14ac:dyDescent="0.2">
      <c r="R4043" s="16"/>
      <c r="S4043" s="16"/>
      <c r="T4043" s="16"/>
      <c r="U4043" s="16"/>
    </row>
    <row r="4044" spans="18:21" x14ac:dyDescent="0.2">
      <c r="R4044" s="16"/>
      <c r="S4044" s="16"/>
      <c r="T4044" s="16"/>
      <c r="U4044" s="16"/>
    </row>
    <row r="4045" spans="18:21" x14ac:dyDescent="0.2">
      <c r="R4045" s="16"/>
      <c r="S4045" s="16"/>
      <c r="T4045" s="16"/>
      <c r="U4045" s="16"/>
    </row>
    <row r="4046" spans="18:21" x14ac:dyDescent="0.2">
      <c r="R4046" s="16"/>
      <c r="S4046" s="16"/>
      <c r="T4046" s="16"/>
      <c r="U4046" s="16"/>
    </row>
    <row r="4047" spans="18:21" x14ac:dyDescent="0.2">
      <c r="R4047" s="16"/>
      <c r="S4047" s="16"/>
      <c r="T4047" s="16"/>
      <c r="U4047" s="16"/>
    </row>
    <row r="4048" spans="18:21" x14ac:dyDescent="0.2">
      <c r="R4048" s="16"/>
      <c r="S4048" s="16"/>
      <c r="T4048" s="16"/>
      <c r="U4048" s="16"/>
    </row>
    <row r="4049" spans="18:21" x14ac:dyDescent="0.2">
      <c r="R4049" s="16"/>
      <c r="S4049" s="16"/>
      <c r="T4049" s="16"/>
      <c r="U4049" s="16"/>
    </row>
    <row r="4050" spans="18:21" x14ac:dyDescent="0.2">
      <c r="R4050" s="16"/>
      <c r="S4050" s="16"/>
      <c r="T4050" s="16"/>
      <c r="U4050" s="16"/>
    </row>
    <row r="4051" spans="18:21" x14ac:dyDescent="0.2">
      <c r="R4051" s="16"/>
      <c r="S4051" s="16"/>
      <c r="T4051" s="16"/>
      <c r="U4051" s="16"/>
    </row>
    <row r="4052" spans="18:21" x14ac:dyDescent="0.2">
      <c r="R4052" s="16"/>
      <c r="S4052" s="16"/>
      <c r="T4052" s="16"/>
      <c r="U4052" s="16"/>
    </row>
    <row r="4053" spans="18:21" x14ac:dyDescent="0.2">
      <c r="R4053" s="16"/>
      <c r="S4053" s="16"/>
      <c r="T4053" s="16"/>
      <c r="U4053" s="16"/>
    </row>
    <row r="4054" spans="18:21" x14ac:dyDescent="0.2">
      <c r="R4054" s="16"/>
      <c r="S4054" s="16"/>
      <c r="T4054" s="16"/>
      <c r="U4054" s="16"/>
    </row>
    <row r="4055" spans="18:21" x14ac:dyDescent="0.2">
      <c r="R4055" s="16"/>
      <c r="S4055" s="16"/>
      <c r="T4055" s="16"/>
      <c r="U4055" s="16"/>
    </row>
    <row r="4056" spans="18:21" x14ac:dyDescent="0.2">
      <c r="R4056" s="16"/>
      <c r="S4056" s="16"/>
      <c r="T4056" s="16"/>
      <c r="U4056" s="16"/>
    </row>
    <row r="4057" spans="18:21" x14ac:dyDescent="0.2">
      <c r="R4057" s="16"/>
      <c r="S4057" s="16"/>
      <c r="T4057" s="16"/>
      <c r="U4057" s="16"/>
    </row>
    <row r="4058" spans="18:21" x14ac:dyDescent="0.2">
      <c r="R4058" s="16"/>
      <c r="S4058" s="16"/>
      <c r="T4058" s="16"/>
      <c r="U4058" s="16"/>
    </row>
    <row r="4059" spans="18:21" x14ac:dyDescent="0.2">
      <c r="R4059" s="16"/>
      <c r="S4059" s="16"/>
      <c r="T4059" s="16"/>
      <c r="U4059" s="16"/>
    </row>
    <row r="4060" spans="18:21" x14ac:dyDescent="0.2">
      <c r="R4060" s="16"/>
      <c r="S4060" s="16"/>
      <c r="T4060" s="16"/>
      <c r="U4060" s="16"/>
    </row>
    <row r="4061" spans="18:21" x14ac:dyDescent="0.2">
      <c r="R4061" s="16"/>
      <c r="S4061" s="16"/>
      <c r="T4061" s="16"/>
      <c r="U4061" s="16"/>
    </row>
    <row r="4062" spans="18:21" x14ac:dyDescent="0.2">
      <c r="R4062" s="16"/>
      <c r="S4062" s="16"/>
      <c r="T4062" s="16"/>
      <c r="U4062" s="16"/>
    </row>
    <row r="4063" spans="18:21" x14ac:dyDescent="0.2">
      <c r="R4063" s="16"/>
      <c r="S4063" s="16"/>
      <c r="T4063" s="16"/>
      <c r="U4063" s="16"/>
    </row>
    <row r="4064" spans="18:21" x14ac:dyDescent="0.2">
      <c r="R4064" s="16"/>
      <c r="S4064" s="16"/>
      <c r="T4064" s="16"/>
      <c r="U4064" s="16"/>
    </row>
    <row r="4065" spans="18:21" x14ac:dyDescent="0.2">
      <c r="R4065" s="16"/>
      <c r="S4065" s="16"/>
      <c r="T4065" s="16"/>
      <c r="U4065" s="16"/>
    </row>
    <row r="4066" spans="18:21" x14ac:dyDescent="0.2">
      <c r="R4066" s="16"/>
      <c r="S4066" s="16"/>
      <c r="T4066" s="16"/>
      <c r="U4066" s="16"/>
    </row>
    <row r="4067" spans="18:21" x14ac:dyDescent="0.2">
      <c r="R4067" s="16"/>
      <c r="S4067" s="16"/>
      <c r="T4067" s="16"/>
      <c r="U4067" s="16"/>
    </row>
    <row r="4068" spans="18:21" x14ac:dyDescent="0.2">
      <c r="R4068" s="16"/>
      <c r="S4068" s="16"/>
      <c r="T4068" s="16"/>
      <c r="U4068" s="16"/>
    </row>
    <row r="4069" spans="18:21" x14ac:dyDescent="0.2">
      <c r="R4069" s="16"/>
      <c r="S4069" s="16"/>
      <c r="T4069" s="16"/>
      <c r="U4069" s="16"/>
    </row>
    <row r="4070" spans="18:21" x14ac:dyDescent="0.2">
      <c r="R4070" s="16"/>
      <c r="S4070" s="16"/>
      <c r="T4070" s="16"/>
      <c r="U4070" s="16"/>
    </row>
    <row r="4071" spans="18:21" x14ac:dyDescent="0.2">
      <c r="R4071" s="16"/>
      <c r="S4071" s="16"/>
      <c r="T4071" s="16"/>
      <c r="U4071" s="16"/>
    </row>
    <row r="4072" spans="18:21" x14ac:dyDescent="0.2">
      <c r="R4072" s="16"/>
      <c r="S4072" s="16"/>
      <c r="T4072" s="16"/>
      <c r="U4072" s="16"/>
    </row>
    <row r="4073" spans="18:21" x14ac:dyDescent="0.2">
      <c r="R4073" s="16"/>
      <c r="S4073" s="16"/>
      <c r="T4073" s="16"/>
      <c r="U4073" s="16"/>
    </row>
    <row r="4074" spans="18:21" x14ac:dyDescent="0.2">
      <c r="R4074" s="16"/>
      <c r="S4074" s="16"/>
      <c r="T4074" s="16"/>
      <c r="U4074" s="16"/>
    </row>
    <row r="4075" spans="18:21" x14ac:dyDescent="0.2">
      <c r="R4075" s="16"/>
      <c r="S4075" s="16"/>
      <c r="T4075" s="16"/>
      <c r="U4075" s="16"/>
    </row>
    <row r="4076" spans="18:21" x14ac:dyDescent="0.2">
      <c r="R4076" s="16"/>
      <c r="S4076" s="16"/>
      <c r="T4076" s="16"/>
      <c r="U4076" s="16"/>
    </row>
    <row r="4077" spans="18:21" x14ac:dyDescent="0.2">
      <c r="R4077" s="16"/>
      <c r="S4077" s="16"/>
      <c r="T4077" s="16"/>
      <c r="U4077" s="16"/>
    </row>
    <row r="4078" spans="18:21" x14ac:dyDescent="0.2">
      <c r="R4078" s="16"/>
      <c r="S4078" s="16"/>
      <c r="T4078" s="16"/>
      <c r="U4078" s="16"/>
    </row>
    <row r="4079" spans="18:21" x14ac:dyDescent="0.2">
      <c r="R4079" s="16"/>
      <c r="S4079" s="16"/>
      <c r="T4079" s="16"/>
      <c r="U4079" s="16"/>
    </row>
    <row r="4080" spans="18:21" x14ac:dyDescent="0.2">
      <c r="R4080" s="16"/>
      <c r="S4080" s="16"/>
      <c r="T4080" s="16"/>
      <c r="U4080" s="16"/>
    </row>
    <row r="4081" spans="18:21" x14ac:dyDescent="0.2">
      <c r="R4081" s="16"/>
      <c r="S4081" s="16"/>
      <c r="T4081" s="16"/>
      <c r="U4081" s="16"/>
    </row>
    <row r="4082" spans="18:21" x14ac:dyDescent="0.2">
      <c r="R4082" s="16"/>
      <c r="S4082" s="16"/>
      <c r="T4082" s="16"/>
      <c r="U4082" s="16"/>
    </row>
    <row r="4083" spans="18:21" x14ac:dyDescent="0.2">
      <c r="R4083" s="16"/>
      <c r="S4083" s="16"/>
      <c r="T4083" s="16"/>
      <c r="U4083" s="16"/>
    </row>
    <row r="4084" spans="18:21" x14ac:dyDescent="0.2">
      <c r="R4084" s="16"/>
      <c r="S4084" s="16"/>
      <c r="T4084" s="16"/>
      <c r="U4084" s="16"/>
    </row>
    <row r="4085" spans="18:21" x14ac:dyDescent="0.2">
      <c r="R4085" s="16"/>
      <c r="S4085" s="16"/>
      <c r="T4085" s="16"/>
      <c r="U4085" s="16"/>
    </row>
    <row r="4086" spans="18:21" x14ac:dyDescent="0.2">
      <c r="R4086" s="16"/>
      <c r="S4086" s="16"/>
      <c r="T4086" s="16"/>
      <c r="U4086" s="16"/>
    </row>
    <row r="4087" spans="18:21" x14ac:dyDescent="0.2">
      <c r="R4087" s="16"/>
      <c r="S4087" s="16"/>
      <c r="T4087" s="16"/>
      <c r="U4087" s="16"/>
    </row>
    <row r="4088" spans="18:21" x14ac:dyDescent="0.2">
      <c r="R4088" s="16"/>
      <c r="S4088" s="16"/>
      <c r="T4088" s="16"/>
      <c r="U4088" s="16"/>
    </row>
    <row r="4089" spans="18:21" x14ac:dyDescent="0.2">
      <c r="R4089" s="16"/>
      <c r="S4089" s="16"/>
      <c r="T4089" s="16"/>
      <c r="U4089" s="16"/>
    </row>
    <row r="4090" spans="18:21" x14ac:dyDescent="0.2">
      <c r="R4090" s="16"/>
      <c r="S4090" s="16"/>
      <c r="T4090" s="16"/>
      <c r="U4090" s="16"/>
    </row>
    <row r="4091" spans="18:21" x14ac:dyDescent="0.2">
      <c r="R4091" s="16"/>
      <c r="S4091" s="16"/>
      <c r="T4091" s="16"/>
      <c r="U4091" s="16"/>
    </row>
    <row r="4092" spans="18:21" x14ac:dyDescent="0.2">
      <c r="R4092" s="16"/>
      <c r="S4092" s="16"/>
      <c r="T4092" s="16"/>
      <c r="U4092" s="16"/>
    </row>
    <row r="4093" spans="18:21" x14ac:dyDescent="0.2">
      <c r="R4093" s="16"/>
      <c r="S4093" s="16"/>
      <c r="T4093" s="16"/>
      <c r="U4093" s="16"/>
    </row>
    <row r="4094" spans="18:21" x14ac:dyDescent="0.2">
      <c r="R4094" s="16"/>
      <c r="S4094" s="16"/>
      <c r="T4094" s="16"/>
      <c r="U4094" s="16"/>
    </row>
    <row r="4095" spans="18:21" x14ac:dyDescent="0.2">
      <c r="R4095" s="16"/>
      <c r="S4095" s="16"/>
      <c r="T4095" s="16"/>
      <c r="U4095" s="16"/>
    </row>
    <row r="4096" spans="18:21" x14ac:dyDescent="0.2">
      <c r="R4096" s="16"/>
      <c r="S4096" s="16"/>
      <c r="T4096" s="16"/>
      <c r="U4096" s="16"/>
    </row>
    <row r="4097" spans="18:21" x14ac:dyDescent="0.2">
      <c r="R4097" s="16"/>
      <c r="S4097" s="16"/>
      <c r="T4097" s="16"/>
      <c r="U4097" s="16"/>
    </row>
    <row r="4098" spans="18:21" x14ac:dyDescent="0.2">
      <c r="R4098" s="16"/>
      <c r="S4098" s="16"/>
      <c r="T4098" s="16"/>
      <c r="U4098" s="16"/>
    </row>
    <row r="4099" spans="18:21" x14ac:dyDescent="0.2">
      <c r="R4099" s="16"/>
      <c r="S4099" s="16"/>
      <c r="T4099" s="16"/>
      <c r="U4099" s="16"/>
    </row>
    <row r="4100" spans="18:21" x14ac:dyDescent="0.2">
      <c r="R4100" s="16"/>
      <c r="S4100" s="16"/>
      <c r="T4100" s="16"/>
      <c r="U4100" s="16"/>
    </row>
    <row r="4101" spans="18:21" x14ac:dyDescent="0.2">
      <c r="R4101" s="16"/>
      <c r="S4101" s="16"/>
      <c r="T4101" s="16"/>
      <c r="U4101" s="16"/>
    </row>
    <row r="4102" spans="18:21" x14ac:dyDescent="0.2">
      <c r="R4102" s="16"/>
      <c r="S4102" s="16"/>
      <c r="T4102" s="16"/>
      <c r="U4102" s="16"/>
    </row>
    <row r="4103" spans="18:21" x14ac:dyDescent="0.2">
      <c r="R4103" s="16"/>
      <c r="S4103" s="16"/>
      <c r="T4103" s="16"/>
      <c r="U4103" s="16"/>
    </row>
    <row r="4104" spans="18:21" x14ac:dyDescent="0.2">
      <c r="R4104" s="16"/>
      <c r="S4104" s="16"/>
      <c r="T4104" s="16"/>
      <c r="U4104" s="16"/>
    </row>
    <row r="4105" spans="18:21" x14ac:dyDescent="0.2">
      <c r="R4105" s="16"/>
      <c r="S4105" s="16"/>
      <c r="T4105" s="16"/>
      <c r="U4105" s="16"/>
    </row>
    <row r="4106" spans="18:21" x14ac:dyDescent="0.2">
      <c r="R4106" s="16"/>
      <c r="S4106" s="16"/>
      <c r="T4106" s="16"/>
      <c r="U4106" s="16"/>
    </row>
    <row r="4107" spans="18:21" x14ac:dyDescent="0.2">
      <c r="R4107" s="16"/>
      <c r="S4107" s="16"/>
      <c r="T4107" s="16"/>
      <c r="U4107" s="16"/>
    </row>
    <row r="4108" spans="18:21" x14ac:dyDescent="0.2">
      <c r="R4108" s="16"/>
      <c r="S4108" s="16"/>
      <c r="T4108" s="16"/>
      <c r="U4108" s="16"/>
    </row>
    <row r="4109" spans="18:21" x14ac:dyDescent="0.2">
      <c r="R4109" s="16"/>
      <c r="S4109" s="16"/>
      <c r="T4109" s="16"/>
      <c r="U4109" s="16"/>
    </row>
    <row r="4110" spans="18:21" x14ac:dyDescent="0.2">
      <c r="R4110" s="16"/>
      <c r="S4110" s="16"/>
      <c r="T4110" s="16"/>
      <c r="U4110" s="16"/>
    </row>
    <row r="4111" spans="18:21" x14ac:dyDescent="0.2">
      <c r="R4111" s="16"/>
      <c r="S4111" s="16"/>
      <c r="T4111" s="16"/>
      <c r="U4111" s="16"/>
    </row>
    <row r="4112" spans="18:21" x14ac:dyDescent="0.2">
      <c r="R4112" s="16"/>
      <c r="S4112" s="16"/>
      <c r="T4112" s="16"/>
      <c r="U4112" s="16"/>
    </row>
    <row r="4113" spans="18:21" x14ac:dyDescent="0.2">
      <c r="R4113" s="16"/>
      <c r="S4113" s="16"/>
      <c r="T4113" s="16"/>
      <c r="U4113" s="16"/>
    </row>
    <row r="4114" spans="18:21" x14ac:dyDescent="0.2">
      <c r="R4114" s="16"/>
      <c r="S4114" s="16"/>
      <c r="T4114" s="16"/>
      <c r="U4114" s="16"/>
    </row>
    <row r="4115" spans="18:21" x14ac:dyDescent="0.2">
      <c r="R4115" s="16"/>
      <c r="S4115" s="16"/>
      <c r="T4115" s="16"/>
      <c r="U4115" s="16"/>
    </row>
    <row r="4116" spans="18:21" x14ac:dyDescent="0.2">
      <c r="R4116" s="16"/>
      <c r="S4116" s="16"/>
      <c r="T4116" s="16"/>
      <c r="U4116" s="16"/>
    </row>
    <row r="4117" spans="18:21" x14ac:dyDescent="0.2">
      <c r="R4117" s="16"/>
      <c r="S4117" s="16"/>
      <c r="T4117" s="16"/>
      <c r="U4117" s="16"/>
    </row>
    <row r="4118" spans="18:21" x14ac:dyDescent="0.2">
      <c r="R4118" s="16"/>
      <c r="S4118" s="16"/>
      <c r="T4118" s="16"/>
      <c r="U4118" s="16"/>
    </row>
    <row r="4119" spans="18:21" x14ac:dyDescent="0.2">
      <c r="R4119" s="16"/>
      <c r="S4119" s="16"/>
      <c r="T4119" s="16"/>
      <c r="U4119" s="16"/>
    </row>
    <row r="4120" spans="18:21" x14ac:dyDescent="0.2">
      <c r="R4120" s="16"/>
      <c r="S4120" s="16"/>
      <c r="T4120" s="16"/>
      <c r="U4120" s="16"/>
    </row>
    <row r="4121" spans="18:21" x14ac:dyDescent="0.2">
      <c r="R4121" s="16"/>
      <c r="S4121" s="16"/>
      <c r="T4121" s="16"/>
      <c r="U4121" s="16"/>
    </row>
    <row r="4122" spans="18:21" x14ac:dyDescent="0.2">
      <c r="R4122" s="16"/>
      <c r="S4122" s="16"/>
      <c r="T4122" s="16"/>
      <c r="U4122" s="16"/>
    </row>
    <row r="4123" spans="18:21" x14ac:dyDescent="0.2">
      <c r="R4123" s="16"/>
      <c r="S4123" s="16"/>
      <c r="T4123" s="16"/>
      <c r="U4123" s="16"/>
    </row>
    <row r="4124" spans="18:21" x14ac:dyDescent="0.2">
      <c r="R4124" s="16"/>
      <c r="S4124" s="16"/>
      <c r="T4124" s="16"/>
      <c r="U4124" s="16"/>
    </row>
    <row r="4125" spans="18:21" x14ac:dyDescent="0.2">
      <c r="R4125" s="16"/>
      <c r="S4125" s="16"/>
      <c r="T4125" s="16"/>
      <c r="U4125" s="16"/>
    </row>
    <row r="4126" spans="18:21" x14ac:dyDescent="0.2">
      <c r="R4126" s="16"/>
      <c r="S4126" s="16"/>
      <c r="T4126" s="16"/>
      <c r="U4126" s="16"/>
    </row>
    <row r="4127" spans="18:21" x14ac:dyDescent="0.2">
      <c r="R4127" s="16"/>
      <c r="S4127" s="16"/>
      <c r="T4127" s="16"/>
      <c r="U4127" s="16"/>
    </row>
    <row r="4128" spans="18:21" x14ac:dyDescent="0.2">
      <c r="R4128" s="16"/>
      <c r="S4128" s="16"/>
      <c r="T4128" s="16"/>
      <c r="U4128" s="16"/>
    </row>
    <row r="4129" spans="18:21" x14ac:dyDescent="0.2">
      <c r="R4129" s="16"/>
      <c r="S4129" s="16"/>
      <c r="T4129" s="16"/>
      <c r="U4129" s="16"/>
    </row>
    <row r="4130" spans="18:21" x14ac:dyDescent="0.2">
      <c r="R4130" s="16"/>
      <c r="S4130" s="16"/>
      <c r="T4130" s="16"/>
      <c r="U4130" s="16"/>
    </row>
    <row r="4131" spans="18:21" x14ac:dyDescent="0.2">
      <c r="R4131" s="16"/>
      <c r="S4131" s="16"/>
      <c r="T4131" s="16"/>
      <c r="U4131" s="16"/>
    </row>
    <row r="4132" spans="18:21" x14ac:dyDescent="0.2">
      <c r="R4132" s="16"/>
      <c r="S4132" s="16"/>
      <c r="T4132" s="16"/>
      <c r="U4132" s="16"/>
    </row>
    <row r="4133" spans="18:21" x14ac:dyDescent="0.2">
      <c r="R4133" s="16"/>
      <c r="S4133" s="16"/>
      <c r="T4133" s="16"/>
      <c r="U4133" s="16"/>
    </row>
    <row r="4134" spans="18:21" x14ac:dyDescent="0.2">
      <c r="R4134" s="16"/>
      <c r="S4134" s="16"/>
      <c r="T4134" s="16"/>
      <c r="U4134" s="16"/>
    </row>
    <row r="4135" spans="18:21" x14ac:dyDescent="0.2">
      <c r="R4135" s="16"/>
      <c r="S4135" s="16"/>
      <c r="T4135" s="16"/>
      <c r="U4135" s="16"/>
    </row>
    <row r="4136" spans="18:21" x14ac:dyDescent="0.2">
      <c r="R4136" s="16"/>
      <c r="S4136" s="16"/>
      <c r="T4136" s="16"/>
      <c r="U4136" s="16"/>
    </row>
    <row r="4137" spans="18:21" x14ac:dyDescent="0.2">
      <c r="R4137" s="16"/>
      <c r="S4137" s="16"/>
      <c r="T4137" s="16"/>
      <c r="U4137" s="16"/>
    </row>
    <row r="4138" spans="18:21" x14ac:dyDescent="0.2">
      <c r="R4138" s="16"/>
      <c r="S4138" s="16"/>
      <c r="T4138" s="16"/>
      <c r="U4138" s="16"/>
    </row>
    <row r="4139" spans="18:21" x14ac:dyDescent="0.2">
      <c r="R4139" s="16"/>
      <c r="S4139" s="16"/>
      <c r="T4139" s="16"/>
      <c r="U4139" s="16"/>
    </row>
    <row r="4140" spans="18:21" x14ac:dyDescent="0.2">
      <c r="R4140" s="16"/>
      <c r="S4140" s="16"/>
      <c r="T4140" s="16"/>
      <c r="U4140" s="16"/>
    </row>
    <row r="4141" spans="18:21" x14ac:dyDescent="0.2">
      <c r="R4141" s="16"/>
      <c r="S4141" s="16"/>
      <c r="T4141" s="16"/>
      <c r="U4141" s="16"/>
    </row>
    <row r="4142" spans="18:21" x14ac:dyDescent="0.2">
      <c r="R4142" s="16"/>
      <c r="S4142" s="16"/>
      <c r="T4142" s="16"/>
      <c r="U4142" s="16"/>
    </row>
    <row r="4143" spans="18:21" x14ac:dyDescent="0.2">
      <c r="R4143" s="16"/>
      <c r="S4143" s="16"/>
      <c r="T4143" s="16"/>
      <c r="U4143" s="16"/>
    </row>
    <row r="4144" spans="18:21" x14ac:dyDescent="0.2">
      <c r="R4144" s="16"/>
      <c r="S4144" s="16"/>
      <c r="T4144" s="16"/>
      <c r="U4144" s="16"/>
    </row>
    <row r="4145" spans="18:21" x14ac:dyDescent="0.2">
      <c r="R4145" s="16"/>
      <c r="S4145" s="16"/>
      <c r="T4145" s="16"/>
      <c r="U4145" s="16"/>
    </row>
    <row r="4146" spans="18:21" x14ac:dyDescent="0.2">
      <c r="R4146" s="16"/>
      <c r="S4146" s="16"/>
      <c r="T4146" s="16"/>
      <c r="U4146" s="16"/>
    </row>
    <row r="4147" spans="18:21" x14ac:dyDescent="0.2">
      <c r="R4147" s="16"/>
      <c r="S4147" s="16"/>
      <c r="T4147" s="16"/>
      <c r="U4147" s="16"/>
    </row>
    <row r="4148" spans="18:21" x14ac:dyDescent="0.2">
      <c r="R4148" s="16"/>
      <c r="S4148" s="16"/>
      <c r="T4148" s="16"/>
      <c r="U4148" s="16"/>
    </row>
    <row r="4149" spans="18:21" x14ac:dyDescent="0.2">
      <c r="R4149" s="16"/>
      <c r="S4149" s="16"/>
      <c r="T4149" s="16"/>
      <c r="U4149" s="16"/>
    </row>
    <row r="4150" spans="18:21" x14ac:dyDescent="0.2">
      <c r="R4150" s="16"/>
      <c r="S4150" s="16"/>
      <c r="T4150" s="16"/>
      <c r="U4150" s="16"/>
    </row>
    <row r="4151" spans="18:21" x14ac:dyDescent="0.2">
      <c r="R4151" s="16"/>
      <c r="S4151" s="16"/>
      <c r="T4151" s="16"/>
      <c r="U4151" s="16"/>
    </row>
    <row r="4152" spans="18:21" x14ac:dyDescent="0.2">
      <c r="R4152" s="16"/>
      <c r="S4152" s="16"/>
      <c r="T4152" s="16"/>
      <c r="U4152" s="16"/>
    </row>
    <row r="4153" spans="18:21" x14ac:dyDescent="0.2">
      <c r="R4153" s="16"/>
      <c r="S4153" s="16"/>
      <c r="T4153" s="16"/>
      <c r="U4153" s="16"/>
    </row>
    <row r="4154" spans="18:21" x14ac:dyDescent="0.2">
      <c r="R4154" s="16"/>
      <c r="S4154" s="16"/>
      <c r="T4154" s="16"/>
      <c r="U4154" s="16"/>
    </row>
    <row r="4155" spans="18:21" x14ac:dyDescent="0.2">
      <c r="R4155" s="16"/>
      <c r="S4155" s="16"/>
      <c r="T4155" s="16"/>
      <c r="U4155" s="16"/>
    </row>
    <row r="4156" spans="18:21" x14ac:dyDescent="0.2">
      <c r="R4156" s="16"/>
      <c r="S4156" s="16"/>
      <c r="T4156" s="16"/>
      <c r="U4156" s="16"/>
    </row>
    <row r="4157" spans="18:21" x14ac:dyDescent="0.2">
      <c r="R4157" s="16"/>
      <c r="S4157" s="16"/>
      <c r="T4157" s="16"/>
      <c r="U4157" s="16"/>
    </row>
    <row r="4158" spans="18:21" x14ac:dyDescent="0.2">
      <c r="R4158" s="16"/>
      <c r="S4158" s="16"/>
      <c r="T4158" s="16"/>
      <c r="U4158" s="16"/>
    </row>
    <row r="4159" spans="18:21" x14ac:dyDescent="0.2">
      <c r="R4159" s="16"/>
      <c r="S4159" s="16"/>
      <c r="T4159" s="16"/>
      <c r="U4159" s="16"/>
    </row>
    <row r="4160" spans="18:21" x14ac:dyDescent="0.2">
      <c r="R4160" s="16"/>
      <c r="S4160" s="16"/>
      <c r="T4160" s="16"/>
      <c r="U4160" s="16"/>
    </row>
    <row r="4161" spans="18:21" x14ac:dyDescent="0.2">
      <c r="R4161" s="16"/>
      <c r="S4161" s="16"/>
      <c r="T4161" s="16"/>
      <c r="U4161" s="16"/>
    </row>
    <row r="4162" spans="18:21" x14ac:dyDescent="0.2">
      <c r="R4162" s="16"/>
      <c r="S4162" s="16"/>
      <c r="T4162" s="16"/>
      <c r="U4162" s="16"/>
    </row>
    <row r="4163" spans="18:21" x14ac:dyDescent="0.2">
      <c r="R4163" s="16"/>
      <c r="S4163" s="16"/>
      <c r="T4163" s="16"/>
      <c r="U4163" s="16"/>
    </row>
    <row r="4164" spans="18:21" x14ac:dyDescent="0.2">
      <c r="R4164" s="16"/>
      <c r="S4164" s="16"/>
      <c r="T4164" s="16"/>
      <c r="U4164" s="16"/>
    </row>
    <row r="4165" spans="18:21" x14ac:dyDescent="0.2">
      <c r="R4165" s="16"/>
      <c r="S4165" s="16"/>
      <c r="T4165" s="16"/>
      <c r="U4165" s="16"/>
    </row>
    <row r="4166" spans="18:21" x14ac:dyDescent="0.2">
      <c r="R4166" s="16"/>
      <c r="S4166" s="16"/>
      <c r="T4166" s="16"/>
      <c r="U4166" s="16"/>
    </row>
    <row r="4167" spans="18:21" x14ac:dyDescent="0.2">
      <c r="R4167" s="16"/>
      <c r="S4167" s="16"/>
      <c r="T4167" s="16"/>
      <c r="U4167" s="16"/>
    </row>
    <row r="4168" spans="18:21" x14ac:dyDescent="0.2">
      <c r="R4168" s="16"/>
      <c r="S4168" s="16"/>
      <c r="T4168" s="16"/>
      <c r="U4168" s="16"/>
    </row>
    <row r="4169" spans="18:21" x14ac:dyDescent="0.2">
      <c r="R4169" s="16"/>
      <c r="S4169" s="16"/>
      <c r="T4169" s="16"/>
      <c r="U4169" s="16"/>
    </row>
    <row r="4170" spans="18:21" x14ac:dyDescent="0.2">
      <c r="R4170" s="16"/>
      <c r="S4170" s="16"/>
      <c r="T4170" s="16"/>
      <c r="U4170" s="16"/>
    </row>
    <row r="4171" spans="18:21" x14ac:dyDescent="0.2">
      <c r="R4171" s="16"/>
      <c r="S4171" s="16"/>
      <c r="T4171" s="16"/>
      <c r="U4171" s="16"/>
    </row>
    <row r="4172" spans="18:21" x14ac:dyDescent="0.2">
      <c r="R4172" s="16"/>
      <c r="S4172" s="16"/>
      <c r="T4172" s="16"/>
      <c r="U4172" s="16"/>
    </row>
    <row r="4173" spans="18:21" x14ac:dyDescent="0.2">
      <c r="R4173" s="16"/>
      <c r="S4173" s="16"/>
      <c r="T4173" s="16"/>
      <c r="U4173" s="16"/>
    </row>
    <row r="4174" spans="18:21" x14ac:dyDescent="0.2">
      <c r="R4174" s="16"/>
      <c r="S4174" s="16"/>
      <c r="T4174" s="16"/>
      <c r="U4174" s="16"/>
    </row>
    <row r="4175" spans="18:21" x14ac:dyDescent="0.2">
      <c r="R4175" s="16"/>
      <c r="S4175" s="16"/>
      <c r="T4175" s="16"/>
      <c r="U4175" s="16"/>
    </row>
    <row r="4176" spans="18:21" x14ac:dyDescent="0.2">
      <c r="R4176" s="16"/>
      <c r="S4176" s="16"/>
      <c r="T4176" s="16"/>
      <c r="U4176" s="16"/>
    </row>
    <row r="4177" spans="18:21" x14ac:dyDescent="0.2">
      <c r="R4177" s="16"/>
      <c r="S4177" s="16"/>
      <c r="T4177" s="16"/>
      <c r="U4177" s="16"/>
    </row>
    <row r="4178" spans="18:21" x14ac:dyDescent="0.2">
      <c r="R4178" s="16"/>
      <c r="S4178" s="16"/>
      <c r="T4178" s="16"/>
      <c r="U4178" s="16"/>
    </row>
    <row r="4179" spans="18:21" x14ac:dyDescent="0.2">
      <c r="R4179" s="16"/>
      <c r="S4179" s="16"/>
      <c r="T4179" s="16"/>
      <c r="U4179" s="16"/>
    </row>
    <row r="4180" spans="18:21" x14ac:dyDescent="0.2">
      <c r="R4180" s="16"/>
      <c r="S4180" s="16"/>
      <c r="T4180" s="16"/>
      <c r="U4180" s="16"/>
    </row>
    <row r="4181" spans="18:21" x14ac:dyDescent="0.2">
      <c r="R4181" s="16"/>
      <c r="S4181" s="16"/>
      <c r="T4181" s="16"/>
      <c r="U4181" s="16"/>
    </row>
    <row r="4182" spans="18:21" x14ac:dyDescent="0.2">
      <c r="R4182" s="16"/>
      <c r="S4182" s="16"/>
      <c r="T4182" s="16"/>
      <c r="U4182" s="16"/>
    </row>
    <row r="4183" spans="18:21" x14ac:dyDescent="0.2">
      <c r="R4183" s="16"/>
      <c r="S4183" s="16"/>
      <c r="T4183" s="16"/>
      <c r="U4183" s="16"/>
    </row>
    <row r="4184" spans="18:21" x14ac:dyDescent="0.2">
      <c r="R4184" s="16"/>
      <c r="S4184" s="16"/>
      <c r="T4184" s="16"/>
      <c r="U4184" s="16"/>
    </row>
    <row r="4185" spans="18:21" x14ac:dyDescent="0.2">
      <c r="R4185" s="16"/>
      <c r="S4185" s="16"/>
      <c r="T4185" s="16"/>
      <c r="U4185" s="16"/>
    </row>
    <row r="4186" spans="18:21" x14ac:dyDescent="0.2">
      <c r="R4186" s="16"/>
      <c r="S4186" s="16"/>
      <c r="T4186" s="16"/>
      <c r="U4186" s="16"/>
    </row>
    <row r="4187" spans="18:21" x14ac:dyDescent="0.2">
      <c r="R4187" s="16"/>
      <c r="S4187" s="16"/>
      <c r="T4187" s="16"/>
      <c r="U4187" s="16"/>
    </row>
    <row r="4188" spans="18:21" x14ac:dyDescent="0.2">
      <c r="R4188" s="16"/>
      <c r="S4188" s="16"/>
      <c r="T4188" s="16"/>
      <c r="U4188" s="16"/>
    </row>
    <row r="4189" spans="18:21" x14ac:dyDescent="0.2">
      <c r="R4189" s="16"/>
      <c r="S4189" s="16"/>
      <c r="T4189" s="16"/>
      <c r="U4189" s="16"/>
    </row>
    <row r="4190" spans="18:21" x14ac:dyDescent="0.2">
      <c r="R4190" s="16"/>
      <c r="S4190" s="16"/>
      <c r="T4190" s="16"/>
      <c r="U4190" s="16"/>
    </row>
    <row r="4191" spans="18:21" x14ac:dyDescent="0.2">
      <c r="R4191" s="16"/>
      <c r="S4191" s="16"/>
      <c r="T4191" s="16"/>
      <c r="U4191" s="16"/>
    </row>
    <row r="4192" spans="18:21" x14ac:dyDescent="0.2">
      <c r="R4192" s="16"/>
      <c r="S4192" s="16"/>
      <c r="T4192" s="16"/>
      <c r="U4192" s="16"/>
    </row>
    <row r="4193" spans="18:21" x14ac:dyDescent="0.2">
      <c r="R4193" s="16"/>
      <c r="S4193" s="16"/>
      <c r="T4193" s="16"/>
      <c r="U4193" s="16"/>
    </row>
    <row r="4194" spans="18:21" x14ac:dyDescent="0.2">
      <c r="R4194" s="16"/>
      <c r="S4194" s="16"/>
      <c r="T4194" s="16"/>
      <c r="U4194" s="16"/>
    </row>
    <row r="4195" spans="18:21" x14ac:dyDescent="0.2">
      <c r="R4195" s="16"/>
      <c r="S4195" s="16"/>
      <c r="T4195" s="16"/>
      <c r="U4195" s="16"/>
    </row>
    <row r="4196" spans="18:21" x14ac:dyDescent="0.2">
      <c r="R4196" s="16"/>
      <c r="S4196" s="16"/>
      <c r="T4196" s="16"/>
      <c r="U4196" s="16"/>
    </row>
    <row r="4197" spans="18:21" x14ac:dyDescent="0.2">
      <c r="R4197" s="16"/>
      <c r="S4197" s="16"/>
      <c r="T4197" s="16"/>
      <c r="U4197" s="16"/>
    </row>
    <row r="4198" spans="18:21" x14ac:dyDescent="0.2">
      <c r="R4198" s="16"/>
      <c r="S4198" s="16"/>
      <c r="T4198" s="16"/>
      <c r="U4198" s="16"/>
    </row>
    <row r="4199" spans="18:21" x14ac:dyDescent="0.2">
      <c r="R4199" s="16"/>
      <c r="S4199" s="16"/>
      <c r="T4199" s="16"/>
      <c r="U4199" s="16"/>
    </row>
    <row r="4200" spans="18:21" x14ac:dyDescent="0.2">
      <c r="R4200" s="16"/>
      <c r="S4200" s="16"/>
      <c r="T4200" s="16"/>
      <c r="U4200" s="16"/>
    </row>
    <row r="4201" spans="18:21" x14ac:dyDescent="0.2">
      <c r="R4201" s="16"/>
      <c r="S4201" s="16"/>
      <c r="T4201" s="16"/>
      <c r="U4201" s="16"/>
    </row>
    <row r="4202" spans="18:21" x14ac:dyDescent="0.2">
      <c r="R4202" s="16"/>
      <c r="S4202" s="16"/>
      <c r="T4202" s="16"/>
      <c r="U4202" s="16"/>
    </row>
    <row r="4203" spans="18:21" x14ac:dyDescent="0.2">
      <c r="R4203" s="16"/>
      <c r="S4203" s="16"/>
      <c r="T4203" s="16"/>
      <c r="U4203" s="16"/>
    </row>
    <row r="4204" spans="18:21" x14ac:dyDescent="0.2">
      <c r="R4204" s="16"/>
      <c r="S4204" s="16"/>
      <c r="T4204" s="16"/>
      <c r="U4204" s="16"/>
    </row>
    <row r="4205" spans="18:21" x14ac:dyDescent="0.2">
      <c r="R4205" s="16"/>
      <c r="S4205" s="16"/>
      <c r="T4205" s="16"/>
      <c r="U4205" s="16"/>
    </row>
    <row r="4206" spans="18:21" x14ac:dyDescent="0.2">
      <c r="R4206" s="16"/>
      <c r="S4206" s="16"/>
      <c r="T4206" s="16"/>
      <c r="U4206" s="16"/>
    </row>
    <row r="4207" spans="18:21" x14ac:dyDescent="0.2">
      <c r="R4207" s="16"/>
      <c r="S4207" s="16"/>
      <c r="T4207" s="16"/>
      <c r="U4207" s="16"/>
    </row>
    <row r="4208" spans="18:21" x14ac:dyDescent="0.2">
      <c r="R4208" s="16"/>
      <c r="S4208" s="16"/>
      <c r="T4208" s="16"/>
      <c r="U4208" s="16"/>
    </row>
    <row r="4209" spans="18:21" x14ac:dyDescent="0.2">
      <c r="R4209" s="16"/>
      <c r="S4209" s="16"/>
      <c r="T4209" s="16"/>
      <c r="U4209" s="16"/>
    </row>
    <row r="4210" spans="18:21" x14ac:dyDescent="0.2">
      <c r="R4210" s="16"/>
      <c r="S4210" s="16"/>
      <c r="T4210" s="16"/>
      <c r="U4210" s="16"/>
    </row>
    <row r="4211" spans="18:21" x14ac:dyDescent="0.2">
      <c r="R4211" s="16"/>
      <c r="S4211" s="16"/>
      <c r="T4211" s="16"/>
      <c r="U4211" s="16"/>
    </row>
    <row r="4212" spans="18:21" x14ac:dyDescent="0.2">
      <c r="R4212" s="16"/>
      <c r="S4212" s="16"/>
      <c r="T4212" s="16"/>
      <c r="U4212" s="16"/>
    </row>
    <row r="4213" spans="18:21" x14ac:dyDescent="0.2">
      <c r="R4213" s="16"/>
      <c r="S4213" s="16"/>
      <c r="T4213" s="16"/>
      <c r="U4213" s="16"/>
    </row>
    <row r="4214" spans="18:21" x14ac:dyDescent="0.2">
      <c r="R4214" s="16"/>
      <c r="S4214" s="16"/>
      <c r="T4214" s="16"/>
      <c r="U4214" s="16"/>
    </row>
    <row r="4215" spans="18:21" x14ac:dyDescent="0.2">
      <c r="R4215" s="16"/>
      <c r="S4215" s="16"/>
      <c r="T4215" s="16"/>
      <c r="U4215" s="16"/>
    </row>
    <row r="4216" spans="18:21" x14ac:dyDescent="0.2">
      <c r="R4216" s="16"/>
      <c r="S4216" s="16"/>
      <c r="T4216" s="16"/>
      <c r="U4216" s="16"/>
    </row>
    <row r="4217" spans="18:21" x14ac:dyDescent="0.2">
      <c r="R4217" s="16"/>
      <c r="S4217" s="16"/>
      <c r="T4217" s="16"/>
      <c r="U4217" s="16"/>
    </row>
    <row r="4218" spans="18:21" x14ac:dyDescent="0.2">
      <c r="R4218" s="16"/>
      <c r="S4218" s="16"/>
      <c r="T4218" s="16"/>
      <c r="U4218" s="16"/>
    </row>
    <row r="4219" spans="18:21" x14ac:dyDescent="0.2">
      <c r="R4219" s="16"/>
      <c r="S4219" s="16"/>
      <c r="T4219" s="16"/>
      <c r="U4219" s="16"/>
    </row>
    <row r="4220" spans="18:21" x14ac:dyDescent="0.2">
      <c r="R4220" s="16"/>
      <c r="S4220" s="16"/>
      <c r="T4220" s="16"/>
      <c r="U4220" s="16"/>
    </row>
    <row r="4221" spans="18:21" x14ac:dyDescent="0.2">
      <c r="R4221" s="16"/>
      <c r="S4221" s="16"/>
      <c r="T4221" s="16"/>
      <c r="U4221" s="16"/>
    </row>
    <row r="4222" spans="18:21" x14ac:dyDescent="0.2">
      <c r="R4222" s="16"/>
      <c r="S4222" s="16"/>
      <c r="T4222" s="16"/>
      <c r="U4222" s="16"/>
    </row>
    <row r="4223" spans="18:21" x14ac:dyDescent="0.2">
      <c r="R4223" s="16"/>
      <c r="S4223" s="16"/>
      <c r="T4223" s="16"/>
      <c r="U4223" s="16"/>
    </row>
    <row r="4224" spans="18:21" x14ac:dyDescent="0.2">
      <c r="R4224" s="16"/>
      <c r="S4224" s="16"/>
      <c r="T4224" s="16"/>
      <c r="U4224" s="16"/>
    </row>
    <row r="4225" spans="18:21" x14ac:dyDescent="0.2">
      <c r="R4225" s="16"/>
      <c r="S4225" s="16"/>
      <c r="T4225" s="16"/>
      <c r="U4225" s="16"/>
    </row>
    <row r="4226" spans="18:21" x14ac:dyDescent="0.2">
      <c r="R4226" s="16"/>
      <c r="S4226" s="16"/>
      <c r="T4226" s="16"/>
      <c r="U4226" s="16"/>
    </row>
    <row r="4227" spans="18:21" x14ac:dyDescent="0.2">
      <c r="R4227" s="16"/>
      <c r="S4227" s="16"/>
      <c r="T4227" s="16"/>
      <c r="U4227" s="16"/>
    </row>
    <row r="4228" spans="18:21" x14ac:dyDescent="0.2">
      <c r="R4228" s="16"/>
      <c r="S4228" s="16"/>
      <c r="T4228" s="16"/>
      <c r="U4228" s="16"/>
    </row>
    <row r="4229" spans="18:21" x14ac:dyDescent="0.2">
      <c r="R4229" s="16"/>
      <c r="S4229" s="16"/>
      <c r="T4229" s="16"/>
      <c r="U4229" s="16"/>
    </row>
    <row r="4230" spans="18:21" x14ac:dyDescent="0.2">
      <c r="R4230" s="16"/>
      <c r="S4230" s="16"/>
      <c r="T4230" s="16"/>
      <c r="U4230" s="16"/>
    </row>
    <row r="4231" spans="18:21" x14ac:dyDescent="0.2">
      <c r="R4231" s="16"/>
      <c r="S4231" s="16"/>
      <c r="T4231" s="16"/>
      <c r="U4231" s="16"/>
    </row>
    <row r="4232" spans="18:21" x14ac:dyDescent="0.2">
      <c r="R4232" s="16"/>
      <c r="S4232" s="16"/>
      <c r="T4232" s="16"/>
      <c r="U4232" s="16"/>
    </row>
    <row r="4233" spans="18:21" x14ac:dyDescent="0.2">
      <c r="R4233" s="16"/>
      <c r="S4233" s="16"/>
      <c r="T4233" s="16"/>
      <c r="U4233" s="16"/>
    </row>
    <row r="4234" spans="18:21" x14ac:dyDescent="0.2">
      <c r="R4234" s="16"/>
      <c r="S4234" s="16"/>
      <c r="T4234" s="16"/>
      <c r="U4234" s="16"/>
    </row>
    <row r="4235" spans="18:21" x14ac:dyDescent="0.2">
      <c r="R4235" s="16"/>
      <c r="S4235" s="16"/>
      <c r="T4235" s="16"/>
      <c r="U4235" s="16"/>
    </row>
    <row r="4236" spans="18:21" x14ac:dyDescent="0.2">
      <c r="R4236" s="16"/>
      <c r="S4236" s="16"/>
      <c r="T4236" s="16"/>
      <c r="U4236" s="16"/>
    </row>
    <row r="4237" spans="18:21" x14ac:dyDescent="0.2">
      <c r="R4237" s="16"/>
      <c r="S4237" s="16"/>
      <c r="T4237" s="16"/>
      <c r="U4237" s="16"/>
    </row>
    <row r="4238" spans="18:21" x14ac:dyDescent="0.2">
      <c r="R4238" s="16"/>
      <c r="S4238" s="16"/>
      <c r="T4238" s="16"/>
      <c r="U4238" s="16"/>
    </row>
    <row r="4239" spans="18:21" x14ac:dyDescent="0.2">
      <c r="R4239" s="16"/>
      <c r="S4239" s="16"/>
      <c r="T4239" s="16"/>
      <c r="U4239" s="16"/>
    </row>
    <row r="4240" spans="18:21" x14ac:dyDescent="0.2">
      <c r="R4240" s="16"/>
      <c r="S4240" s="16"/>
      <c r="T4240" s="16"/>
      <c r="U4240" s="16"/>
    </row>
    <row r="4241" spans="18:21" x14ac:dyDescent="0.2">
      <c r="R4241" s="16"/>
      <c r="S4241" s="16"/>
      <c r="T4241" s="16"/>
      <c r="U4241" s="16"/>
    </row>
    <row r="4242" spans="18:21" x14ac:dyDescent="0.2">
      <c r="R4242" s="16"/>
      <c r="S4242" s="16"/>
      <c r="T4242" s="16"/>
      <c r="U4242" s="16"/>
    </row>
    <row r="4243" spans="18:21" x14ac:dyDescent="0.2">
      <c r="R4243" s="16"/>
      <c r="S4243" s="16"/>
      <c r="T4243" s="16"/>
      <c r="U4243" s="16"/>
    </row>
    <row r="4244" spans="18:21" x14ac:dyDescent="0.2">
      <c r="R4244" s="16"/>
      <c r="S4244" s="16"/>
      <c r="T4244" s="16"/>
      <c r="U4244" s="16"/>
    </row>
    <row r="4245" spans="18:21" x14ac:dyDescent="0.2">
      <c r="R4245" s="16"/>
      <c r="S4245" s="16"/>
      <c r="T4245" s="16"/>
      <c r="U4245" s="16"/>
    </row>
    <row r="4246" spans="18:21" x14ac:dyDescent="0.2">
      <c r="R4246" s="16"/>
      <c r="S4246" s="16"/>
      <c r="T4246" s="16"/>
      <c r="U4246" s="16"/>
    </row>
    <row r="4247" spans="18:21" x14ac:dyDescent="0.2">
      <c r="R4247" s="16"/>
      <c r="S4247" s="16"/>
      <c r="T4247" s="16"/>
      <c r="U4247" s="16"/>
    </row>
    <row r="4248" spans="18:21" x14ac:dyDescent="0.2">
      <c r="R4248" s="16"/>
      <c r="S4248" s="16"/>
      <c r="T4248" s="16"/>
      <c r="U4248" s="16"/>
    </row>
    <row r="4249" spans="18:21" x14ac:dyDescent="0.2">
      <c r="R4249" s="16"/>
      <c r="S4249" s="16"/>
      <c r="T4249" s="16"/>
      <c r="U4249" s="16"/>
    </row>
    <row r="4250" spans="18:21" x14ac:dyDescent="0.2">
      <c r="R4250" s="16"/>
      <c r="S4250" s="16"/>
      <c r="T4250" s="16"/>
      <c r="U4250" s="16"/>
    </row>
    <row r="4251" spans="18:21" x14ac:dyDescent="0.2">
      <c r="R4251" s="16"/>
      <c r="S4251" s="16"/>
      <c r="T4251" s="16"/>
      <c r="U4251" s="16"/>
    </row>
    <row r="4252" spans="18:21" x14ac:dyDescent="0.2">
      <c r="R4252" s="16"/>
      <c r="S4252" s="16"/>
      <c r="T4252" s="16"/>
      <c r="U4252" s="16"/>
    </row>
    <row r="4253" spans="18:21" x14ac:dyDescent="0.2">
      <c r="R4253" s="16"/>
      <c r="S4253" s="16"/>
      <c r="T4253" s="16"/>
      <c r="U4253" s="16"/>
    </row>
    <row r="4254" spans="18:21" x14ac:dyDescent="0.2">
      <c r="R4254" s="16"/>
      <c r="S4254" s="16"/>
      <c r="T4254" s="16"/>
      <c r="U4254" s="16"/>
    </row>
    <row r="4255" spans="18:21" x14ac:dyDescent="0.2">
      <c r="R4255" s="16"/>
      <c r="S4255" s="16"/>
      <c r="T4255" s="16"/>
      <c r="U4255" s="16"/>
    </row>
    <row r="4256" spans="18:21" x14ac:dyDescent="0.2">
      <c r="R4256" s="16"/>
      <c r="S4256" s="16"/>
      <c r="T4256" s="16"/>
      <c r="U4256" s="16"/>
    </row>
    <row r="4257" spans="18:21" x14ac:dyDescent="0.2">
      <c r="R4257" s="16"/>
      <c r="S4257" s="16"/>
      <c r="T4257" s="16"/>
      <c r="U4257" s="16"/>
    </row>
    <row r="4258" spans="18:21" x14ac:dyDescent="0.2">
      <c r="R4258" s="16"/>
      <c r="S4258" s="16"/>
      <c r="T4258" s="16"/>
      <c r="U4258" s="16"/>
    </row>
    <row r="4259" spans="18:21" x14ac:dyDescent="0.2">
      <c r="R4259" s="16"/>
      <c r="S4259" s="16"/>
      <c r="T4259" s="16"/>
      <c r="U4259" s="16"/>
    </row>
    <row r="4260" spans="18:21" x14ac:dyDescent="0.2">
      <c r="R4260" s="16"/>
      <c r="S4260" s="16"/>
      <c r="T4260" s="16"/>
      <c r="U4260" s="16"/>
    </row>
    <row r="4261" spans="18:21" x14ac:dyDescent="0.2">
      <c r="R4261" s="16"/>
      <c r="S4261" s="16"/>
      <c r="T4261" s="16"/>
      <c r="U4261" s="16"/>
    </row>
    <row r="4262" spans="18:21" x14ac:dyDescent="0.2">
      <c r="R4262" s="16"/>
      <c r="S4262" s="16"/>
      <c r="T4262" s="16"/>
      <c r="U4262" s="16"/>
    </row>
    <row r="4263" spans="18:21" x14ac:dyDescent="0.2">
      <c r="R4263" s="16"/>
      <c r="S4263" s="16"/>
      <c r="T4263" s="16"/>
      <c r="U4263" s="16"/>
    </row>
    <row r="4264" spans="18:21" x14ac:dyDescent="0.2">
      <c r="R4264" s="16"/>
      <c r="S4264" s="16"/>
      <c r="T4264" s="16"/>
      <c r="U4264" s="16"/>
    </row>
    <row r="4265" spans="18:21" x14ac:dyDescent="0.2">
      <c r="R4265" s="16"/>
      <c r="S4265" s="16"/>
      <c r="T4265" s="16"/>
      <c r="U4265" s="16"/>
    </row>
    <row r="4266" spans="18:21" x14ac:dyDescent="0.2">
      <c r="R4266" s="16"/>
      <c r="S4266" s="16"/>
      <c r="T4266" s="16"/>
      <c r="U4266" s="16"/>
    </row>
    <row r="4267" spans="18:21" x14ac:dyDescent="0.2">
      <c r="R4267" s="16"/>
      <c r="S4267" s="16"/>
      <c r="T4267" s="16"/>
      <c r="U4267" s="16"/>
    </row>
    <row r="4268" spans="18:21" x14ac:dyDescent="0.2">
      <c r="R4268" s="16"/>
      <c r="S4268" s="16"/>
      <c r="T4268" s="16"/>
      <c r="U4268" s="16"/>
    </row>
    <row r="4269" spans="18:21" x14ac:dyDescent="0.2">
      <c r="R4269" s="16"/>
      <c r="S4269" s="16"/>
      <c r="T4269" s="16"/>
      <c r="U4269" s="16"/>
    </row>
    <row r="4270" spans="18:21" x14ac:dyDescent="0.2">
      <c r="R4270" s="16"/>
      <c r="S4270" s="16"/>
      <c r="T4270" s="16"/>
      <c r="U4270" s="16"/>
    </row>
    <row r="4271" spans="18:21" x14ac:dyDescent="0.2">
      <c r="R4271" s="16"/>
      <c r="S4271" s="16"/>
      <c r="T4271" s="16"/>
      <c r="U4271" s="16"/>
    </row>
    <row r="4272" spans="18:21" x14ac:dyDescent="0.2">
      <c r="R4272" s="16"/>
      <c r="S4272" s="16"/>
      <c r="T4272" s="16"/>
      <c r="U4272" s="16"/>
    </row>
    <row r="4273" spans="18:21" x14ac:dyDescent="0.2">
      <c r="R4273" s="16"/>
      <c r="S4273" s="16"/>
      <c r="T4273" s="16"/>
      <c r="U4273" s="16"/>
    </row>
    <row r="4274" spans="18:21" x14ac:dyDescent="0.2">
      <c r="R4274" s="16"/>
      <c r="S4274" s="16"/>
      <c r="T4274" s="16"/>
      <c r="U4274" s="16"/>
    </row>
    <row r="4275" spans="18:21" x14ac:dyDescent="0.2">
      <c r="R4275" s="16"/>
      <c r="S4275" s="16"/>
      <c r="T4275" s="16"/>
      <c r="U4275" s="16"/>
    </row>
    <row r="4276" spans="18:21" x14ac:dyDescent="0.2">
      <c r="R4276" s="16"/>
      <c r="S4276" s="16"/>
      <c r="T4276" s="16"/>
      <c r="U4276" s="16"/>
    </row>
    <row r="4277" spans="18:21" x14ac:dyDescent="0.2">
      <c r="R4277" s="16"/>
      <c r="S4277" s="16"/>
      <c r="T4277" s="16"/>
      <c r="U4277" s="16"/>
    </row>
    <row r="4278" spans="18:21" x14ac:dyDescent="0.2">
      <c r="R4278" s="16"/>
      <c r="S4278" s="16"/>
      <c r="T4278" s="16"/>
      <c r="U4278" s="16"/>
    </row>
    <row r="4279" spans="18:21" x14ac:dyDescent="0.2">
      <c r="R4279" s="16"/>
      <c r="S4279" s="16"/>
      <c r="T4279" s="16"/>
      <c r="U4279" s="16"/>
    </row>
    <row r="4280" spans="18:21" x14ac:dyDescent="0.2">
      <c r="R4280" s="16"/>
      <c r="S4280" s="16"/>
      <c r="T4280" s="16"/>
      <c r="U4280" s="16"/>
    </row>
    <row r="4281" spans="18:21" x14ac:dyDescent="0.2">
      <c r="R4281" s="16"/>
      <c r="S4281" s="16"/>
      <c r="T4281" s="16"/>
      <c r="U4281" s="16"/>
    </row>
    <row r="4282" spans="18:21" x14ac:dyDescent="0.2">
      <c r="R4282" s="16"/>
      <c r="S4282" s="16"/>
      <c r="T4282" s="16"/>
      <c r="U4282" s="16"/>
    </row>
    <row r="4283" spans="18:21" x14ac:dyDescent="0.2">
      <c r="R4283" s="16"/>
      <c r="S4283" s="16"/>
      <c r="T4283" s="16"/>
      <c r="U4283" s="16"/>
    </row>
    <row r="4284" spans="18:21" x14ac:dyDescent="0.2">
      <c r="R4284" s="16"/>
      <c r="S4284" s="16"/>
      <c r="T4284" s="16"/>
      <c r="U4284" s="16"/>
    </row>
    <row r="4285" spans="18:21" x14ac:dyDescent="0.2">
      <c r="R4285" s="16"/>
      <c r="S4285" s="16"/>
      <c r="T4285" s="16"/>
      <c r="U4285" s="16"/>
    </row>
    <row r="4286" spans="18:21" x14ac:dyDescent="0.2">
      <c r="R4286" s="16"/>
      <c r="S4286" s="16"/>
      <c r="T4286" s="16"/>
      <c r="U4286" s="16"/>
    </row>
    <row r="4287" spans="18:21" x14ac:dyDescent="0.2">
      <c r="R4287" s="16"/>
      <c r="S4287" s="16"/>
      <c r="T4287" s="16"/>
      <c r="U4287" s="16"/>
    </row>
    <row r="4288" spans="18:21" x14ac:dyDescent="0.2">
      <c r="R4288" s="16"/>
      <c r="S4288" s="16"/>
      <c r="T4288" s="16"/>
      <c r="U4288" s="16"/>
    </row>
    <row r="4289" spans="18:21" x14ac:dyDescent="0.2">
      <c r="R4289" s="16"/>
      <c r="S4289" s="16"/>
      <c r="T4289" s="16"/>
      <c r="U4289" s="16"/>
    </row>
    <row r="4290" spans="18:21" x14ac:dyDescent="0.2">
      <c r="R4290" s="16"/>
      <c r="S4290" s="16"/>
      <c r="T4290" s="16"/>
      <c r="U4290" s="16"/>
    </row>
    <row r="4291" spans="18:21" x14ac:dyDescent="0.2">
      <c r="R4291" s="16"/>
      <c r="S4291" s="16"/>
      <c r="T4291" s="16"/>
      <c r="U4291" s="16"/>
    </row>
    <row r="4292" spans="18:21" x14ac:dyDescent="0.2">
      <c r="R4292" s="16"/>
      <c r="S4292" s="16"/>
      <c r="T4292" s="16"/>
      <c r="U4292" s="16"/>
    </row>
    <row r="4293" spans="18:21" x14ac:dyDescent="0.2">
      <c r="R4293" s="16"/>
      <c r="S4293" s="16"/>
      <c r="T4293" s="16"/>
      <c r="U4293" s="16"/>
    </row>
    <row r="4294" spans="18:21" x14ac:dyDescent="0.2">
      <c r="R4294" s="16"/>
      <c r="S4294" s="16"/>
      <c r="T4294" s="16"/>
      <c r="U4294" s="16"/>
    </row>
    <row r="4295" spans="18:21" x14ac:dyDescent="0.2">
      <c r="R4295" s="16"/>
      <c r="S4295" s="16"/>
      <c r="T4295" s="16"/>
      <c r="U4295" s="16"/>
    </row>
    <row r="4296" spans="18:21" x14ac:dyDescent="0.2">
      <c r="R4296" s="16"/>
      <c r="S4296" s="16"/>
      <c r="T4296" s="16"/>
      <c r="U4296" s="16"/>
    </row>
    <row r="4297" spans="18:21" x14ac:dyDescent="0.2">
      <c r="R4297" s="16"/>
      <c r="S4297" s="16"/>
      <c r="T4297" s="16"/>
      <c r="U4297" s="16"/>
    </row>
    <row r="4298" spans="18:21" x14ac:dyDescent="0.2">
      <c r="R4298" s="16"/>
      <c r="S4298" s="16"/>
      <c r="T4298" s="16"/>
      <c r="U4298" s="16"/>
    </row>
    <row r="4299" spans="18:21" x14ac:dyDescent="0.2">
      <c r="R4299" s="16"/>
      <c r="S4299" s="16"/>
      <c r="T4299" s="16"/>
      <c r="U4299" s="16"/>
    </row>
    <row r="4300" spans="18:21" x14ac:dyDescent="0.2">
      <c r="R4300" s="16"/>
      <c r="S4300" s="16"/>
      <c r="T4300" s="16"/>
      <c r="U4300" s="16"/>
    </row>
    <row r="4301" spans="18:21" x14ac:dyDescent="0.2">
      <c r="R4301" s="16"/>
      <c r="S4301" s="16"/>
      <c r="T4301" s="16"/>
      <c r="U4301" s="16"/>
    </row>
    <row r="4302" spans="18:21" x14ac:dyDescent="0.2">
      <c r="R4302" s="16"/>
      <c r="S4302" s="16"/>
      <c r="T4302" s="16"/>
      <c r="U4302" s="16"/>
    </row>
    <row r="4303" spans="18:21" x14ac:dyDescent="0.2">
      <c r="R4303" s="16"/>
      <c r="S4303" s="16"/>
      <c r="T4303" s="16"/>
      <c r="U4303" s="16"/>
    </row>
    <row r="4304" spans="18:21" x14ac:dyDescent="0.2">
      <c r="R4304" s="16"/>
      <c r="S4304" s="16"/>
      <c r="T4304" s="16"/>
      <c r="U4304" s="16"/>
    </row>
    <row r="4305" spans="18:21" x14ac:dyDescent="0.2">
      <c r="R4305" s="16"/>
      <c r="S4305" s="16"/>
      <c r="T4305" s="16"/>
      <c r="U4305" s="16"/>
    </row>
    <row r="4306" spans="18:21" x14ac:dyDescent="0.2">
      <c r="R4306" s="16"/>
      <c r="S4306" s="16"/>
      <c r="T4306" s="16"/>
      <c r="U4306" s="16"/>
    </row>
    <row r="4307" spans="18:21" x14ac:dyDescent="0.2">
      <c r="R4307" s="16"/>
      <c r="S4307" s="16"/>
      <c r="T4307" s="16"/>
      <c r="U4307" s="16"/>
    </row>
    <row r="4308" spans="18:21" x14ac:dyDescent="0.2">
      <c r="R4308" s="16"/>
      <c r="S4308" s="16"/>
      <c r="T4308" s="16"/>
      <c r="U4308" s="16"/>
    </row>
    <row r="4309" spans="18:21" x14ac:dyDescent="0.2">
      <c r="R4309" s="16"/>
      <c r="S4309" s="16"/>
      <c r="T4309" s="16"/>
      <c r="U4309" s="16"/>
    </row>
    <row r="4310" spans="18:21" x14ac:dyDescent="0.2">
      <c r="R4310" s="16"/>
      <c r="S4310" s="16"/>
      <c r="T4310" s="16"/>
      <c r="U4310" s="16"/>
    </row>
    <row r="4311" spans="18:21" x14ac:dyDescent="0.2">
      <c r="R4311" s="16"/>
      <c r="S4311" s="16"/>
      <c r="T4311" s="16"/>
      <c r="U4311" s="16"/>
    </row>
    <row r="4312" spans="18:21" x14ac:dyDescent="0.2">
      <c r="R4312" s="16"/>
      <c r="S4312" s="16"/>
      <c r="T4312" s="16"/>
      <c r="U4312" s="16"/>
    </row>
    <row r="4313" spans="18:21" x14ac:dyDescent="0.2">
      <c r="R4313" s="16"/>
      <c r="S4313" s="16"/>
      <c r="T4313" s="16"/>
      <c r="U4313" s="16"/>
    </row>
    <row r="4314" spans="18:21" x14ac:dyDescent="0.2">
      <c r="R4314" s="16"/>
      <c r="S4314" s="16"/>
      <c r="T4314" s="16"/>
      <c r="U4314" s="16"/>
    </row>
    <row r="4315" spans="18:21" x14ac:dyDescent="0.2">
      <c r="R4315" s="16"/>
      <c r="S4315" s="16"/>
      <c r="T4315" s="16"/>
      <c r="U4315" s="16"/>
    </row>
    <row r="4316" spans="18:21" x14ac:dyDescent="0.2">
      <c r="R4316" s="16"/>
      <c r="S4316" s="16"/>
      <c r="T4316" s="16"/>
      <c r="U4316" s="16"/>
    </row>
    <row r="4317" spans="18:21" x14ac:dyDescent="0.2">
      <c r="R4317" s="16"/>
      <c r="S4317" s="16"/>
      <c r="T4317" s="16"/>
      <c r="U4317" s="16"/>
    </row>
    <row r="4318" spans="18:21" x14ac:dyDescent="0.2">
      <c r="R4318" s="16"/>
      <c r="S4318" s="16"/>
      <c r="T4318" s="16"/>
      <c r="U4318" s="16"/>
    </row>
    <row r="4319" spans="18:21" x14ac:dyDescent="0.2">
      <c r="R4319" s="16"/>
      <c r="S4319" s="16"/>
      <c r="T4319" s="16"/>
      <c r="U4319" s="16"/>
    </row>
    <row r="4320" spans="18:21" x14ac:dyDescent="0.2">
      <c r="R4320" s="16"/>
      <c r="S4320" s="16"/>
      <c r="T4320" s="16"/>
      <c r="U4320" s="16"/>
    </row>
    <row r="4321" spans="18:21" x14ac:dyDescent="0.2">
      <c r="R4321" s="16"/>
      <c r="S4321" s="16"/>
      <c r="T4321" s="16"/>
      <c r="U4321" s="16"/>
    </row>
    <row r="4322" spans="18:21" x14ac:dyDescent="0.2">
      <c r="R4322" s="16"/>
      <c r="S4322" s="16"/>
      <c r="T4322" s="16"/>
      <c r="U4322" s="16"/>
    </row>
    <row r="4323" spans="18:21" x14ac:dyDescent="0.2">
      <c r="R4323" s="16"/>
      <c r="S4323" s="16"/>
      <c r="T4323" s="16"/>
      <c r="U4323" s="16"/>
    </row>
    <row r="4324" spans="18:21" x14ac:dyDescent="0.2">
      <c r="R4324" s="16"/>
      <c r="S4324" s="16"/>
      <c r="T4324" s="16"/>
      <c r="U4324" s="16"/>
    </row>
    <row r="4325" spans="18:21" x14ac:dyDescent="0.2">
      <c r="R4325" s="16"/>
      <c r="S4325" s="16"/>
      <c r="T4325" s="16"/>
      <c r="U4325" s="16"/>
    </row>
    <row r="4326" spans="18:21" x14ac:dyDescent="0.2">
      <c r="R4326" s="16"/>
      <c r="S4326" s="16"/>
      <c r="T4326" s="16"/>
      <c r="U4326" s="16"/>
    </row>
    <row r="4327" spans="18:21" x14ac:dyDescent="0.2">
      <c r="R4327" s="16"/>
      <c r="S4327" s="16"/>
      <c r="T4327" s="16"/>
      <c r="U4327" s="16"/>
    </row>
    <row r="4328" spans="18:21" x14ac:dyDescent="0.2">
      <c r="R4328" s="16"/>
      <c r="S4328" s="16"/>
      <c r="T4328" s="16"/>
      <c r="U4328" s="16"/>
    </row>
    <row r="4329" spans="18:21" x14ac:dyDescent="0.2">
      <c r="R4329" s="16"/>
      <c r="S4329" s="16"/>
      <c r="T4329" s="16"/>
      <c r="U4329" s="16"/>
    </row>
    <row r="4330" spans="18:21" x14ac:dyDescent="0.2">
      <c r="R4330" s="16"/>
      <c r="S4330" s="16"/>
      <c r="T4330" s="16"/>
      <c r="U4330" s="16"/>
    </row>
    <row r="4331" spans="18:21" x14ac:dyDescent="0.2">
      <c r="R4331" s="16"/>
      <c r="S4331" s="16"/>
      <c r="T4331" s="16"/>
      <c r="U4331" s="16"/>
    </row>
    <row r="4332" spans="18:21" x14ac:dyDescent="0.2">
      <c r="R4332" s="16"/>
      <c r="S4332" s="16"/>
      <c r="T4332" s="16"/>
      <c r="U4332" s="16"/>
    </row>
    <row r="4333" spans="18:21" x14ac:dyDescent="0.2">
      <c r="R4333" s="16"/>
      <c r="S4333" s="16"/>
      <c r="T4333" s="16"/>
      <c r="U4333" s="16"/>
    </row>
    <row r="4334" spans="18:21" x14ac:dyDescent="0.2">
      <c r="R4334" s="16"/>
      <c r="S4334" s="16"/>
      <c r="T4334" s="16"/>
      <c r="U4334" s="16"/>
    </row>
    <row r="4335" spans="18:21" x14ac:dyDescent="0.2">
      <c r="R4335" s="16"/>
      <c r="S4335" s="16"/>
      <c r="T4335" s="16"/>
      <c r="U4335" s="16"/>
    </row>
    <row r="4336" spans="18:21" x14ac:dyDescent="0.2">
      <c r="R4336" s="16"/>
      <c r="S4336" s="16"/>
      <c r="T4336" s="16"/>
      <c r="U4336" s="16"/>
    </row>
    <row r="4337" spans="18:21" x14ac:dyDescent="0.2">
      <c r="R4337" s="16"/>
      <c r="S4337" s="16"/>
      <c r="T4337" s="16"/>
      <c r="U4337" s="16"/>
    </row>
    <row r="4338" spans="18:21" x14ac:dyDescent="0.2">
      <c r="R4338" s="16"/>
      <c r="S4338" s="16"/>
      <c r="T4338" s="16"/>
      <c r="U4338" s="16"/>
    </row>
    <row r="4339" spans="18:21" x14ac:dyDescent="0.2">
      <c r="R4339" s="16"/>
      <c r="S4339" s="16"/>
      <c r="T4339" s="16"/>
      <c r="U4339" s="16"/>
    </row>
    <row r="4340" spans="18:21" x14ac:dyDescent="0.2">
      <c r="R4340" s="16"/>
      <c r="S4340" s="16"/>
      <c r="T4340" s="16"/>
      <c r="U4340" s="16"/>
    </row>
    <row r="4341" spans="18:21" x14ac:dyDescent="0.2">
      <c r="R4341" s="16"/>
      <c r="S4341" s="16"/>
      <c r="T4341" s="16"/>
      <c r="U4341" s="16"/>
    </row>
    <row r="4342" spans="18:21" x14ac:dyDescent="0.2">
      <c r="R4342" s="16"/>
      <c r="S4342" s="16"/>
      <c r="T4342" s="16"/>
      <c r="U4342" s="16"/>
    </row>
    <row r="4343" spans="18:21" x14ac:dyDescent="0.2">
      <c r="R4343" s="16"/>
      <c r="S4343" s="16"/>
      <c r="T4343" s="16"/>
      <c r="U4343" s="16"/>
    </row>
    <row r="4344" spans="18:21" x14ac:dyDescent="0.2">
      <c r="R4344" s="16"/>
      <c r="S4344" s="16"/>
      <c r="T4344" s="16"/>
      <c r="U4344" s="16"/>
    </row>
    <row r="4345" spans="18:21" x14ac:dyDescent="0.2">
      <c r="R4345" s="16"/>
      <c r="S4345" s="16"/>
      <c r="T4345" s="16"/>
      <c r="U4345" s="16"/>
    </row>
    <row r="4346" spans="18:21" x14ac:dyDescent="0.2">
      <c r="R4346" s="16"/>
      <c r="S4346" s="16"/>
      <c r="T4346" s="16"/>
      <c r="U4346" s="16"/>
    </row>
    <row r="4347" spans="18:21" x14ac:dyDescent="0.2">
      <c r="R4347" s="16"/>
      <c r="S4347" s="16"/>
      <c r="T4347" s="16"/>
      <c r="U4347" s="16"/>
    </row>
    <row r="4348" spans="18:21" x14ac:dyDescent="0.2">
      <c r="R4348" s="16"/>
      <c r="S4348" s="16"/>
      <c r="T4348" s="16"/>
      <c r="U4348" s="16"/>
    </row>
    <row r="4349" spans="18:21" x14ac:dyDescent="0.2">
      <c r="R4349" s="16"/>
      <c r="S4349" s="16"/>
      <c r="T4349" s="16"/>
      <c r="U4349" s="16"/>
    </row>
    <row r="4350" spans="18:21" x14ac:dyDescent="0.2">
      <c r="R4350" s="16"/>
      <c r="S4350" s="16"/>
      <c r="T4350" s="16"/>
      <c r="U4350" s="16"/>
    </row>
    <row r="4351" spans="18:21" x14ac:dyDescent="0.2">
      <c r="R4351" s="16"/>
      <c r="S4351" s="16"/>
      <c r="T4351" s="16"/>
      <c r="U4351" s="16"/>
    </row>
    <row r="4352" spans="18:21" x14ac:dyDescent="0.2">
      <c r="R4352" s="16"/>
      <c r="S4352" s="16"/>
      <c r="T4352" s="16"/>
      <c r="U4352" s="16"/>
    </row>
    <row r="4353" spans="18:21" x14ac:dyDescent="0.2">
      <c r="R4353" s="16"/>
      <c r="S4353" s="16"/>
      <c r="T4353" s="16"/>
      <c r="U4353" s="16"/>
    </row>
    <row r="4354" spans="18:21" x14ac:dyDescent="0.2">
      <c r="R4354" s="16"/>
      <c r="S4354" s="16"/>
      <c r="T4354" s="16"/>
      <c r="U4354" s="16"/>
    </row>
    <row r="4355" spans="18:21" x14ac:dyDescent="0.2">
      <c r="R4355" s="16"/>
      <c r="S4355" s="16"/>
      <c r="T4355" s="16"/>
      <c r="U4355" s="16"/>
    </row>
    <row r="4356" spans="18:21" x14ac:dyDescent="0.2">
      <c r="R4356" s="16"/>
      <c r="S4356" s="16"/>
      <c r="T4356" s="16"/>
      <c r="U4356" s="16"/>
    </row>
    <row r="4357" spans="18:21" x14ac:dyDescent="0.2">
      <c r="R4357" s="16"/>
      <c r="S4357" s="16"/>
      <c r="T4357" s="16"/>
      <c r="U4357" s="16"/>
    </row>
    <row r="4358" spans="18:21" x14ac:dyDescent="0.2">
      <c r="R4358" s="16"/>
      <c r="S4358" s="16"/>
      <c r="T4358" s="16"/>
      <c r="U4358" s="16"/>
    </row>
    <row r="4359" spans="18:21" x14ac:dyDescent="0.2">
      <c r="R4359" s="16"/>
      <c r="S4359" s="16"/>
      <c r="T4359" s="16"/>
      <c r="U4359" s="16"/>
    </row>
    <row r="4360" spans="18:21" x14ac:dyDescent="0.2">
      <c r="R4360" s="16"/>
      <c r="S4360" s="16"/>
      <c r="T4360" s="16"/>
      <c r="U4360" s="16"/>
    </row>
    <row r="4361" spans="18:21" x14ac:dyDescent="0.2">
      <c r="R4361" s="16"/>
      <c r="S4361" s="16"/>
      <c r="T4361" s="16"/>
      <c r="U4361" s="16"/>
    </row>
    <row r="4362" spans="18:21" x14ac:dyDescent="0.2">
      <c r="R4362" s="16"/>
      <c r="S4362" s="16"/>
      <c r="T4362" s="16"/>
      <c r="U4362" s="16"/>
    </row>
    <row r="4363" spans="18:21" x14ac:dyDescent="0.2">
      <c r="R4363" s="16"/>
      <c r="S4363" s="16"/>
      <c r="T4363" s="16"/>
      <c r="U4363" s="16"/>
    </row>
    <row r="4364" spans="18:21" x14ac:dyDescent="0.2">
      <c r="R4364" s="16"/>
      <c r="S4364" s="16"/>
      <c r="T4364" s="16"/>
      <c r="U4364" s="16"/>
    </row>
    <row r="4365" spans="18:21" x14ac:dyDescent="0.2">
      <c r="R4365" s="16"/>
      <c r="S4365" s="16"/>
      <c r="T4365" s="16"/>
      <c r="U4365" s="16"/>
    </row>
    <row r="4366" spans="18:21" x14ac:dyDescent="0.2">
      <c r="R4366" s="16"/>
      <c r="S4366" s="16"/>
      <c r="T4366" s="16"/>
      <c r="U4366" s="16"/>
    </row>
    <row r="4367" spans="18:21" x14ac:dyDescent="0.2">
      <c r="R4367" s="16"/>
      <c r="S4367" s="16"/>
      <c r="T4367" s="16"/>
      <c r="U4367" s="16"/>
    </row>
    <row r="4368" spans="18:21" x14ac:dyDescent="0.2">
      <c r="R4368" s="16"/>
      <c r="S4368" s="16"/>
      <c r="T4368" s="16"/>
      <c r="U4368" s="16"/>
    </row>
    <row r="4369" spans="18:21" x14ac:dyDescent="0.2">
      <c r="R4369" s="16"/>
      <c r="S4369" s="16"/>
      <c r="T4369" s="16"/>
      <c r="U4369" s="16"/>
    </row>
    <row r="4370" spans="18:21" x14ac:dyDescent="0.2">
      <c r="R4370" s="16"/>
      <c r="S4370" s="16"/>
      <c r="T4370" s="16"/>
      <c r="U4370" s="16"/>
    </row>
    <row r="4371" spans="18:21" x14ac:dyDescent="0.2">
      <c r="R4371" s="16"/>
      <c r="S4371" s="16"/>
      <c r="T4371" s="16"/>
      <c r="U4371" s="16"/>
    </row>
    <row r="4372" spans="18:21" x14ac:dyDescent="0.2">
      <c r="R4372" s="16"/>
      <c r="S4372" s="16"/>
      <c r="T4372" s="16"/>
      <c r="U4372" s="16"/>
    </row>
    <row r="4373" spans="18:21" x14ac:dyDescent="0.2">
      <c r="R4373" s="16"/>
      <c r="S4373" s="16"/>
      <c r="T4373" s="16"/>
      <c r="U4373" s="16"/>
    </row>
    <row r="4374" spans="18:21" x14ac:dyDescent="0.2">
      <c r="R4374" s="16"/>
      <c r="S4374" s="16"/>
      <c r="T4374" s="16"/>
      <c r="U4374" s="16"/>
    </row>
    <row r="4375" spans="18:21" x14ac:dyDescent="0.2">
      <c r="R4375" s="16"/>
      <c r="S4375" s="16"/>
      <c r="T4375" s="16"/>
      <c r="U4375" s="16"/>
    </row>
    <row r="4376" spans="18:21" x14ac:dyDescent="0.2">
      <c r="R4376" s="16"/>
      <c r="S4376" s="16"/>
      <c r="T4376" s="16"/>
      <c r="U4376" s="16"/>
    </row>
    <row r="4377" spans="18:21" x14ac:dyDescent="0.2">
      <c r="R4377" s="16"/>
      <c r="S4377" s="16"/>
      <c r="T4377" s="16"/>
      <c r="U4377" s="16"/>
    </row>
    <row r="4378" spans="18:21" x14ac:dyDescent="0.2">
      <c r="R4378" s="16"/>
      <c r="S4378" s="16"/>
      <c r="T4378" s="16"/>
      <c r="U4378" s="16"/>
    </row>
    <row r="4379" spans="18:21" x14ac:dyDescent="0.2">
      <c r="R4379" s="16"/>
      <c r="S4379" s="16"/>
      <c r="T4379" s="16"/>
      <c r="U4379" s="16"/>
    </row>
    <row r="4380" spans="18:21" x14ac:dyDescent="0.2">
      <c r="R4380" s="16"/>
      <c r="S4380" s="16"/>
      <c r="T4380" s="16"/>
      <c r="U4380" s="16"/>
    </row>
    <row r="4381" spans="18:21" x14ac:dyDescent="0.2">
      <c r="R4381" s="16"/>
      <c r="S4381" s="16"/>
      <c r="T4381" s="16"/>
      <c r="U4381" s="16"/>
    </row>
    <row r="4382" spans="18:21" x14ac:dyDescent="0.2">
      <c r="R4382" s="16"/>
      <c r="S4382" s="16"/>
      <c r="T4382" s="16"/>
      <c r="U4382" s="16"/>
    </row>
    <row r="4383" spans="18:21" x14ac:dyDescent="0.2">
      <c r="R4383" s="16"/>
      <c r="S4383" s="16"/>
      <c r="T4383" s="16"/>
      <c r="U4383" s="16"/>
    </row>
    <row r="4384" spans="18:21" x14ac:dyDescent="0.2">
      <c r="R4384" s="16"/>
      <c r="S4384" s="16"/>
      <c r="T4384" s="16"/>
      <c r="U4384" s="16"/>
    </row>
    <row r="4385" spans="18:21" x14ac:dyDescent="0.2">
      <c r="R4385" s="16"/>
      <c r="S4385" s="16"/>
      <c r="T4385" s="16"/>
      <c r="U4385" s="16"/>
    </row>
    <row r="4386" spans="18:21" x14ac:dyDescent="0.2">
      <c r="R4386" s="16"/>
      <c r="S4386" s="16"/>
      <c r="T4386" s="16"/>
      <c r="U4386" s="16"/>
    </row>
    <row r="4387" spans="18:21" x14ac:dyDescent="0.2">
      <c r="R4387" s="16"/>
      <c r="S4387" s="16"/>
      <c r="T4387" s="16"/>
      <c r="U4387" s="16"/>
    </row>
    <row r="4388" spans="18:21" x14ac:dyDescent="0.2">
      <c r="R4388" s="16"/>
      <c r="S4388" s="16"/>
      <c r="T4388" s="16"/>
      <c r="U4388" s="16"/>
    </row>
    <row r="4389" spans="18:21" x14ac:dyDescent="0.2">
      <c r="R4389" s="16"/>
      <c r="S4389" s="16"/>
      <c r="T4389" s="16"/>
      <c r="U4389" s="16"/>
    </row>
    <row r="4390" spans="18:21" x14ac:dyDescent="0.2">
      <c r="R4390" s="16"/>
      <c r="S4390" s="16"/>
      <c r="T4390" s="16"/>
      <c r="U4390" s="16"/>
    </row>
    <row r="4391" spans="18:21" x14ac:dyDescent="0.2">
      <c r="R4391" s="16"/>
      <c r="S4391" s="16"/>
      <c r="T4391" s="16"/>
      <c r="U4391" s="16"/>
    </row>
    <row r="4392" spans="18:21" x14ac:dyDescent="0.2">
      <c r="R4392" s="16"/>
      <c r="S4392" s="16"/>
      <c r="T4392" s="16"/>
      <c r="U4392" s="16"/>
    </row>
    <row r="4393" spans="18:21" x14ac:dyDescent="0.2">
      <c r="R4393" s="16"/>
      <c r="S4393" s="16"/>
      <c r="T4393" s="16"/>
      <c r="U4393" s="16"/>
    </row>
    <row r="4394" spans="18:21" x14ac:dyDescent="0.2">
      <c r="R4394" s="16"/>
      <c r="S4394" s="16"/>
      <c r="T4394" s="16"/>
      <c r="U4394" s="16"/>
    </row>
    <row r="4395" spans="18:21" x14ac:dyDescent="0.2">
      <c r="R4395" s="16"/>
      <c r="S4395" s="16"/>
      <c r="T4395" s="16"/>
      <c r="U4395" s="16"/>
    </row>
    <row r="4396" spans="18:21" x14ac:dyDescent="0.2">
      <c r="R4396" s="16"/>
      <c r="S4396" s="16"/>
      <c r="T4396" s="16"/>
      <c r="U4396" s="16"/>
    </row>
    <row r="4397" spans="18:21" x14ac:dyDescent="0.2">
      <c r="R4397" s="16"/>
      <c r="S4397" s="16"/>
      <c r="T4397" s="16"/>
      <c r="U4397" s="16"/>
    </row>
    <row r="4398" spans="18:21" x14ac:dyDescent="0.2">
      <c r="R4398" s="16"/>
      <c r="S4398" s="16"/>
      <c r="T4398" s="16"/>
      <c r="U4398" s="16"/>
    </row>
    <row r="4399" spans="18:21" x14ac:dyDescent="0.2">
      <c r="R4399" s="16"/>
      <c r="S4399" s="16"/>
      <c r="T4399" s="16"/>
      <c r="U4399" s="16"/>
    </row>
    <row r="4400" spans="18:21" x14ac:dyDescent="0.2">
      <c r="R4400" s="16"/>
      <c r="S4400" s="16"/>
      <c r="T4400" s="16"/>
      <c r="U4400" s="16"/>
    </row>
    <row r="4401" spans="18:21" x14ac:dyDescent="0.2">
      <c r="R4401" s="16"/>
      <c r="S4401" s="16"/>
      <c r="T4401" s="16"/>
      <c r="U4401" s="16"/>
    </row>
    <row r="4402" spans="18:21" x14ac:dyDescent="0.2">
      <c r="R4402" s="16"/>
      <c r="S4402" s="16"/>
      <c r="T4402" s="16"/>
      <c r="U4402" s="16"/>
    </row>
    <row r="4403" spans="18:21" x14ac:dyDescent="0.2">
      <c r="R4403" s="16"/>
      <c r="S4403" s="16"/>
      <c r="T4403" s="16"/>
      <c r="U4403" s="16"/>
    </row>
    <row r="4404" spans="18:21" x14ac:dyDescent="0.2">
      <c r="R4404" s="16"/>
      <c r="S4404" s="16"/>
      <c r="T4404" s="16"/>
      <c r="U4404" s="16"/>
    </row>
    <row r="4405" spans="18:21" x14ac:dyDescent="0.2">
      <c r="R4405" s="16"/>
      <c r="S4405" s="16"/>
      <c r="T4405" s="16"/>
      <c r="U4405" s="16"/>
    </row>
    <row r="4406" spans="18:21" x14ac:dyDescent="0.2">
      <c r="R4406" s="16"/>
      <c r="S4406" s="16"/>
      <c r="T4406" s="16"/>
      <c r="U4406" s="16"/>
    </row>
    <row r="4407" spans="18:21" x14ac:dyDescent="0.2">
      <c r="R4407" s="16"/>
      <c r="S4407" s="16"/>
      <c r="T4407" s="16"/>
      <c r="U4407" s="16"/>
    </row>
    <row r="4408" spans="18:21" x14ac:dyDescent="0.2">
      <c r="R4408" s="16"/>
      <c r="S4408" s="16"/>
      <c r="T4408" s="16"/>
      <c r="U4408" s="16"/>
    </row>
    <row r="4409" spans="18:21" x14ac:dyDescent="0.2">
      <c r="R4409" s="16"/>
      <c r="S4409" s="16"/>
      <c r="T4409" s="16"/>
      <c r="U4409" s="16"/>
    </row>
    <row r="4410" spans="18:21" x14ac:dyDescent="0.2">
      <c r="R4410" s="16"/>
      <c r="S4410" s="16"/>
      <c r="T4410" s="16"/>
      <c r="U4410" s="16"/>
    </row>
    <row r="4411" spans="18:21" x14ac:dyDescent="0.2">
      <c r="R4411" s="16"/>
      <c r="S4411" s="16"/>
      <c r="T4411" s="16"/>
      <c r="U4411" s="16"/>
    </row>
    <row r="4412" spans="18:21" x14ac:dyDescent="0.2">
      <c r="R4412" s="16"/>
      <c r="S4412" s="16"/>
      <c r="T4412" s="16"/>
      <c r="U4412" s="16"/>
    </row>
    <row r="4413" spans="18:21" x14ac:dyDescent="0.2">
      <c r="R4413" s="16"/>
      <c r="S4413" s="16"/>
      <c r="T4413" s="16"/>
      <c r="U4413" s="16"/>
    </row>
    <row r="4414" spans="18:21" x14ac:dyDescent="0.2">
      <c r="R4414" s="16"/>
      <c r="S4414" s="16"/>
      <c r="T4414" s="16"/>
      <c r="U4414" s="16"/>
    </row>
    <row r="4415" spans="18:21" x14ac:dyDescent="0.2">
      <c r="R4415" s="16"/>
      <c r="S4415" s="16"/>
      <c r="T4415" s="16"/>
      <c r="U4415" s="16"/>
    </row>
    <row r="4416" spans="18:21" x14ac:dyDescent="0.2">
      <c r="R4416" s="16"/>
      <c r="S4416" s="16"/>
      <c r="T4416" s="16"/>
      <c r="U4416" s="16"/>
    </row>
    <row r="4417" spans="18:21" x14ac:dyDescent="0.2">
      <c r="R4417" s="16"/>
      <c r="S4417" s="16"/>
      <c r="T4417" s="16"/>
      <c r="U4417" s="16"/>
    </row>
    <row r="4418" spans="18:21" x14ac:dyDescent="0.2">
      <c r="R4418" s="16"/>
      <c r="S4418" s="16"/>
      <c r="T4418" s="16"/>
      <c r="U4418" s="16"/>
    </row>
    <row r="4419" spans="18:21" x14ac:dyDescent="0.2">
      <c r="R4419" s="16"/>
      <c r="S4419" s="16"/>
      <c r="T4419" s="16"/>
      <c r="U4419" s="16"/>
    </row>
    <row r="4420" spans="18:21" x14ac:dyDescent="0.2">
      <c r="R4420" s="16"/>
      <c r="S4420" s="16"/>
      <c r="T4420" s="16"/>
      <c r="U4420" s="16"/>
    </row>
    <row r="4421" spans="18:21" x14ac:dyDescent="0.2">
      <c r="R4421" s="16"/>
      <c r="S4421" s="16"/>
      <c r="T4421" s="16"/>
      <c r="U4421" s="16"/>
    </row>
    <row r="4422" spans="18:21" x14ac:dyDescent="0.2">
      <c r="R4422" s="16"/>
      <c r="S4422" s="16"/>
      <c r="T4422" s="16"/>
      <c r="U4422" s="16"/>
    </row>
    <row r="4423" spans="18:21" x14ac:dyDescent="0.2">
      <c r="R4423" s="16"/>
      <c r="S4423" s="16"/>
      <c r="T4423" s="16"/>
      <c r="U4423" s="16"/>
    </row>
    <row r="4424" spans="18:21" x14ac:dyDescent="0.2">
      <c r="R4424" s="16"/>
      <c r="S4424" s="16"/>
      <c r="T4424" s="16"/>
      <c r="U4424" s="16"/>
    </row>
    <row r="4425" spans="18:21" x14ac:dyDescent="0.2">
      <c r="R4425" s="16"/>
      <c r="S4425" s="16"/>
      <c r="T4425" s="16"/>
      <c r="U4425" s="16"/>
    </row>
    <row r="4426" spans="18:21" x14ac:dyDescent="0.2">
      <c r="R4426" s="16"/>
      <c r="S4426" s="16"/>
      <c r="T4426" s="16"/>
      <c r="U4426" s="16"/>
    </row>
    <row r="4427" spans="18:21" x14ac:dyDescent="0.2">
      <c r="R4427" s="16"/>
      <c r="S4427" s="16"/>
      <c r="T4427" s="16"/>
      <c r="U4427" s="16"/>
    </row>
    <row r="4428" spans="18:21" x14ac:dyDescent="0.2">
      <c r="R4428" s="16"/>
      <c r="S4428" s="16"/>
      <c r="T4428" s="16"/>
      <c r="U4428" s="16"/>
    </row>
    <row r="4429" spans="18:21" x14ac:dyDescent="0.2">
      <c r="R4429" s="16"/>
      <c r="S4429" s="16"/>
      <c r="T4429" s="16"/>
      <c r="U4429" s="16"/>
    </row>
    <row r="4430" spans="18:21" x14ac:dyDescent="0.2">
      <c r="R4430" s="16"/>
      <c r="S4430" s="16"/>
      <c r="T4430" s="16"/>
      <c r="U4430" s="16"/>
    </row>
    <row r="4431" spans="18:21" x14ac:dyDescent="0.2">
      <c r="R4431" s="16"/>
      <c r="S4431" s="16"/>
      <c r="T4431" s="16"/>
      <c r="U4431" s="16"/>
    </row>
    <row r="4432" spans="18:21" x14ac:dyDescent="0.2">
      <c r="R4432" s="16"/>
      <c r="S4432" s="16"/>
      <c r="T4432" s="16"/>
      <c r="U4432" s="16"/>
    </row>
    <row r="4433" spans="18:21" x14ac:dyDescent="0.2">
      <c r="R4433" s="16"/>
      <c r="S4433" s="16"/>
      <c r="T4433" s="16"/>
      <c r="U4433" s="16"/>
    </row>
    <row r="4434" spans="18:21" x14ac:dyDescent="0.2">
      <c r="R4434" s="16"/>
      <c r="S4434" s="16"/>
      <c r="T4434" s="16"/>
      <c r="U4434" s="16"/>
    </row>
    <row r="4435" spans="18:21" x14ac:dyDescent="0.2">
      <c r="R4435" s="16"/>
      <c r="S4435" s="16"/>
      <c r="T4435" s="16"/>
      <c r="U4435" s="16"/>
    </row>
    <row r="4436" spans="18:21" x14ac:dyDescent="0.2">
      <c r="R4436" s="16"/>
      <c r="S4436" s="16"/>
      <c r="T4436" s="16"/>
      <c r="U4436" s="16"/>
    </row>
    <row r="4437" spans="18:21" x14ac:dyDescent="0.2">
      <c r="R4437" s="16"/>
      <c r="S4437" s="16"/>
      <c r="T4437" s="16"/>
      <c r="U4437" s="16"/>
    </row>
    <row r="4438" spans="18:21" x14ac:dyDescent="0.2">
      <c r="R4438" s="16"/>
      <c r="S4438" s="16"/>
      <c r="T4438" s="16"/>
      <c r="U4438" s="16"/>
    </row>
    <row r="4439" spans="18:21" x14ac:dyDescent="0.2">
      <c r="R4439" s="16"/>
      <c r="S4439" s="16"/>
      <c r="T4439" s="16"/>
      <c r="U4439" s="16"/>
    </row>
    <row r="4440" spans="18:21" x14ac:dyDescent="0.2">
      <c r="R4440" s="16"/>
      <c r="S4440" s="16"/>
      <c r="T4440" s="16"/>
      <c r="U4440" s="16"/>
    </row>
    <row r="4441" spans="18:21" x14ac:dyDescent="0.2">
      <c r="R4441" s="16"/>
      <c r="S4441" s="16"/>
      <c r="T4441" s="16"/>
      <c r="U4441" s="16"/>
    </row>
    <row r="4442" spans="18:21" x14ac:dyDescent="0.2">
      <c r="R4442" s="16"/>
      <c r="S4442" s="16"/>
      <c r="T4442" s="16"/>
      <c r="U4442" s="16"/>
    </row>
    <row r="4443" spans="18:21" x14ac:dyDescent="0.2">
      <c r="R4443" s="16"/>
      <c r="S4443" s="16"/>
      <c r="T4443" s="16"/>
      <c r="U4443" s="16"/>
    </row>
    <row r="4444" spans="18:21" x14ac:dyDescent="0.2">
      <c r="R4444" s="16"/>
      <c r="S4444" s="16"/>
      <c r="T4444" s="16"/>
      <c r="U4444" s="16"/>
    </row>
    <row r="4445" spans="18:21" x14ac:dyDescent="0.2">
      <c r="R4445" s="16"/>
      <c r="S4445" s="16"/>
      <c r="T4445" s="16"/>
      <c r="U4445" s="16"/>
    </row>
    <row r="4446" spans="18:21" x14ac:dyDescent="0.2">
      <c r="R4446" s="16"/>
      <c r="S4446" s="16"/>
      <c r="T4446" s="16"/>
      <c r="U4446" s="16"/>
    </row>
    <row r="4447" spans="18:21" x14ac:dyDescent="0.2">
      <c r="R4447" s="16"/>
      <c r="S4447" s="16"/>
      <c r="T4447" s="16"/>
      <c r="U4447" s="16"/>
    </row>
    <row r="4448" spans="18:21" x14ac:dyDescent="0.2">
      <c r="R4448" s="16"/>
      <c r="S4448" s="16"/>
      <c r="T4448" s="16"/>
      <c r="U4448" s="16"/>
    </row>
    <row r="4449" spans="18:21" x14ac:dyDescent="0.2">
      <c r="R4449" s="16"/>
      <c r="S4449" s="16"/>
      <c r="T4449" s="16"/>
      <c r="U4449" s="16"/>
    </row>
    <row r="4450" spans="18:21" x14ac:dyDescent="0.2">
      <c r="R4450" s="16"/>
      <c r="S4450" s="16"/>
      <c r="T4450" s="16"/>
      <c r="U4450" s="16"/>
    </row>
    <row r="4451" spans="18:21" x14ac:dyDescent="0.2">
      <c r="R4451" s="16"/>
      <c r="S4451" s="16"/>
      <c r="T4451" s="16"/>
      <c r="U4451" s="16"/>
    </row>
    <row r="4452" spans="18:21" x14ac:dyDescent="0.2">
      <c r="R4452" s="16"/>
      <c r="S4452" s="16"/>
      <c r="T4452" s="16"/>
      <c r="U4452" s="16"/>
    </row>
    <row r="4453" spans="18:21" x14ac:dyDescent="0.2">
      <c r="R4453" s="16"/>
      <c r="S4453" s="16"/>
      <c r="T4453" s="16"/>
      <c r="U4453" s="16"/>
    </row>
    <row r="4454" spans="18:21" x14ac:dyDescent="0.2">
      <c r="R4454" s="16"/>
      <c r="S4454" s="16"/>
      <c r="T4454" s="16"/>
      <c r="U4454" s="16"/>
    </row>
    <row r="4455" spans="18:21" x14ac:dyDescent="0.2">
      <c r="R4455" s="16"/>
      <c r="S4455" s="16"/>
      <c r="T4455" s="16"/>
      <c r="U4455" s="16"/>
    </row>
    <row r="4456" spans="18:21" x14ac:dyDescent="0.2">
      <c r="R4456" s="16"/>
      <c r="S4456" s="16"/>
      <c r="T4456" s="16"/>
      <c r="U4456" s="16"/>
    </row>
    <row r="4457" spans="18:21" x14ac:dyDescent="0.2">
      <c r="R4457" s="16"/>
      <c r="S4457" s="16"/>
      <c r="T4457" s="16"/>
      <c r="U4457" s="16"/>
    </row>
    <row r="4458" spans="18:21" x14ac:dyDescent="0.2">
      <c r="R4458" s="16"/>
      <c r="S4458" s="16"/>
      <c r="T4458" s="16"/>
      <c r="U4458" s="16"/>
    </row>
    <row r="4459" spans="18:21" x14ac:dyDescent="0.2">
      <c r="R4459" s="16"/>
      <c r="S4459" s="16"/>
      <c r="T4459" s="16"/>
      <c r="U4459" s="16"/>
    </row>
    <row r="4460" spans="18:21" x14ac:dyDescent="0.2">
      <c r="R4460" s="16"/>
      <c r="S4460" s="16"/>
      <c r="T4460" s="16"/>
      <c r="U4460" s="16"/>
    </row>
    <row r="4461" spans="18:21" x14ac:dyDescent="0.2">
      <c r="R4461" s="16"/>
      <c r="S4461" s="16"/>
      <c r="T4461" s="16"/>
      <c r="U4461" s="16"/>
    </row>
    <row r="4462" spans="18:21" x14ac:dyDescent="0.2">
      <c r="R4462" s="16"/>
      <c r="S4462" s="16"/>
      <c r="T4462" s="16"/>
      <c r="U4462" s="16"/>
    </row>
    <row r="4463" spans="18:21" x14ac:dyDescent="0.2">
      <c r="R4463" s="16"/>
      <c r="S4463" s="16"/>
      <c r="T4463" s="16"/>
      <c r="U4463" s="16"/>
    </row>
    <row r="4464" spans="18:21" x14ac:dyDescent="0.2">
      <c r="R4464" s="16"/>
      <c r="S4464" s="16"/>
      <c r="T4464" s="16"/>
      <c r="U4464" s="16"/>
    </row>
    <row r="4465" spans="18:21" x14ac:dyDescent="0.2">
      <c r="R4465" s="16"/>
      <c r="S4465" s="16"/>
      <c r="T4465" s="16"/>
      <c r="U4465" s="16"/>
    </row>
    <row r="4466" spans="18:21" x14ac:dyDescent="0.2">
      <c r="R4466" s="16"/>
      <c r="S4466" s="16"/>
      <c r="T4466" s="16"/>
      <c r="U4466" s="16"/>
    </row>
    <row r="4467" spans="18:21" x14ac:dyDescent="0.2">
      <c r="R4467" s="16"/>
      <c r="S4467" s="16"/>
      <c r="T4467" s="16"/>
      <c r="U4467" s="16"/>
    </row>
    <row r="4468" spans="18:21" x14ac:dyDescent="0.2">
      <c r="R4468" s="16"/>
      <c r="S4468" s="16"/>
      <c r="T4468" s="16"/>
      <c r="U4468" s="16"/>
    </row>
    <row r="4469" spans="18:21" x14ac:dyDescent="0.2">
      <c r="R4469" s="16"/>
      <c r="S4469" s="16"/>
      <c r="T4469" s="16"/>
      <c r="U4469" s="16"/>
    </row>
    <row r="4470" spans="18:21" x14ac:dyDescent="0.2">
      <c r="R4470" s="16"/>
      <c r="S4470" s="16"/>
      <c r="T4470" s="16"/>
      <c r="U4470" s="16"/>
    </row>
    <row r="4471" spans="18:21" x14ac:dyDescent="0.2">
      <c r="R4471" s="16"/>
      <c r="S4471" s="16"/>
      <c r="T4471" s="16"/>
      <c r="U4471" s="16"/>
    </row>
    <row r="4472" spans="18:21" x14ac:dyDescent="0.2">
      <c r="R4472" s="16"/>
      <c r="S4472" s="16"/>
      <c r="T4472" s="16"/>
      <c r="U4472" s="16"/>
    </row>
    <row r="4473" spans="18:21" x14ac:dyDescent="0.2">
      <c r="R4473" s="16"/>
      <c r="S4473" s="16"/>
      <c r="T4473" s="16"/>
      <c r="U4473" s="16"/>
    </row>
    <row r="4474" spans="18:21" x14ac:dyDescent="0.2">
      <c r="R4474" s="16"/>
      <c r="S4474" s="16"/>
      <c r="T4474" s="16"/>
      <c r="U4474" s="16"/>
    </row>
    <row r="4475" spans="18:21" x14ac:dyDescent="0.2">
      <c r="R4475" s="16"/>
      <c r="S4475" s="16"/>
      <c r="T4475" s="16"/>
      <c r="U4475" s="16"/>
    </row>
    <row r="4476" spans="18:21" x14ac:dyDescent="0.2">
      <c r="R4476" s="16"/>
      <c r="S4476" s="16"/>
      <c r="T4476" s="16"/>
      <c r="U4476" s="16"/>
    </row>
    <row r="4477" spans="18:21" x14ac:dyDescent="0.2">
      <c r="R4477" s="16"/>
      <c r="S4477" s="16"/>
      <c r="T4477" s="16"/>
      <c r="U4477" s="16"/>
    </row>
    <row r="4478" spans="18:21" x14ac:dyDescent="0.2">
      <c r="R4478" s="16"/>
      <c r="S4478" s="16"/>
      <c r="T4478" s="16"/>
      <c r="U4478" s="16"/>
    </row>
    <row r="4479" spans="18:21" x14ac:dyDescent="0.2">
      <c r="R4479" s="16"/>
      <c r="S4479" s="16"/>
      <c r="T4479" s="16"/>
      <c r="U4479" s="16"/>
    </row>
    <row r="4480" spans="18:21" x14ac:dyDescent="0.2">
      <c r="R4480" s="16"/>
      <c r="S4480" s="16"/>
      <c r="T4480" s="16"/>
      <c r="U4480" s="16"/>
    </row>
    <row r="4481" spans="18:21" x14ac:dyDescent="0.2">
      <c r="R4481" s="16"/>
      <c r="S4481" s="16"/>
      <c r="T4481" s="16"/>
      <c r="U4481" s="16"/>
    </row>
    <row r="4482" spans="18:21" x14ac:dyDescent="0.2">
      <c r="R4482" s="16"/>
      <c r="S4482" s="16"/>
      <c r="T4482" s="16"/>
      <c r="U4482" s="16"/>
    </row>
    <row r="4483" spans="18:21" x14ac:dyDescent="0.2">
      <c r="R4483" s="16"/>
      <c r="S4483" s="16"/>
      <c r="T4483" s="16"/>
      <c r="U4483" s="16"/>
    </row>
    <row r="4484" spans="18:21" x14ac:dyDescent="0.2">
      <c r="R4484" s="16"/>
      <c r="S4484" s="16"/>
      <c r="T4484" s="16"/>
      <c r="U4484" s="16"/>
    </row>
    <row r="4485" spans="18:21" x14ac:dyDescent="0.2">
      <c r="R4485" s="16"/>
      <c r="S4485" s="16"/>
      <c r="T4485" s="16"/>
      <c r="U4485" s="16"/>
    </row>
    <row r="4486" spans="18:21" x14ac:dyDescent="0.2">
      <c r="R4486" s="16"/>
      <c r="S4486" s="16"/>
      <c r="T4486" s="16"/>
      <c r="U4486" s="16"/>
    </row>
    <row r="4487" spans="18:21" x14ac:dyDescent="0.2">
      <c r="R4487" s="16"/>
      <c r="S4487" s="16"/>
      <c r="T4487" s="16"/>
      <c r="U4487" s="16"/>
    </row>
    <row r="4488" spans="18:21" x14ac:dyDescent="0.2">
      <c r="R4488" s="16"/>
      <c r="S4488" s="16"/>
      <c r="T4488" s="16"/>
      <c r="U4488" s="16"/>
    </row>
    <row r="4489" spans="18:21" x14ac:dyDescent="0.2">
      <c r="R4489" s="16"/>
      <c r="S4489" s="16"/>
      <c r="T4489" s="16"/>
      <c r="U4489" s="16"/>
    </row>
    <row r="4490" spans="18:21" x14ac:dyDescent="0.2">
      <c r="R4490" s="16"/>
      <c r="S4490" s="16"/>
      <c r="T4490" s="16"/>
      <c r="U4490" s="16"/>
    </row>
    <row r="4491" spans="18:21" x14ac:dyDescent="0.2">
      <c r="R4491" s="16"/>
      <c r="S4491" s="16"/>
      <c r="T4491" s="16"/>
      <c r="U4491" s="16"/>
    </row>
    <row r="4492" spans="18:21" x14ac:dyDescent="0.2">
      <c r="R4492" s="16"/>
      <c r="S4492" s="16"/>
      <c r="T4492" s="16"/>
      <c r="U4492" s="16"/>
    </row>
    <row r="4493" spans="18:21" x14ac:dyDescent="0.2">
      <c r="R4493" s="16"/>
      <c r="S4493" s="16"/>
      <c r="T4493" s="16"/>
      <c r="U4493" s="16"/>
    </row>
    <row r="4494" spans="18:21" x14ac:dyDescent="0.2">
      <c r="R4494" s="16"/>
      <c r="S4494" s="16"/>
      <c r="T4494" s="16"/>
      <c r="U4494" s="16"/>
    </row>
    <row r="4495" spans="18:21" x14ac:dyDescent="0.2">
      <c r="R4495" s="16"/>
      <c r="S4495" s="16"/>
      <c r="T4495" s="16"/>
      <c r="U4495" s="16"/>
    </row>
    <row r="4496" spans="18:21" x14ac:dyDescent="0.2">
      <c r="R4496" s="16"/>
      <c r="S4496" s="16"/>
      <c r="T4496" s="16"/>
      <c r="U4496" s="16"/>
    </row>
    <row r="4497" spans="18:21" x14ac:dyDescent="0.2">
      <c r="R4497" s="16"/>
      <c r="S4497" s="16"/>
      <c r="T4497" s="16"/>
      <c r="U4497" s="16"/>
    </row>
    <row r="4498" spans="18:21" x14ac:dyDescent="0.2">
      <c r="R4498" s="16"/>
      <c r="S4498" s="16"/>
      <c r="T4498" s="16"/>
      <c r="U4498" s="16"/>
    </row>
    <row r="4499" spans="18:21" x14ac:dyDescent="0.2">
      <c r="R4499" s="16"/>
      <c r="S4499" s="16"/>
      <c r="T4499" s="16"/>
      <c r="U4499" s="16"/>
    </row>
    <row r="4500" spans="18:21" x14ac:dyDescent="0.2">
      <c r="R4500" s="16"/>
      <c r="S4500" s="16"/>
      <c r="T4500" s="16"/>
      <c r="U4500" s="16"/>
    </row>
    <row r="4501" spans="18:21" x14ac:dyDescent="0.2">
      <c r="R4501" s="16"/>
      <c r="S4501" s="16"/>
      <c r="T4501" s="16"/>
      <c r="U4501" s="16"/>
    </row>
    <row r="4502" spans="18:21" x14ac:dyDescent="0.2">
      <c r="R4502" s="16"/>
      <c r="S4502" s="16"/>
      <c r="T4502" s="16"/>
      <c r="U4502" s="16"/>
    </row>
    <row r="4503" spans="18:21" x14ac:dyDescent="0.2">
      <c r="R4503" s="16"/>
      <c r="S4503" s="16"/>
      <c r="T4503" s="16"/>
      <c r="U4503" s="16"/>
    </row>
    <row r="4504" spans="18:21" x14ac:dyDescent="0.2">
      <c r="R4504" s="16"/>
      <c r="S4504" s="16"/>
      <c r="T4504" s="16"/>
      <c r="U4504" s="16"/>
    </row>
    <row r="4505" spans="18:21" x14ac:dyDescent="0.2">
      <c r="R4505" s="16"/>
      <c r="S4505" s="16"/>
      <c r="T4505" s="16"/>
      <c r="U4505" s="16"/>
    </row>
    <row r="4506" spans="18:21" x14ac:dyDescent="0.2">
      <c r="R4506" s="16"/>
      <c r="S4506" s="16"/>
      <c r="T4506" s="16"/>
      <c r="U4506" s="16"/>
    </row>
    <row r="4507" spans="18:21" x14ac:dyDescent="0.2">
      <c r="R4507" s="16"/>
      <c r="S4507" s="16"/>
      <c r="T4507" s="16"/>
      <c r="U4507" s="16"/>
    </row>
    <row r="4508" spans="18:21" x14ac:dyDescent="0.2">
      <c r="R4508" s="16"/>
      <c r="S4508" s="16"/>
      <c r="T4508" s="16"/>
      <c r="U4508" s="16"/>
    </row>
    <row r="4509" spans="18:21" x14ac:dyDescent="0.2">
      <c r="R4509" s="16"/>
      <c r="S4509" s="16"/>
      <c r="T4509" s="16"/>
      <c r="U4509" s="16"/>
    </row>
    <row r="4510" spans="18:21" x14ac:dyDescent="0.2">
      <c r="R4510" s="16"/>
      <c r="S4510" s="16"/>
      <c r="T4510" s="16"/>
      <c r="U4510" s="16"/>
    </row>
    <row r="4511" spans="18:21" x14ac:dyDescent="0.2">
      <c r="R4511" s="16"/>
      <c r="S4511" s="16"/>
      <c r="T4511" s="16"/>
      <c r="U4511" s="16"/>
    </row>
    <row r="4512" spans="18:21" x14ac:dyDescent="0.2">
      <c r="R4512" s="16"/>
      <c r="S4512" s="16"/>
      <c r="T4512" s="16"/>
      <c r="U4512" s="16"/>
    </row>
    <row r="4513" spans="18:21" x14ac:dyDescent="0.2">
      <c r="R4513" s="16"/>
      <c r="S4513" s="16"/>
      <c r="T4513" s="16"/>
      <c r="U4513" s="16"/>
    </row>
    <row r="4514" spans="18:21" x14ac:dyDescent="0.2">
      <c r="R4514" s="16"/>
      <c r="S4514" s="16"/>
      <c r="T4514" s="16"/>
      <c r="U4514" s="16"/>
    </row>
    <row r="4515" spans="18:21" x14ac:dyDescent="0.2">
      <c r="R4515" s="16"/>
      <c r="S4515" s="16"/>
      <c r="T4515" s="16"/>
      <c r="U4515" s="16"/>
    </row>
    <row r="4516" spans="18:21" x14ac:dyDescent="0.2">
      <c r="R4516" s="16"/>
      <c r="S4516" s="16"/>
      <c r="T4516" s="16"/>
      <c r="U4516" s="16"/>
    </row>
    <row r="4517" spans="18:21" x14ac:dyDescent="0.2">
      <c r="R4517" s="16"/>
      <c r="S4517" s="16"/>
      <c r="T4517" s="16"/>
      <c r="U4517" s="16"/>
    </row>
    <row r="4518" spans="18:21" x14ac:dyDescent="0.2">
      <c r="R4518" s="16"/>
      <c r="S4518" s="16"/>
      <c r="T4518" s="16"/>
      <c r="U4518" s="16"/>
    </row>
    <row r="4519" spans="18:21" x14ac:dyDescent="0.2">
      <c r="R4519" s="16"/>
      <c r="S4519" s="16"/>
      <c r="T4519" s="16"/>
      <c r="U4519" s="16"/>
    </row>
    <row r="4520" spans="18:21" x14ac:dyDescent="0.2">
      <c r="R4520" s="16"/>
      <c r="S4520" s="16"/>
      <c r="T4520" s="16"/>
      <c r="U4520" s="16"/>
    </row>
    <row r="4521" spans="18:21" x14ac:dyDescent="0.2">
      <c r="R4521" s="16"/>
      <c r="S4521" s="16"/>
      <c r="T4521" s="16"/>
      <c r="U4521" s="16"/>
    </row>
    <row r="4522" spans="18:21" x14ac:dyDescent="0.2">
      <c r="R4522" s="16"/>
      <c r="S4522" s="16"/>
      <c r="T4522" s="16"/>
      <c r="U4522" s="16"/>
    </row>
    <row r="4523" spans="18:21" x14ac:dyDescent="0.2">
      <c r="R4523" s="16"/>
      <c r="S4523" s="16"/>
      <c r="T4523" s="16"/>
      <c r="U4523" s="16"/>
    </row>
    <row r="4524" spans="18:21" x14ac:dyDescent="0.2">
      <c r="R4524" s="16"/>
      <c r="S4524" s="16"/>
      <c r="T4524" s="16"/>
      <c r="U4524" s="16"/>
    </row>
    <row r="4525" spans="18:21" x14ac:dyDescent="0.2">
      <c r="R4525" s="16"/>
      <c r="S4525" s="16"/>
      <c r="T4525" s="16"/>
      <c r="U4525" s="16"/>
    </row>
    <row r="4526" spans="18:21" x14ac:dyDescent="0.2">
      <c r="R4526" s="16"/>
      <c r="S4526" s="16"/>
      <c r="T4526" s="16"/>
      <c r="U4526" s="16"/>
    </row>
    <row r="4527" spans="18:21" x14ac:dyDescent="0.2">
      <c r="R4527" s="16"/>
      <c r="S4527" s="16"/>
      <c r="T4527" s="16"/>
      <c r="U4527" s="16"/>
    </row>
    <row r="4528" spans="18:21" x14ac:dyDescent="0.2">
      <c r="R4528" s="16"/>
      <c r="S4528" s="16"/>
      <c r="T4528" s="16"/>
      <c r="U4528" s="16"/>
    </row>
    <row r="4529" spans="18:21" x14ac:dyDescent="0.2">
      <c r="R4529" s="16"/>
      <c r="S4529" s="16"/>
      <c r="T4529" s="16"/>
      <c r="U4529" s="16"/>
    </row>
    <row r="4530" spans="18:21" x14ac:dyDescent="0.2">
      <c r="R4530" s="16"/>
      <c r="S4530" s="16"/>
      <c r="T4530" s="16"/>
      <c r="U4530" s="16"/>
    </row>
    <row r="4531" spans="18:21" x14ac:dyDescent="0.2">
      <c r="R4531" s="16"/>
      <c r="S4531" s="16"/>
      <c r="T4531" s="16"/>
      <c r="U4531" s="16"/>
    </row>
    <row r="4532" spans="18:21" x14ac:dyDescent="0.2">
      <c r="R4532" s="16"/>
      <c r="S4532" s="16"/>
      <c r="T4532" s="16"/>
      <c r="U4532" s="16"/>
    </row>
    <row r="4533" spans="18:21" x14ac:dyDescent="0.2">
      <c r="R4533" s="16"/>
      <c r="S4533" s="16"/>
      <c r="T4533" s="16"/>
      <c r="U4533" s="16"/>
    </row>
    <row r="4534" spans="18:21" x14ac:dyDescent="0.2">
      <c r="R4534" s="16"/>
      <c r="S4534" s="16"/>
      <c r="T4534" s="16"/>
      <c r="U4534" s="16"/>
    </row>
    <row r="4535" spans="18:21" x14ac:dyDescent="0.2">
      <c r="R4535" s="16"/>
      <c r="S4535" s="16"/>
      <c r="T4535" s="16"/>
      <c r="U4535" s="16"/>
    </row>
    <row r="4536" spans="18:21" x14ac:dyDescent="0.2">
      <c r="R4536" s="16"/>
      <c r="S4536" s="16"/>
      <c r="T4536" s="16"/>
      <c r="U4536" s="16"/>
    </row>
    <row r="4537" spans="18:21" x14ac:dyDescent="0.2">
      <c r="R4537" s="16"/>
      <c r="S4537" s="16"/>
      <c r="T4537" s="16"/>
      <c r="U4537" s="16"/>
    </row>
    <row r="4538" spans="18:21" x14ac:dyDescent="0.2">
      <c r="R4538" s="16"/>
      <c r="S4538" s="16"/>
      <c r="T4538" s="16"/>
      <c r="U4538" s="16"/>
    </row>
    <row r="4539" spans="18:21" x14ac:dyDescent="0.2">
      <c r="R4539" s="16"/>
      <c r="S4539" s="16"/>
      <c r="T4539" s="16"/>
      <c r="U4539" s="16"/>
    </row>
    <row r="4540" spans="18:21" x14ac:dyDescent="0.2">
      <c r="R4540" s="16"/>
      <c r="S4540" s="16"/>
      <c r="T4540" s="16"/>
      <c r="U4540" s="16"/>
    </row>
    <row r="4541" spans="18:21" x14ac:dyDescent="0.2">
      <c r="R4541" s="16"/>
      <c r="S4541" s="16"/>
      <c r="T4541" s="16"/>
      <c r="U4541" s="16"/>
    </row>
    <row r="4542" spans="18:21" x14ac:dyDescent="0.2">
      <c r="R4542" s="16"/>
      <c r="S4542" s="16"/>
      <c r="T4542" s="16"/>
      <c r="U4542" s="16"/>
    </row>
    <row r="4543" spans="18:21" x14ac:dyDescent="0.2">
      <c r="R4543" s="16"/>
      <c r="S4543" s="16"/>
      <c r="T4543" s="16"/>
      <c r="U4543" s="16"/>
    </row>
    <row r="4544" spans="18:21" x14ac:dyDescent="0.2">
      <c r="R4544" s="16"/>
      <c r="S4544" s="16"/>
      <c r="T4544" s="16"/>
      <c r="U4544" s="16"/>
    </row>
    <row r="4545" spans="18:21" x14ac:dyDescent="0.2">
      <c r="R4545" s="16"/>
      <c r="S4545" s="16"/>
      <c r="T4545" s="16"/>
      <c r="U4545" s="16"/>
    </row>
    <row r="4546" spans="18:21" x14ac:dyDescent="0.2">
      <c r="R4546" s="16"/>
      <c r="S4546" s="16"/>
      <c r="T4546" s="16"/>
      <c r="U4546" s="16"/>
    </row>
    <row r="4547" spans="18:21" x14ac:dyDescent="0.2">
      <c r="R4547" s="16"/>
      <c r="S4547" s="16"/>
      <c r="T4547" s="16"/>
      <c r="U4547" s="16"/>
    </row>
    <row r="4548" spans="18:21" x14ac:dyDescent="0.2">
      <c r="R4548" s="16"/>
      <c r="S4548" s="16"/>
      <c r="T4548" s="16"/>
      <c r="U4548" s="16"/>
    </row>
    <row r="4549" spans="18:21" x14ac:dyDescent="0.2">
      <c r="R4549" s="16"/>
      <c r="S4549" s="16"/>
      <c r="T4549" s="16"/>
      <c r="U4549" s="16"/>
    </row>
    <row r="4550" spans="18:21" x14ac:dyDescent="0.2">
      <c r="R4550" s="16"/>
      <c r="S4550" s="16"/>
      <c r="T4550" s="16"/>
      <c r="U4550" s="16"/>
    </row>
    <row r="4551" spans="18:21" x14ac:dyDescent="0.2">
      <c r="R4551" s="16"/>
      <c r="S4551" s="16"/>
      <c r="T4551" s="16"/>
      <c r="U4551" s="16"/>
    </row>
    <row r="4552" spans="18:21" x14ac:dyDescent="0.2">
      <c r="R4552" s="16"/>
      <c r="S4552" s="16"/>
      <c r="T4552" s="16"/>
      <c r="U4552" s="16"/>
    </row>
    <row r="4553" spans="18:21" x14ac:dyDescent="0.2">
      <c r="R4553" s="16"/>
      <c r="S4553" s="16"/>
      <c r="T4553" s="16"/>
      <c r="U4553" s="16"/>
    </row>
    <row r="4554" spans="18:21" x14ac:dyDescent="0.2">
      <c r="R4554" s="16"/>
      <c r="S4554" s="16"/>
      <c r="T4554" s="16"/>
      <c r="U4554" s="16"/>
    </row>
    <row r="4555" spans="18:21" x14ac:dyDescent="0.2">
      <c r="R4555" s="16"/>
      <c r="S4555" s="16"/>
      <c r="T4555" s="16"/>
      <c r="U4555" s="16"/>
    </row>
    <row r="4556" spans="18:21" x14ac:dyDescent="0.2">
      <c r="R4556" s="16"/>
      <c r="S4556" s="16"/>
      <c r="T4556" s="16"/>
      <c r="U4556" s="16"/>
    </row>
    <row r="4557" spans="18:21" x14ac:dyDescent="0.2">
      <c r="R4557" s="16"/>
      <c r="S4557" s="16"/>
      <c r="T4557" s="16"/>
      <c r="U4557" s="16"/>
    </row>
    <row r="4558" spans="18:21" x14ac:dyDescent="0.2">
      <c r="R4558" s="16"/>
      <c r="S4558" s="16"/>
      <c r="T4558" s="16"/>
      <c r="U4558" s="16"/>
    </row>
    <row r="4559" spans="18:21" x14ac:dyDescent="0.2">
      <c r="R4559" s="16"/>
      <c r="S4559" s="16"/>
      <c r="T4559" s="16"/>
      <c r="U4559" s="16"/>
    </row>
    <row r="4560" spans="18:21" x14ac:dyDescent="0.2">
      <c r="R4560" s="16"/>
      <c r="S4560" s="16"/>
      <c r="T4560" s="16"/>
      <c r="U4560" s="16"/>
    </row>
    <row r="4561" spans="18:21" x14ac:dyDescent="0.2">
      <c r="R4561" s="16"/>
      <c r="S4561" s="16"/>
      <c r="T4561" s="16"/>
      <c r="U4561" s="16"/>
    </row>
    <row r="4562" spans="18:21" x14ac:dyDescent="0.2">
      <c r="R4562" s="16"/>
      <c r="S4562" s="16"/>
      <c r="T4562" s="16"/>
      <c r="U4562" s="16"/>
    </row>
    <row r="4563" spans="18:21" x14ac:dyDescent="0.2">
      <c r="R4563" s="16"/>
      <c r="S4563" s="16"/>
      <c r="T4563" s="16"/>
      <c r="U4563" s="16"/>
    </row>
    <row r="4564" spans="18:21" x14ac:dyDescent="0.2">
      <c r="R4564" s="16"/>
      <c r="S4564" s="16"/>
      <c r="T4564" s="16"/>
      <c r="U4564" s="16"/>
    </row>
    <row r="4565" spans="18:21" x14ac:dyDescent="0.2">
      <c r="R4565" s="16"/>
      <c r="S4565" s="16"/>
      <c r="T4565" s="16"/>
      <c r="U4565" s="16"/>
    </row>
    <row r="4566" spans="18:21" x14ac:dyDescent="0.2">
      <c r="R4566" s="16"/>
      <c r="S4566" s="16"/>
      <c r="T4566" s="16"/>
      <c r="U4566" s="16"/>
    </row>
    <row r="4567" spans="18:21" x14ac:dyDescent="0.2">
      <c r="R4567" s="16"/>
      <c r="S4567" s="16"/>
      <c r="T4567" s="16"/>
      <c r="U4567" s="16"/>
    </row>
    <row r="4568" spans="18:21" x14ac:dyDescent="0.2">
      <c r="R4568" s="16"/>
      <c r="S4568" s="16"/>
      <c r="T4568" s="16"/>
      <c r="U4568" s="16"/>
    </row>
    <row r="4569" spans="18:21" x14ac:dyDescent="0.2">
      <c r="R4569" s="16"/>
      <c r="S4569" s="16"/>
      <c r="T4569" s="16"/>
      <c r="U4569" s="16"/>
    </row>
    <row r="4570" spans="18:21" x14ac:dyDescent="0.2">
      <c r="R4570" s="16"/>
      <c r="S4570" s="16"/>
      <c r="T4570" s="16"/>
      <c r="U4570" s="16"/>
    </row>
    <row r="4571" spans="18:21" x14ac:dyDescent="0.2">
      <c r="R4571" s="16"/>
      <c r="S4571" s="16"/>
      <c r="T4571" s="16"/>
      <c r="U4571" s="16"/>
    </row>
    <row r="4572" spans="18:21" x14ac:dyDescent="0.2">
      <c r="R4572" s="16"/>
      <c r="S4572" s="16"/>
      <c r="T4572" s="16"/>
      <c r="U4572" s="16"/>
    </row>
    <row r="4573" spans="18:21" x14ac:dyDescent="0.2">
      <c r="R4573" s="16"/>
      <c r="S4573" s="16"/>
      <c r="T4573" s="16"/>
      <c r="U4573" s="16"/>
    </row>
    <row r="4574" spans="18:21" x14ac:dyDescent="0.2">
      <c r="R4574" s="16"/>
      <c r="S4574" s="16"/>
      <c r="T4574" s="16"/>
      <c r="U4574" s="16"/>
    </row>
    <row r="4575" spans="18:21" x14ac:dyDescent="0.2">
      <c r="R4575" s="16"/>
      <c r="S4575" s="16"/>
      <c r="T4575" s="16"/>
      <c r="U4575" s="16"/>
    </row>
    <row r="4576" spans="18:21" x14ac:dyDescent="0.2">
      <c r="R4576" s="16"/>
      <c r="S4576" s="16"/>
      <c r="T4576" s="16"/>
      <c r="U4576" s="16"/>
    </row>
    <row r="4577" spans="18:21" x14ac:dyDescent="0.2">
      <c r="R4577" s="16"/>
      <c r="S4577" s="16"/>
      <c r="T4577" s="16"/>
      <c r="U4577" s="16"/>
    </row>
    <row r="4578" spans="18:21" x14ac:dyDescent="0.2">
      <c r="R4578" s="16"/>
      <c r="S4578" s="16"/>
      <c r="T4578" s="16"/>
      <c r="U4578" s="16"/>
    </row>
    <row r="4579" spans="18:21" x14ac:dyDescent="0.2">
      <c r="R4579" s="16"/>
      <c r="S4579" s="16"/>
      <c r="T4579" s="16"/>
      <c r="U4579" s="16"/>
    </row>
    <row r="4580" spans="18:21" x14ac:dyDescent="0.2">
      <c r="R4580" s="16"/>
      <c r="S4580" s="16"/>
      <c r="T4580" s="16"/>
      <c r="U4580" s="16"/>
    </row>
    <row r="4581" spans="18:21" x14ac:dyDescent="0.2">
      <c r="R4581" s="16"/>
      <c r="S4581" s="16"/>
      <c r="T4581" s="16"/>
      <c r="U4581" s="16"/>
    </row>
    <row r="4582" spans="18:21" x14ac:dyDescent="0.2">
      <c r="R4582" s="16"/>
      <c r="S4582" s="16"/>
      <c r="T4582" s="16"/>
      <c r="U4582" s="16"/>
    </row>
    <row r="4583" spans="18:21" x14ac:dyDescent="0.2">
      <c r="R4583" s="16"/>
      <c r="S4583" s="16"/>
      <c r="T4583" s="16"/>
      <c r="U4583" s="16"/>
    </row>
    <row r="4584" spans="18:21" x14ac:dyDescent="0.2">
      <c r="R4584" s="16"/>
      <c r="S4584" s="16"/>
      <c r="T4584" s="16"/>
      <c r="U4584" s="16"/>
    </row>
    <row r="4585" spans="18:21" x14ac:dyDescent="0.2">
      <c r="R4585" s="16"/>
      <c r="S4585" s="16"/>
      <c r="T4585" s="16"/>
      <c r="U4585" s="16"/>
    </row>
    <row r="4586" spans="18:21" x14ac:dyDescent="0.2">
      <c r="R4586" s="16"/>
      <c r="S4586" s="16"/>
      <c r="T4586" s="16"/>
      <c r="U4586" s="16"/>
    </row>
    <row r="4587" spans="18:21" x14ac:dyDescent="0.2">
      <c r="R4587" s="16"/>
      <c r="S4587" s="16"/>
      <c r="T4587" s="16"/>
      <c r="U4587" s="16"/>
    </row>
    <row r="4588" spans="18:21" x14ac:dyDescent="0.2">
      <c r="R4588" s="16"/>
      <c r="S4588" s="16"/>
      <c r="T4588" s="16"/>
      <c r="U4588" s="16"/>
    </row>
    <row r="4589" spans="18:21" x14ac:dyDescent="0.2">
      <c r="R4589" s="16"/>
      <c r="S4589" s="16"/>
      <c r="T4589" s="16"/>
      <c r="U4589" s="16"/>
    </row>
    <row r="4590" spans="18:21" x14ac:dyDescent="0.2">
      <c r="R4590" s="16"/>
      <c r="S4590" s="16"/>
      <c r="T4590" s="16"/>
      <c r="U4590" s="16"/>
    </row>
    <row r="4591" spans="18:21" x14ac:dyDescent="0.2">
      <c r="R4591" s="16"/>
      <c r="S4591" s="16"/>
      <c r="T4591" s="16"/>
      <c r="U4591" s="16"/>
    </row>
    <row r="4592" spans="18:21" x14ac:dyDescent="0.2">
      <c r="R4592" s="16"/>
      <c r="S4592" s="16"/>
      <c r="T4592" s="16"/>
      <c r="U4592" s="16"/>
    </row>
    <row r="4593" spans="18:21" x14ac:dyDescent="0.2">
      <c r="R4593" s="16"/>
      <c r="S4593" s="16"/>
      <c r="T4593" s="16"/>
      <c r="U4593" s="16"/>
    </row>
    <row r="4594" spans="18:21" x14ac:dyDescent="0.2">
      <c r="R4594" s="16"/>
      <c r="S4594" s="16"/>
      <c r="T4594" s="16"/>
      <c r="U4594" s="16"/>
    </row>
    <row r="4595" spans="18:21" x14ac:dyDescent="0.2">
      <c r="R4595" s="16"/>
      <c r="S4595" s="16"/>
      <c r="T4595" s="16"/>
      <c r="U4595" s="16"/>
    </row>
    <row r="4596" spans="18:21" x14ac:dyDescent="0.2">
      <c r="R4596" s="16"/>
      <c r="S4596" s="16"/>
      <c r="T4596" s="16"/>
      <c r="U4596" s="16"/>
    </row>
    <row r="4597" spans="18:21" x14ac:dyDescent="0.2">
      <c r="R4597" s="16"/>
      <c r="S4597" s="16"/>
      <c r="T4597" s="16"/>
      <c r="U4597" s="16"/>
    </row>
    <row r="4598" spans="18:21" x14ac:dyDescent="0.2">
      <c r="R4598" s="16"/>
      <c r="S4598" s="16"/>
      <c r="T4598" s="16"/>
      <c r="U4598" s="16"/>
    </row>
    <row r="4599" spans="18:21" x14ac:dyDescent="0.2">
      <c r="R4599" s="16"/>
      <c r="S4599" s="16"/>
      <c r="T4599" s="16"/>
      <c r="U4599" s="16"/>
    </row>
    <row r="4600" spans="18:21" x14ac:dyDescent="0.2">
      <c r="R4600" s="16"/>
      <c r="S4600" s="16"/>
      <c r="T4600" s="16"/>
      <c r="U4600" s="16"/>
    </row>
    <row r="4601" spans="18:21" x14ac:dyDescent="0.2">
      <c r="R4601" s="16"/>
      <c r="S4601" s="16"/>
      <c r="T4601" s="16"/>
      <c r="U4601" s="16"/>
    </row>
    <row r="4602" spans="18:21" x14ac:dyDescent="0.2">
      <c r="R4602" s="16"/>
      <c r="S4602" s="16"/>
      <c r="T4602" s="16"/>
      <c r="U4602" s="16"/>
    </row>
    <row r="4603" spans="18:21" x14ac:dyDescent="0.2">
      <c r="R4603" s="16"/>
      <c r="S4603" s="16"/>
      <c r="T4603" s="16"/>
      <c r="U4603" s="16"/>
    </row>
    <row r="4604" spans="18:21" x14ac:dyDescent="0.2">
      <c r="R4604" s="16"/>
      <c r="S4604" s="16"/>
      <c r="T4604" s="16"/>
      <c r="U4604" s="16"/>
    </row>
    <row r="4605" spans="18:21" x14ac:dyDescent="0.2">
      <c r="R4605" s="16"/>
      <c r="S4605" s="16"/>
      <c r="T4605" s="16"/>
      <c r="U4605" s="16"/>
    </row>
    <row r="4606" spans="18:21" x14ac:dyDescent="0.2">
      <c r="R4606" s="16"/>
      <c r="S4606" s="16"/>
      <c r="T4606" s="16"/>
      <c r="U4606" s="16"/>
    </row>
    <row r="4607" spans="18:21" x14ac:dyDescent="0.2">
      <c r="R4607" s="16"/>
      <c r="S4607" s="16"/>
      <c r="T4607" s="16"/>
      <c r="U4607" s="16"/>
    </row>
    <row r="4608" spans="18:21" x14ac:dyDescent="0.2">
      <c r="R4608" s="16"/>
      <c r="S4608" s="16"/>
      <c r="T4608" s="16"/>
      <c r="U4608" s="16"/>
    </row>
    <row r="4609" spans="18:21" x14ac:dyDescent="0.2">
      <c r="R4609" s="16"/>
      <c r="S4609" s="16"/>
      <c r="T4609" s="16"/>
      <c r="U4609" s="16"/>
    </row>
    <row r="4610" spans="18:21" x14ac:dyDescent="0.2">
      <c r="R4610" s="16"/>
      <c r="S4610" s="16"/>
      <c r="T4610" s="16"/>
      <c r="U4610" s="16"/>
    </row>
    <row r="4611" spans="18:21" x14ac:dyDescent="0.2">
      <c r="R4611" s="16"/>
      <c r="S4611" s="16"/>
      <c r="T4611" s="16"/>
      <c r="U4611" s="16"/>
    </row>
    <row r="4612" spans="18:21" x14ac:dyDescent="0.2">
      <c r="R4612" s="16"/>
      <c r="S4612" s="16"/>
      <c r="T4612" s="16"/>
      <c r="U4612" s="16"/>
    </row>
    <row r="4613" spans="18:21" x14ac:dyDescent="0.2">
      <c r="R4613" s="16"/>
      <c r="S4613" s="16"/>
      <c r="T4613" s="16"/>
      <c r="U4613" s="16"/>
    </row>
    <row r="4614" spans="18:21" x14ac:dyDescent="0.2">
      <c r="R4614" s="16"/>
      <c r="S4614" s="16"/>
      <c r="T4614" s="16"/>
      <c r="U4614" s="16"/>
    </row>
    <row r="4615" spans="18:21" x14ac:dyDescent="0.2">
      <c r="R4615" s="16"/>
      <c r="S4615" s="16"/>
      <c r="T4615" s="16"/>
      <c r="U4615" s="16"/>
    </row>
    <row r="4616" spans="18:21" x14ac:dyDescent="0.2">
      <c r="R4616" s="16"/>
      <c r="S4616" s="16"/>
      <c r="T4616" s="16"/>
      <c r="U4616" s="16"/>
    </row>
    <row r="4617" spans="18:21" x14ac:dyDescent="0.2">
      <c r="R4617" s="16"/>
      <c r="S4617" s="16"/>
      <c r="T4617" s="16"/>
      <c r="U4617" s="16"/>
    </row>
    <row r="4618" spans="18:21" x14ac:dyDescent="0.2">
      <c r="R4618" s="16"/>
      <c r="S4618" s="16"/>
      <c r="T4618" s="16"/>
      <c r="U4618" s="16"/>
    </row>
    <row r="4619" spans="18:21" x14ac:dyDescent="0.2">
      <c r="R4619" s="16"/>
      <c r="S4619" s="16"/>
      <c r="T4619" s="16"/>
      <c r="U4619" s="16"/>
    </row>
    <row r="4620" spans="18:21" x14ac:dyDescent="0.2">
      <c r="R4620" s="16"/>
      <c r="S4620" s="16"/>
      <c r="T4620" s="16"/>
      <c r="U4620" s="16"/>
    </row>
    <row r="4621" spans="18:21" x14ac:dyDescent="0.2">
      <c r="R4621" s="16"/>
      <c r="S4621" s="16"/>
      <c r="T4621" s="16"/>
      <c r="U4621" s="16"/>
    </row>
    <row r="4622" spans="18:21" x14ac:dyDescent="0.2">
      <c r="R4622" s="16"/>
      <c r="S4622" s="16"/>
      <c r="T4622" s="16"/>
      <c r="U4622" s="16"/>
    </row>
    <row r="4623" spans="18:21" x14ac:dyDescent="0.2">
      <c r="R4623" s="16"/>
      <c r="S4623" s="16"/>
      <c r="T4623" s="16"/>
      <c r="U4623" s="16"/>
    </row>
    <row r="4624" spans="18:21" x14ac:dyDescent="0.2">
      <c r="R4624" s="16"/>
      <c r="S4624" s="16"/>
      <c r="T4624" s="16"/>
      <c r="U4624" s="16"/>
    </row>
    <row r="4625" spans="18:21" x14ac:dyDescent="0.2">
      <c r="R4625" s="16"/>
      <c r="S4625" s="16"/>
      <c r="T4625" s="16"/>
      <c r="U4625" s="16"/>
    </row>
    <row r="4626" spans="18:21" x14ac:dyDescent="0.2">
      <c r="R4626" s="16"/>
      <c r="S4626" s="16"/>
      <c r="T4626" s="16"/>
      <c r="U4626" s="16"/>
    </row>
    <row r="4627" spans="18:21" x14ac:dyDescent="0.2">
      <c r="R4627" s="16"/>
      <c r="S4627" s="16"/>
      <c r="T4627" s="16"/>
      <c r="U4627" s="16"/>
    </row>
    <row r="4628" spans="18:21" x14ac:dyDescent="0.2">
      <c r="R4628" s="16"/>
      <c r="S4628" s="16"/>
      <c r="T4628" s="16"/>
      <c r="U4628" s="16"/>
    </row>
    <row r="4629" spans="18:21" x14ac:dyDescent="0.2">
      <c r="R4629" s="16"/>
      <c r="S4629" s="16"/>
      <c r="T4629" s="16"/>
      <c r="U4629" s="16"/>
    </row>
    <row r="4630" spans="18:21" x14ac:dyDescent="0.2">
      <c r="R4630" s="16"/>
      <c r="S4630" s="16"/>
      <c r="T4630" s="16"/>
      <c r="U4630" s="16"/>
    </row>
    <row r="4631" spans="18:21" x14ac:dyDescent="0.2">
      <c r="R4631" s="16"/>
      <c r="S4631" s="16"/>
      <c r="T4631" s="16"/>
      <c r="U4631" s="16"/>
    </row>
    <row r="4632" spans="18:21" x14ac:dyDescent="0.2">
      <c r="R4632" s="16"/>
      <c r="S4632" s="16"/>
      <c r="T4632" s="16"/>
      <c r="U4632" s="16"/>
    </row>
    <row r="4633" spans="18:21" x14ac:dyDescent="0.2">
      <c r="R4633" s="16"/>
      <c r="S4633" s="16"/>
      <c r="T4633" s="16"/>
      <c r="U4633" s="16"/>
    </row>
    <row r="4634" spans="18:21" x14ac:dyDescent="0.2">
      <c r="R4634" s="16"/>
      <c r="S4634" s="16"/>
      <c r="T4634" s="16"/>
      <c r="U4634" s="16"/>
    </row>
    <row r="4635" spans="18:21" x14ac:dyDescent="0.2">
      <c r="R4635" s="16"/>
      <c r="S4635" s="16"/>
      <c r="T4635" s="16"/>
      <c r="U4635" s="16"/>
    </row>
    <row r="4636" spans="18:21" x14ac:dyDescent="0.2">
      <c r="R4636" s="16"/>
      <c r="S4636" s="16"/>
      <c r="T4636" s="16"/>
      <c r="U4636" s="16"/>
    </row>
    <row r="4637" spans="18:21" x14ac:dyDescent="0.2">
      <c r="R4637" s="16"/>
      <c r="S4637" s="16"/>
      <c r="T4637" s="16"/>
      <c r="U4637" s="16"/>
    </row>
    <row r="4638" spans="18:21" x14ac:dyDescent="0.2">
      <c r="R4638" s="16"/>
      <c r="S4638" s="16"/>
      <c r="T4638" s="16"/>
      <c r="U4638" s="16"/>
    </row>
    <row r="4639" spans="18:21" x14ac:dyDescent="0.2">
      <c r="R4639" s="16"/>
      <c r="S4639" s="16"/>
      <c r="T4639" s="16"/>
      <c r="U4639" s="16"/>
    </row>
    <row r="4640" spans="18:21" x14ac:dyDescent="0.2">
      <c r="R4640" s="16"/>
      <c r="S4640" s="16"/>
      <c r="T4640" s="16"/>
      <c r="U4640" s="16"/>
    </row>
    <row r="4641" spans="18:21" x14ac:dyDescent="0.2">
      <c r="R4641" s="16"/>
      <c r="S4641" s="16"/>
      <c r="T4641" s="16"/>
      <c r="U4641" s="16"/>
    </row>
    <row r="4642" spans="18:21" x14ac:dyDescent="0.2">
      <c r="R4642" s="16"/>
      <c r="S4642" s="16"/>
      <c r="T4642" s="16"/>
      <c r="U4642" s="16"/>
    </row>
    <row r="4643" spans="18:21" x14ac:dyDescent="0.2">
      <c r="R4643" s="16"/>
      <c r="S4643" s="16"/>
      <c r="T4643" s="16"/>
      <c r="U4643" s="16"/>
    </row>
    <row r="4644" spans="18:21" x14ac:dyDescent="0.2">
      <c r="R4644" s="16"/>
      <c r="S4644" s="16"/>
      <c r="T4644" s="16"/>
      <c r="U4644" s="16"/>
    </row>
    <row r="4645" spans="18:21" x14ac:dyDescent="0.2">
      <c r="R4645" s="16"/>
      <c r="S4645" s="16"/>
      <c r="T4645" s="16"/>
      <c r="U4645" s="16"/>
    </row>
    <row r="4646" spans="18:21" x14ac:dyDescent="0.2">
      <c r="R4646" s="16"/>
      <c r="S4646" s="16"/>
      <c r="T4646" s="16"/>
      <c r="U4646" s="16"/>
    </row>
    <row r="4647" spans="18:21" x14ac:dyDescent="0.2">
      <c r="R4647" s="16"/>
      <c r="S4647" s="16"/>
      <c r="T4647" s="16"/>
      <c r="U4647" s="16"/>
    </row>
    <row r="4648" spans="18:21" x14ac:dyDescent="0.2">
      <c r="R4648" s="16"/>
      <c r="S4648" s="16"/>
      <c r="T4648" s="16"/>
      <c r="U4648" s="16"/>
    </row>
    <row r="4649" spans="18:21" x14ac:dyDescent="0.2">
      <c r="R4649" s="16"/>
      <c r="S4649" s="16"/>
      <c r="T4649" s="16"/>
      <c r="U4649" s="16"/>
    </row>
    <row r="4650" spans="18:21" x14ac:dyDescent="0.2">
      <c r="R4650" s="16"/>
      <c r="S4650" s="16"/>
      <c r="T4650" s="16"/>
      <c r="U4650" s="16"/>
    </row>
    <row r="4651" spans="18:21" x14ac:dyDescent="0.2">
      <c r="R4651" s="16"/>
      <c r="S4651" s="16"/>
      <c r="T4651" s="16"/>
      <c r="U4651" s="16"/>
    </row>
    <row r="4652" spans="18:21" x14ac:dyDescent="0.2">
      <c r="R4652" s="16"/>
      <c r="S4652" s="16"/>
      <c r="T4652" s="16"/>
      <c r="U4652" s="16"/>
    </row>
    <row r="4653" spans="18:21" x14ac:dyDescent="0.2">
      <c r="R4653" s="16"/>
      <c r="S4653" s="16"/>
      <c r="T4653" s="16"/>
      <c r="U4653" s="16"/>
    </row>
    <row r="4654" spans="18:21" x14ac:dyDescent="0.2">
      <c r="R4654" s="16"/>
      <c r="S4654" s="16"/>
      <c r="T4654" s="16"/>
      <c r="U4654" s="16"/>
    </row>
    <row r="4655" spans="18:21" x14ac:dyDescent="0.2">
      <c r="R4655" s="16"/>
      <c r="S4655" s="16"/>
      <c r="T4655" s="16"/>
      <c r="U4655" s="16"/>
    </row>
    <row r="4656" spans="18:21" x14ac:dyDescent="0.2">
      <c r="R4656" s="16"/>
      <c r="S4656" s="16"/>
      <c r="T4656" s="16"/>
      <c r="U4656" s="16"/>
    </row>
    <row r="4657" spans="18:21" x14ac:dyDescent="0.2">
      <c r="R4657" s="16"/>
      <c r="S4657" s="16"/>
      <c r="T4657" s="16"/>
      <c r="U4657" s="16"/>
    </row>
    <row r="4658" spans="18:21" x14ac:dyDescent="0.2">
      <c r="R4658" s="16"/>
      <c r="S4658" s="16"/>
      <c r="T4658" s="16"/>
      <c r="U4658" s="16"/>
    </row>
    <row r="4659" spans="18:21" x14ac:dyDescent="0.2">
      <c r="R4659" s="16"/>
      <c r="S4659" s="16"/>
      <c r="T4659" s="16"/>
      <c r="U4659" s="16"/>
    </row>
    <row r="4660" spans="18:21" x14ac:dyDescent="0.2">
      <c r="R4660" s="16"/>
      <c r="S4660" s="16"/>
      <c r="T4660" s="16"/>
      <c r="U4660" s="16"/>
    </row>
    <row r="4661" spans="18:21" x14ac:dyDescent="0.2">
      <c r="R4661" s="16"/>
      <c r="S4661" s="16"/>
      <c r="T4661" s="16"/>
      <c r="U4661" s="16"/>
    </row>
    <row r="4662" spans="18:21" x14ac:dyDescent="0.2">
      <c r="R4662" s="16"/>
      <c r="S4662" s="16"/>
      <c r="T4662" s="16"/>
      <c r="U4662" s="16"/>
    </row>
    <row r="4663" spans="18:21" x14ac:dyDescent="0.2">
      <c r="R4663" s="16"/>
      <c r="S4663" s="16"/>
      <c r="T4663" s="16"/>
      <c r="U4663" s="16"/>
    </row>
    <row r="4664" spans="18:21" x14ac:dyDescent="0.2">
      <c r="R4664" s="16"/>
      <c r="S4664" s="16"/>
      <c r="T4664" s="16"/>
      <c r="U4664" s="16"/>
    </row>
    <row r="4665" spans="18:21" x14ac:dyDescent="0.2">
      <c r="R4665" s="16"/>
      <c r="S4665" s="16"/>
      <c r="T4665" s="16"/>
      <c r="U4665" s="16"/>
    </row>
    <row r="4666" spans="18:21" x14ac:dyDescent="0.2">
      <c r="R4666" s="16"/>
      <c r="S4666" s="16"/>
      <c r="T4666" s="16"/>
      <c r="U4666" s="16"/>
    </row>
    <row r="4667" spans="18:21" x14ac:dyDescent="0.2">
      <c r="R4667" s="16"/>
      <c r="S4667" s="16"/>
      <c r="T4667" s="16"/>
      <c r="U4667" s="16"/>
    </row>
    <row r="4668" spans="18:21" x14ac:dyDescent="0.2">
      <c r="R4668" s="16"/>
      <c r="S4668" s="16"/>
      <c r="T4668" s="16"/>
      <c r="U4668" s="16"/>
    </row>
    <row r="4669" spans="18:21" x14ac:dyDescent="0.2">
      <c r="R4669" s="16"/>
      <c r="S4669" s="16"/>
      <c r="T4669" s="16"/>
      <c r="U4669" s="16"/>
    </row>
    <row r="4670" spans="18:21" x14ac:dyDescent="0.2">
      <c r="R4670" s="16"/>
      <c r="S4670" s="16"/>
      <c r="T4670" s="16"/>
      <c r="U4670" s="16"/>
    </row>
    <row r="4671" spans="18:21" x14ac:dyDescent="0.2">
      <c r="R4671" s="16"/>
      <c r="S4671" s="16"/>
      <c r="T4671" s="16"/>
      <c r="U4671" s="16"/>
    </row>
    <row r="4672" spans="18:21" x14ac:dyDescent="0.2">
      <c r="R4672" s="16"/>
      <c r="S4672" s="16"/>
      <c r="T4672" s="16"/>
      <c r="U4672" s="16"/>
    </row>
    <row r="4673" spans="18:21" x14ac:dyDescent="0.2">
      <c r="R4673" s="16"/>
      <c r="S4673" s="16"/>
      <c r="T4673" s="16"/>
      <c r="U4673" s="16"/>
    </row>
    <row r="4674" spans="18:21" x14ac:dyDescent="0.2">
      <c r="R4674" s="16"/>
      <c r="S4674" s="16"/>
      <c r="T4674" s="16"/>
      <c r="U4674" s="16"/>
    </row>
    <row r="4675" spans="18:21" x14ac:dyDescent="0.2">
      <c r="R4675" s="16"/>
      <c r="S4675" s="16"/>
      <c r="T4675" s="16"/>
      <c r="U4675" s="16"/>
    </row>
    <row r="4676" spans="18:21" x14ac:dyDescent="0.2">
      <c r="R4676" s="16"/>
      <c r="S4676" s="16"/>
      <c r="T4676" s="16"/>
      <c r="U4676" s="16"/>
    </row>
    <row r="4677" spans="18:21" x14ac:dyDescent="0.2">
      <c r="R4677" s="16"/>
      <c r="S4677" s="16"/>
      <c r="T4677" s="16"/>
      <c r="U4677" s="16"/>
    </row>
    <row r="4678" spans="18:21" x14ac:dyDescent="0.2">
      <c r="R4678" s="16"/>
      <c r="S4678" s="16"/>
      <c r="T4678" s="16"/>
      <c r="U4678" s="16"/>
    </row>
    <row r="4679" spans="18:21" x14ac:dyDescent="0.2">
      <c r="R4679" s="16"/>
      <c r="S4679" s="16"/>
      <c r="T4679" s="16"/>
      <c r="U4679" s="16"/>
    </row>
    <row r="4680" spans="18:21" x14ac:dyDescent="0.2">
      <c r="R4680" s="16"/>
      <c r="S4680" s="16"/>
      <c r="T4680" s="16"/>
      <c r="U4680" s="16"/>
    </row>
    <row r="4681" spans="18:21" x14ac:dyDescent="0.2">
      <c r="R4681" s="16"/>
      <c r="S4681" s="16"/>
      <c r="T4681" s="16"/>
      <c r="U4681" s="16"/>
    </row>
    <row r="4682" spans="18:21" x14ac:dyDescent="0.2">
      <c r="R4682" s="16"/>
      <c r="S4682" s="16"/>
      <c r="T4682" s="16"/>
      <c r="U4682" s="16"/>
    </row>
    <row r="4683" spans="18:21" x14ac:dyDescent="0.2">
      <c r="R4683" s="16"/>
      <c r="S4683" s="16"/>
      <c r="T4683" s="16"/>
      <c r="U4683" s="16"/>
    </row>
    <row r="4684" spans="18:21" x14ac:dyDescent="0.2">
      <c r="R4684" s="16"/>
      <c r="S4684" s="16"/>
      <c r="T4684" s="16"/>
      <c r="U4684" s="16"/>
    </row>
    <row r="4685" spans="18:21" x14ac:dyDescent="0.2">
      <c r="R4685" s="16"/>
      <c r="S4685" s="16"/>
      <c r="T4685" s="16"/>
      <c r="U4685" s="16"/>
    </row>
    <row r="4686" spans="18:21" x14ac:dyDescent="0.2">
      <c r="R4686" s="16"/>
      <c r="S4686" s="16"/>
      <c r="T4686" s="16"/>
      <c r="U4686" s="16"/>
    </row>
    <row r="4687" spans="18:21" x14ac:dyDescent="0.2">
      <c r="R4687" s="16"/>
      <c r="S4687" s="16"/>
      <c r="T4687" s="16"/>
      <c r="U4687" s="16"/>
    </row>
    <row r="4688" spans="18:21" x14ac:dyDescent="0.2">
      <c r="R4688" s="16"/>
      <c r="S4688" s="16"/>
      <c r="T4688" s="16"/>
      <c r="U4688" s="16"/>
    </row>
    <row r="4689" spans="18:21" x14ac:dyDescent="0.2">
      <c r="R4689" s="16"/>
      <c r="S4689" s="16"/>
      <c r="T4689" s="16"/>
      <c r="U4689" s="16"/>
    </row>
    <row r="4690" spans="18:21" x14ac:dyDescent="0.2">
      <c r="R4690" s="16"/>
      <c r="S4690" s="16"/>
      <c r="T4690" s="16"/>
      <c r="U4690" s="16"/>
    </row>
    <row r="4691" spans="18:21" x14ac:dyDescent="0.2">
      <c r="R4691" s="16"/>
      <c r="S4691" s="16"/>
      <c r="T4691" s="16"/>
      <c r="U4691" s="16"/>
    </row>
    <row r="4692" spans="18:21" x14ac:dyDescent="0.2">
      <c r="R4692" s="16"/>
      <c r="S4692" s="16"/>
      <c r="T4692" s="16"/>
      <c r="U4692" s="16"/>
    </row>
    <row r="4693" spans="18:21" x14ac:dyDescent="0.2">
      <c r="R4693" s="16"/>
      <c r="S4693" s="16"/>
      <c r="T4693" s="16"/>
      <c r="U4693" s="16"/>
    </row>
    <row r="4694" spans="18:21" x14ac:dyDescent="0.2">
      <c r="R4694" s="16"/>
      <c r="S4694" s="16"/>
      <c r="T4694" s="16"/>
      <c r="U4694" s="16"/>
    </row>
    <row r="4695" spans="18:21" x14ac:dyDescent="0.2">
      <c r="R4695" s="16"/>
      <c r="S4695" s="16"/>
      <c r="T4695" s="16"/>
      <c r="U4695" s="16"/>
    </row>
    <row r="4696" spans="18:21" x14ac:dyDescent="0.2">
      <c r="R4696" s="16"/>
      <c r="S4696" s="16"/>
      <c r="T4696" s="16"/>
      <c r="U4696" s="16"/>
    </row>
    <row r="4697" spans="18:21" x14ac:dyDescent="0.2">
      <c r="R4697" s="16"/>
      <c r="S4697" s="16"/>
      <c r="T4697" s="16"/>
      <c r="U4697" s="16"/>
    </row>
    <row r="4698" spans="18:21" x14ac:dyDescent="0.2">
      <c r="R4698" s="16"/>
      <c r="S4698" s="16"/>
      <c r="T4698" s="16"/>
      <c r="U4698" s="16"/>
    </row>
    <row r="4699" spans="18:21" x14ac:dyDescent="0.2">
      <c r="R4699" s="16"/>
      <c r="S4699" s="16"/>
      <c r="T4699" s="16"/>
      <c r="U4699" s="16"/>
    </row>
    <row r="4700" spans="18:21" x14ac:dyDescent="0.2">
      <c r="R4700" s="16"/>
      <c r="S4700" s="16"/>
      <c r="T4700" s="16"/>
      <c r="U4700" s="16"/>
    </row>
    <row r="4701" spans="18:21" x14ac:dyDescent="0.2">
      <c r="R4701" s="16"/>
      <c r="S4701" s="16"/>
      <c r="T4701" s="16"/>
      <c r="U4701" s="16"/>
    </row>
    <row r="4702" spans="18:21" x14ac:dyDescent="0.2">
      <c r="R4702" s="16"/>
      <c r="S4702" s="16"/>
      <c r="T4702" s="16"/>
      <c r="U4702" s="16"/>
    </row>
    <row r="4703" spans="18:21" x14ac:dyDescent="0.2">
      <c r="R4703" s="16"/>
      <c r="S4703" s="16"/>
      <c r="T4703" s="16"/>
      <c r="U4703" s="16"/>
    </row>
    <row r="4704" spans="18:21" x14ac:dyDescent="0.2">
      <c r="R4704" s="16"/>
      <c r="S4704" s="16"/>
      <c r="T4704" s="16"/>
      <c r="U4704" s="16"/>
    </row>
    <row r="4705" spans="18:21" x14ac:dyDescent="0.2">
      <c r="R4705" s="16"/>
      <c r="S4705" s="16"/>
      <c r="T4705" s="16"/>
      <c r="U4705" s="16"/>
    </row>
    <row r="4706" spans="18:21" x14ac:dyDescent="0.2">
      <c r="R4706" s="16"/>
      <c r="S4706" s="16"/>
      <c r="T4706" s="16"/>
      <c r="U4706" s="16"/>
    </row>
    <row r="4707" spans="18:21" x14ac:dyDescent="0.2">
      <c r="R4707" s="16"/>
      <c r="S4707" s="16"/>
      <c r="T4707" s="16"/>
      <c r="U4707" s="16"/>
    </row>
    <row r="4708" spans="18:21" x14ac:dyDescent="0.2">
      <c r="R4708" s="16"/>
      <c r="S4708" s="16"/>
      <c r="T4708" s="16"/>
      <c r="U4708" s="16"/>
    </row>
    <row r="4709" spans="18:21" x14ac:dyDescent="0.2">
      <c r="R4709" s="16"/>
      <c r="S4709" s="16"/>
      <c r="T4709" s="16"/>
      <c r="U4709" s="16"/>
    </row>
    <row r="4710" spans="18:21" x14ac:dyDescent="0.2">
      <c r="R4710" s="16"/>
      <c r="S4710" s="16"/>
      <c r="T4710" s="16"/>
      <c r="U4710" s="16"/>
    </row>
    <row r="4711" spans="18:21" x14ac:dyDescent="0.2">
      <c r="R4711" s="16"/>
      <c r="S4711" s="16"/>
      <c r="T4711" s="16"/>
      <c r="U4711" s="16"/>
    </row>
    <row r="4712" spans="18:21" x14ac:dyDescent="0.2">
      <c r="R4712" s="16"/>
      <c r="S4712" s="16"/>
      <c r="T4712" s="16"/>
      <c r="U4712" s="16"/>
    </row>
    <row r="4713" spans="18:21" x14ac:dyDescent="0.2">
      <c r="R4713" s="16"/>
      <c r="S4713" s="16"/>
      <c r="T4713" s="16"/>
      <c r="U4713" s="16"/>
    </row>
    <row r="4714" spans="18:21" x14ac:dyDescent="0.2">
      <c r="R4714" s="16"/>
      <c r="S4714" s="16"/>
      <c r="T4714" s="16"/>
      <c r="U4714" s="16"/>
    </row>
    <row r="4715" spans="18:21" x14ac:dyDescent="0.2">
      <c r="R4715" s="16"/>
      <c r="S4715" s="16"/>
      <c r="T4715" s="16"/>
      <c r="U4715" s="16"/>
    </row>
    <row r="4716" spans="18:21" x14ac:dyDescent="0.2">
      <c r="R4716" s="16"/>
      <c r="S4716" s="16"/>
      <c r="T4716" s="16"/>
      <c r="U4716" s="16"/>
    </row>
    <row r="4717" spans="18:21" x14ac:dyDescent="0.2">
      <c r="R4717" s="16"/>
      <c r="S4717" s="16"/>
      <c r="T4717" s="16"/>
      <c r="U4717" s="16"/>
    </row>
    <row r="4718" spans="18:21" x14ac:dyDescent="0.2">
      <c r="R4718" s="16"/>
      <c r="S4718" s="16"/>
      <c r="T4718" s="16"/>
      <c r="U4718" s="16"/>
    </row>
    <row r="4719" spans="18:21" x14ac:dyDescent="0.2">
      <c r="R4719" s="16"/>
      <c r="S4719" s="16"/>
      <c r="T4719" s="16"/>
      <c r="U4719" s="16"/>
    </row>
    <row r="4720" spans="18:21" x14ac:dyDescent="0.2">
      <c r="R4720" s="16"/>
      <c r="S4720" s="16"/>
      <c r="T4720" s="16"/>
      <c r="U4720" s="16"/>
    </row>
    <row r="4721" spans="18:21" x14ac:dyDescent="0.2">
      <c r="R4721" s="16"/>
      <c r="S4721" s="16"/>
      <c r="T4721" s="16"/>
      <c r="U4721" s="16"/>
    </row>
    <row r="4722" spans="18:21" x14ac:dyDescent="0.2">
      <c r="R4722" s="16"/>
      <c r="S4722" s="16"/>
      <c r="T4722" s="16"/>
      <c r="U4722" s="16"/>
    </row>
    <row r="4723" spans="18:21" x14ac:dyDescent="0.2">
      <c r="R4723" s="16"/>
      <c r="S4723" s="16"/>
      <c r="T4723" s="16"/>
      <c r="U4723" s="16"/>
    </row>
    <row r="4724" spans="18:21" x14ac:dyDescent="0.2">
      <c r="R4724" s="16"/>
      <c r="S4724" s="16"/>
      <c r="T4724" s="16"/>
      <c r="U4724" s="16"/>
    </row>
    <row r="4725" spans="18:21" x14ac:dyDescent="0.2">
      <c r="R4725" s="16"/>
      <c r="S4725" s="16"/>
      <c r="T4725" s="16"/>
      <c r="U4725" s="16"/>
    </row>
    <row r="4726" spans="18:21" x14ac:dyDescent="0.2">
      <c r="R4726" s="16"/>
      <c r="S4726" s="16"/>
      <c r="T4726" s="16"/>
      <c r="U4726" s="16"/>
    </row>
    <row r="4727" spans="18:21" x14ac:dyDescent="0.2">
      <c r="R4727" s="16"/>
      <c r="S4727" s="16"/>
      <c r="T4727" s="16"/>
      <c r="U4727" s="16"/>
    </row>
    <row r="4728" spans="18:21" x14ac:dyDescent="0.2">
      <c r="R4728" s="16"/>
      <c r="S4728" s="16"/>
      <c r="T4728" s="16"/>
      <c r="U4728" s="16"/>
    </row>
    <row r="4729" spans="18:21" x14ac:dyDescent="0.2">
      <c r="R4729" s="16"/>
      <c r="S4729" s="16"/>
      <c r="T4729" s="16"/>
      <c r="U4729" s="16"/>
    </row>
    <row r="4730" spans="18:21" x14ac:dyDescent="0.2">
      <c r="R4730" s="16"/>
      <c r="S4730" s="16"/>
      <c r="T4730" s="16"/>
      <c r="U4730" s="16"/>
    </row>
    <row r="4731" spans="18:21" x14ac:dyDescent="0.2">
      <c r="R4731" s="16"/>
      <c r="S4731" s="16"/>
      <c r="T4731" s="16"/>
      <c r="U4731" s="16"/>
    </row>
    <row r="4732" spans="18:21" x14ac:dyDescent="0.2">
      <c r="R4732" s="16"/>
      <c r="S4732" s="16"/>
      <c r="T4732" s="16"/>
      <c r="U4732" s="16"/>
    </row>
    <row r="4733" spans="18:21" x14ac:dyDescent="0.2">
      <c r="R4733" s="16"/>
      <c r="S4733" s="16"/>
      <c r="T4733" s="16"/>
      <c r="U4733" s="16"/>
    </row>
    <row r="4734" spans="18:21" x14ac:dyDescent="0.2">
      <c r="R4734" s="16"/>
      <c r="S4734" s="16"/>
      <c r="T4734" s="16"/>
      <c r="U4734" s="16"/>
    </row>
    <row r="4735" spans="18:21" x14ac:dyDescent="0.2">
      <c r="R4735" s="16"/>
      <c r="S4735" s="16"/>
      <c r="T4735" s="16"/>
      <c r="U4735" s="16"/>
    </row>
    <row r="4736" spans="18:21" x14ac:dyDescent="0.2">
      <c r="R4736" s="16"/>
      <c r="S4736" s="16"/>
      <c r="T4736" s="16"/>
      <c r="U4736" s="16"/>
    </row>
    <row r="4737" spans="18:21" x14ac:dyDescent="0.2">
      <c r="R4737" s="16"/>
      <c r="S4737" s="16"/>
      <c r="T4737" s="16"/>
      <c r="U4737" s="16"/>
    </row>
    <row r="4738" spans="18:21" x14ac:dyDescent="0.2">
      <c r="R4738" s="16"/>
      <c r="S4738" s="16"/>
      <c r="T4738" s="16"/>
      <c r="U4738" s="16"/>
    </row>
    <row r="4739" spans="18:21" x14ac:dyDescent="0.2">
      <c r="R4739" s="16"/>
      <c r="S4739" s="16"/>
      <c r="T4739" s="16"/>
      <c r="U4739" s="16"/>
    </row>
    <row r="4740" spans="18:21" x14ac:dyDescent="0.2">
      <c r="R4740" s="16"/>
      <c r="S4740" s="16"/>
      <c r="T4740" s="16"/>
      <c r="U4740" s="16"/>
    </row>
    <row r="4741" spans="18:21" x14ac:dyDescent="0.2">
      <c r="R4741" s="16"/>
      <c r="S4741" s="16"/>
      <c r="T4741" s="16"/>
      <c r="U4741" s="16"/>
    </row>
    <row r="4742" spans="18:21" x14ac:dyDescent="0.2">
      <c r="R4742" s="16"/>
      <c r="S4742" s="16"/>
      <c r="T4742" s="16"/>
      <c r="U4742" s="16"/>
    </row>
    <row r="4743" spans="18:21" x14ac:dyDescent="0.2">
      <c r="R4743" s="16"/>
      <c r="S4743" s="16"/>
      <c r="T4743" s="16"/>
      <c r="U4743" s="16"/>
    </row>
    <row r="4744" spans="18:21" x14ac:dyDescent="0.2">
      <c r="R4744" s="16"/>
      <c r="S4744" s="16"/>
      <c r="T4744" s="16"/>
      <c r="U4744" s="16"/>
    </row>
    <row r="4745" spans="18:21" x14ac:dyDescent="0.2">
      <c r="R4745" s="16"/>
      <c r="S4745" s="16"/>
      <c r="T4745" s="16"/>
      <c r="U4745" s="16"/>
    </row>
    <row r="4746" spans="18:21" x14ac:dyDescent="0.2">
      <c r="R4746" s="16"/>
      <c r="S4746" s="16"/>
      <c r="T4746" s="16"/>
      <c r="U4746" s="16"/>
    </row>
    <row r="4747" spans="18:21" x14ac:dyDescent="0.2">
      <c r="R4747" s="16"/>
      <c r="S4747" s="16"/>
      <c r="T4747" s="16"/>
      <c r="U4747" s="16"/>
    </row>
    <row r="4748" spans="18:21" x14ac:dyDescent="0.2">
      <c r="R4748" s="16"/>
      <c r="S4748" s="16"/>
      <c r="T4748" s="16"/>
      <c r="U4748" s="16"/>
    </row>
    <row r="4749" spans="18:21" x14ac:dyDescent="0.2">
      <c r="R4749" s="16"/>
      <c r="S4749" s="16"/>
      <c r="T4749" s="16"/>
      <c r="U4749" s="16"/>
    </row>
    <row r="4750" spans="18:21" x14ac:dyDescent="0.2">
      <c r="R4750" s="16"/>
      <c r="S4750" s="16"/>
      <c r="T4750" s="16"/>
      <c r="U4750" s="16"/>
    </row>
    <row r="4751" spans="18:21" x14ac:dyDescent="0.2">
      <c r="R4751" s="16"/>
      <c r="S4751" s="16"/>
      <c r="T4751" s="16"/>
      <c r="U4751" s="16"/>
    </row>
    <row r="4752" spans="18:21" x14ac:dyDescent="0.2">
      <c r="R4752" s="16"/>
      <c r="S4752" s="16"/>
      <c r="T4752" s="16"/>
      <c r="U4752" s="16"/>
    </row>
    <row r="4753" spans="18:21" x14ac:dyDescent="0.2">
      <c r="R4753" s="16"/>
      <c r="S4753" s="16"/>
      <c r="T4753" s="16"/>
      <c r="U4753" s="16"/>
    </row>
    <row r="4754" spans="18:21" x14ac:dyDescent="0.2">
      <c r="R4754" s="16"/>
      <c r="S4754" s="16"/>
      <c r="T4754" s="16"/>
      <c r="U4754" s="16"/>
    </row>
    <row r="4755" spans="18:21" x14ac:dyDescent="0.2">
      <c r="R4755" s="16"/>
      <c r="S4755" s="16"/>
      <c r="T4755" s="16"/>
      <c r="U4755" s="16"/>
    </row>
    <row r="4756" spans="18:21" x14ac:dyDescent="0.2">
      <c r="R4756" s="16"/>
      <c r="S4756" s="16"/>
      <c r="T4756" s="16"/>
      <c r="U4756" s="16"/>
    </row>
    <row r="4757" spans="18:21" x14ac:dyDescent="0.2">
      <c r="R4757" s="16"/>
      <c r="S4757" s="16"/>
      <c r="T4757" s="16"/>
      <c r="U4757" s="16"/>
    </row>
    <row r="4758" spans="18:21" x14ac:dyDescent="0.2">
      <c r="R4758" s="16"/>
      <c r="S4758" s="16"/>
      <c r="T4758" s="16"/>
      <c r="U4758" s="16"/>
    </row>
    <row r="4759" spans="18:21" x14ac:dyDescent="0.2">
      <c r="R4759" s="16"/>
      <c r="S4759" s="16"/>
      <c r="T4759" s="16"/>
      <c r="U4759" s="16"/>
    </row>
    <row r="4760" spans="18:21" x14ac:dyDescent="0.2">
      <c r="R4760" s="16"/>
      <c r="S4760" s="16"/>
      <c r="T4760" s="16"/>
      <c r="U4760" s="16"/>
    </row>
    <row r="4761" spans="18:21" x14ac:dyDescent="0.2">
      <c r="R4761" s="16"/>
      <c r="S4761" s="16"/>
      <c r="T4761" s="16"/>
      <c r="U4761" s="16"/>
    </row>
    <row r="4762" spans="18:21" x14ac:dyDescent="0.2">
      <c r="R4762" s="16"/>
      <c r="S4762" s="16"/>
      <c r="T4762" s="16"/>
      <c r="U4762" s="16"/>
    </row>
    <row r="4763" spans="18:21" x14ac:dyDescent="0.2">
      <c r="R4763" s="16"/>
      <c r="S4763" s="16"/>
      <c r="T4763" s="16"/>
      <c r="U4763" s="16"/>
    </row>
    <row r="4764" spans="18:21" x14ac:dyDescent="0.2">
      <c r="R4764" s="16"/>
      <c r="S4764" s="16"/>
      <c r="T4764" s="16"/>
      <c r="U4764" s="16"/>
    </row>
    <row r="4765" spans="18:21" x14ac:dyDescent="0.2">
      <c r="R4765" s="16"/>
      <c r="S4765" s="16"/>
      <c r="T4765" s="16"/>
      <c r="U4765" s="16"/>
    </row>
    <row r="4766" spans="18:21" x14ac:dyDescent="0.2">
      <c r="R4766" s="16"/>
      <c r="S4766" s="16"/>
      <c r="T4766" s="16"/>
      <c r="U4766" s="16"/>
    </row>
    <row r="4767" spans="18:21" x14ac:dyDescent="0.2">
      <c r="R4767" s="16"/>
      <c r="S4767" s="16"/>
      <c r="T4767" s="16"/>
      <c r="U4767" s="16"/>
    </row>
    <row r="4768" spans="18:21" x14ac:dyDescent="0.2">
      <c r="R4768" s="16"/>
      <c r="S4768" s="16"/>
      <c r="T4768" s="16"/>
      <c r="U4768" s="16"/>
    </row>
    <row r="4769" spans="18:21" x14ac:dyDescent="0.2">
      <c r="R4769" s="16"/>
      <c r="S4769" s="16"/>
      <c r="T4769" s="16"/>
      <c r="U4769" s="16"/>
    </row>
    <row r="4770" spans="18:21" x14ac:dyDescent="0.2">
      <c r="R4770" s="16"/>
      <c r="S4770" s="16"/>
      <c r="T4770" s="16"/>
      <c r="U4770" s="16"/>
    </row>
    <row r="4771" spans="18:21" x14ac:dyDescent="0.2">
      <c r="R4771" s="16"/>
      <c r="S4771" s="16"/>
      <c r="T4771" s="16"/>
      <c r="U4771" s="16"/>
    </row>
    <row r="4772" spans="18:21" x14ac:dyDescent="0.2">
      <c r="R4772" s="16"/>
      <c r="S4772" s="16"/>
      <c r="T4772" s="16"/>
      <c r="U4772" s="16"/>
    </row>
    <row r="4773" spans="18:21" x14ac:dyDescent="0.2">
      <c r="R4773" s="16"/>
      <c r="S4773" s="16"/>
      <c r="T4773" s="16"/>
      <c r="U4773" s="16"/>
    </row>
    <row r="4774" spans="18:21" x14ac:dyDescent="0.2">
      <c r="R4774" s="16"/>
      <c r="S4774" s="16"/>
      <c r="T4774" s="16"/>
      <c r="U4774" s="16"/>
    </row>
    <row r="4775" spans="18:21" x14ac:dyDescent="0.2">
      <c r="R4775" s="16"/>
      <c r="S4775" s="16"/>
      <c r="T4775" s="16"/>
      <c r="U4775" s="16"/>
    </row>
    <row r="4776" spans="18:21" x14ac:dyDescent="0.2">
      <c r="R4776" s="16"/>
      <c r="S4776" s="16"/>
      <c r="T4776" s="16"/>
      <c r="U4776" s="16"/>
    </row>
    <row r="4777" spans="18:21" x14ac:dyDescent="0.2">
      <c r="R4777" s="16"/>
      <c r="S4777" s="16"/>
      <c r="T4777" s="16"/>
      <c r="U4777" s="16"/>
    </row>
    <row r="4778" spans="18:21" x14ac:dyDescent="0.2">
      <c r="R4778" s="16"/>
      <c r="S4778" s="16"/>
      <c r="T4778" s="16"/>
      <c r="U4778" s="16"/>
    </row>
    <row r="4779" spans="18:21" x14ac:dyDescent="0.2">
      <c r="R4779" s="16"/>
      <c r="S4779" s="16"/>
      <c r="T4779" s="16"/>
      <c r="U4779" s="16"/>
    </row>
    <row r="4780" spans="18:21" x14ac:dyDescent="0.2">
      <c r="R4780" s="16"/>
      <c r="S4780" s="16"/>
      <c r="T4780" s="16"/>
      <c r="U4780" s="16"/>
    </row>
    <row r="4781" spans="18:21" x14ac:dyDescent="0.2">
      <c r="R4781" s="16"/>
      <c r="S4781" s="16"/>
      <c r="T4781" s="16"/>
      <c r="U4781" s="16"/>
    </row>
    <row r="4782" spans="18:21" x14ac:dyDescent="0.2">
      <c r="R4782" s="16"/>
      <c r="S4782" s="16"/>
      <c r="T4782" s="16"/>
      <c r="U4782" s="16"/>
    </row>
    <row r="4783" spans="18:21" x14ac:dyDescent="0.2">
      <c r="R4783" s="16"/>
      <c r="S4783" s="16"/>
      <c r="T4783" s="16"/>
      <c r="U4783" s="16"/>
    </row>
    <row r="4784" spans="18:21" x14ac:dyDescent="0.2">
      <c r="R4784" s="16"/>
      <c r="S4784" s="16"/>
      <c r="T4784" s="16"/>
      <c r="U4784" s="16"/>
    </row>
    <row r="4785" spans="18:21" x14ac:dyDescent="0.2">
      <c r="R4785" s="16"/>
      <c r="S4785" s="16"/>
      <c r="T4785" s="16"/>
      <c r="U4785" s="16"/>
    </row>
    <row r="4786" spans="18:21" x14ac:dyDescent="0.2">
      <c r="R4786" s="16"/>
      <c r="S4786" s="16"/>
      <c r="T4786" s="16"/>
      <c r="U4786" s="16"/>
    </row>
    <row r="4787" spans="18:21" x14ac:dyDescent="0.2">
      <c r="R4787" s="16"/>
      <c r="S4787" s="16"/>
      <c r="T4787" s="16"/>
      <c r="U4787" s="16"/>
    </row>
    <row r="4788" spans="18:21" x14ac:dyDescent="0.2">
      <c r="R4788" s="16"/>
      <c r="S4788" s="16"/>
      <c r="T4788" s="16"/>
      <c r="U4788" s="16"/>
    </row>
    <row r="4789" spans="18:21" x14ac:dyDescent="0.2">
      <c r="R4789" s="16"/>
      <c r="S4789" s="16"/>
      <c r="T4789" s="16"/>
      <c r="U4789" s="16"/>
    </row>
    <row r="4790" spans="18:21" x14ac:dyDescent="0.2">
      <c r="R4790" s="16"/>
      <c r="S4790" s="16"/>
      <c r="T4790" s="16"/>
      <c r="U4790" s="16"/>
    </row>
    <row r="4791" spans="18:21" x14ac:dyDescent="0.2">
      <c r="R4791" s="16"/>
      <c r="S4791" s="16"/>
      <c r="T4791" s="16"/>
      <c r="U4791" s="16"/>
    </row>
    <row r="4792" spans="18:21" x14ac:dyDescent="0.2">
      <c r="R4792" s="16"/>
      <c r="S4792" s="16"/>
      <c r="T4792" s="16"/>
      <c r="U4792" s="16"/>
    </row>
    <row r="4793" spans="18:21" x14ac:dyDescent="0.2">
      <c r="R4793" s="16"/>
      <c r="S4793" s="16"/>
      <c r="T4793" s="16"/>
      <c r="U4793" s="16"/>
    </row>
    <row r="4794" spans="18:21" x14ac:dyDescent="0.2">
      <c r="R4794" s="16"/>
      <c r="S4794" s="16"/>
      <c r="T4794" s="16"/>
      <c r="U4794" s="16"/>
    </row>
    <row r="4795" spans="18:21" x14ac:dyDescent="0.2">
      <c r="R4795" s="16"/>
      <c r="S4795" s="16"/>
      <c r="T4795" s="16"/>
      <c r="U4795" s="16"/>
    </row>
    <row r="4796" spans="18:21" x14ac:dyDescent="0.2">
      <c r="R4796" s="16"/>
      <c r="S4796" s="16"/>
      <c r="T4796" s="16"/>
      <c r="U4796" s="16"/>
    </row>
    <row r="4797" spans="18:21" x14ac:dyDescent="0.2">
      <c r="R4797" s="16"/>
      <c r="S4797" s="16"/>
      <c r="T4797" s="16"/>
      <c r="U4797" s="16"/>
    </row>
    <row r="4798" spans="18:21" x14ac:dyDescent="0.2">
      <c r="R4798" s="16"/>
      <c r="S4798" s="16"/>
      <c r="T4798" s="16"/>
      <c r="U4798" s="16"/>
    </row>
    <row r="4799" spans="18:21" x14ac:dyDescent="0.2">
      <c r="R4799" s="16"/>
      <c r="S4799" s="16"/>
      <c r="T4799" s="16"/>
      <c r="U4799" s="16"/>
    </row>
    <row r="4800" spans="18:21" x14ac:dyDescent="0.2">
      <c r="R4800" s="16"/>
      <c r="S4800" s="16"/>
      <c r="T4800" s="16"/>
      <c r="U4800" s="16"/>
    </row>
    <row r="4801" spans="18:21" x14ac:dyDescent="0.2">
      <c r="R4801" s="16"/>
      <c r="S4801" s="16"/>
      <c r="T4801" s="16"/>
      <c r="U4801" s="16"/>
    </row>
    <row r="4802" spans="18:21" x14ac:dyDescent="0.2">
      <c r="R4802" s="16"/>
      <c r="S4802" s="16"/>
      <c r="T4802" s="16"/>
      <c r="U4802" s="16"/>
    </row>
    <row r="4803" spans="18:21" x14ac:dyDescent="0.2">
      <c r="R4803" s="16"/>
      <c r="S4803" s="16"/>
      <c r="T4803" s="16"/>
      <c r="U4803" s="16"/>
    </row>
    <row r="4804" spans="18:21" x14ac:dyDescent="0.2">
      <c r="R4804" s="16"/>
      <c r="S4804" s="16"/>
      <c r="T4804" s="16"/>
      <c r="U4804" s="16"/>
    </row>
    <row r="4805" spans="18:21" x14ac:dyDescent="0.2">
      <c r="R4805" s="16"/>
      <c r="S4805" s="16"/>
      <c r="T4805" s="16"/>
      <c r="U4805" s="16"/>
    </row>
    <row r="4806" spans="18:21" x14ac:dyDescent="0.2">
      <c r="R4806" s="16"/>
      <c r="S4806" s="16"/>
      <c r="T4806" s="16"/>
      <c r="U4806" s="16"/>
    </row>
    <row r="4807" spans="18:21" x14ac:dyDescent="0.2">
      <c r="R4807" s="16"/>
      <c r="S4807" s="16"/>
      <c r="T4807" s="16"/>
      <c r="U4807" s="16"/>
    </row>
    <row r="4808" spans="18:21" x14ac:dyDescent="0.2">
      <c r="R4808" s="16"/>
      <c r="S4808" s="16"/>
      <c r="T4808" s="16"/>
      <c r="U4808" s="16"/>
    </row>
    <row r="4809" spans="18:21" x14ac:dyDescent="0.2">
      <c r="R4809" s="16"/>
      <c r="S4809" s="16"/>
      <c r="T4809" s="16"/>
      <c r="U4809" s="16"/>
    </row>
    <row r="4810" spans="18:21" x14ac:dyDescent="0.2">
      <c r="R4810" s="16"/>
      <c r="S4810" s="16"/>
      <c r="T4810" s="16"/>
      <c r="U4810" s="16"/>
    </row>
    <row r="4811" spans="18:21" x14ac:dyDescent="0.2">
      <c r="R4811" s="16"/>
      <c r="S4811" s="16"/>
      <c r="T4811" s="16"/>
      <c r="U4811" s="16"/>
    </row>
    <row r="4812" spans="18:21" x14ac:dyDescent="0.2">
      <c r="R4812" s="16"/>
      <c r="S4812" s="16"/>
      <c r="T4812" s="16"/>
      <c r="U4812" s="16"/>
    </row>
    <row r="4813" spans="18:21" x14ac:dyDescent="0.2">
      <c r="R4813" s="16"/>
      <c r="S4813" s="16"/>
      <c r="T4813" s="16"/>
      <c r="U4813" s="16"/>
    </row>
    <row r="4814" spans="18:21" x14ac:dyDescent="0.2">
      <c r="R4814" s="16"/>
      <c r="S4814" s="16"/>
      <c r="T4814" s="16"/>
      <c r="U4814" s="16"/>
    </row>
    <row r="4815" spans="18:21" x14ac:dyDescent="0.2">
      <c r="R4815" s="16"/>
      <c r="S4815" s="16"/>
      <c r="T4815" s="16"/>
      <c r="U4815" s="16"/>
    </row>
    <row r="4816" spans="18:21" x14ac:dyDescent="0.2">
      <c r="R4816" s="16"/>
      <c r="S4816" s="16"/>
      <c r="T4816" s="16"/>
      <c r="U4816" s="16"/>
    </row>
    <row r="4817" spans="18:21" x14ac:dyDescent="0.2">
      <c r="R4817" s="16"/>
      <c r="S4817" s="16"/>
      <c r="T4817" s="16"/>
      <c r="U4817" s="16"/>
    </row>
    <row r="4818" spans="18:21" x14ac:dyDescent="0.2">
      <c r="R4818" s="16"/>
      <c r="S4818" s="16"/>
      <c r="T4818" s="16"/>
      <c r="U4818" s="16"/>
    </row>
    <row r="4819" spans="18:21" x14ac:dyDescent="0.2">
      <c r="R4819" s="16"/>
      <c r="S4819" s="16"/>
      <c r="T4819" s="16"/>
      <c r="U4819" s="16"/>
    </row>
    <row r="4820" spans="18:21" x14ac:dyDescent="0.2">
      <c r="R4820" s="16"/>
      <c r="S4820" s="16"/>
      <c r="T4820" s="16"/>
      <c r="U4820" s="16"/>
    </row>
    <row r="4821" spans="18:21" x14ac:dyDescent="0.2">
      <c r="R4821" s="16"/>
      <c r="S4821" s="16"/>
      <c r="T4821" s="16"/>
      <c r="U4821" s="16"/>
    </row>
    <row r="4822" spans="18:21" x14ac:dyDescent="0.2">
      <c r="R4822" s="16"/>
      <c r="S4822" s="16"/>
      <c r="T4822" s="16"/>
      <c r="U4822" s="16"/>
    </row>
    <row r="4823" spans="18:21" x14ac:dyDescent="0.2">
      <c r="R4823" s="16"/>
      <c r="S4823" s="16"/>
      <c r="T4823" s="16"/>
      <c r="U4823" s="16"/>
    </row>
    <row r="4824" spans="18:21" x14ac:dyDescent="0.2">
      <c r="R4824" s="16"/>
      <c r="S4824" s="16"/>
      <c r="T4824" s="16"/>
      <c r="U4824" s="16"/>
    </row>
    <row r="4825" spans="18:21" x14ac:dyDescent="0.2">
      <c r="R4825" s="16"/>
      <c r="S4825" s="16"/>
      <c r="T4825" s="16"/>
      <c r="U4825" s="16"/>
    </row>
    <row r="4826" spans="18:21" x14ac:dyDescent="0.2">
      <c r="R4826" s="16"/>
      <c r="S4826" s="16"/>
      <c r="T4826" s="16"/>
      <c r="U4826" s="16"/>
    </row>
    <row r="4827" spans="18:21" x14ac:dyDescent="0.2">
      <c r="R4827" s="16"/>
      <c r="S4827" s="16"/>
      <c r="T4827" s="16"/>
      <c r="U4827" s="16"/>
    </row>
    <row r="4828" spans="18:21" x14ac:dyDescent="0.2">
      <c r="R4828" s="16"/>
      <c r="S4828" s="16"/>
      <c r="T4828" s="16"/>
      <c r="U4828" s="16"/>
    </row>
    <row r="4829" spans="18:21" x14ac:dyDescent="0.2">
      <c r="R4829" s="16"/>
      <c r="S4829" s="16"/>
      <c r="T4829" s="16"/>
      <c r="U4829" s="16"/>
    </row>
    <row r="4830" spans="18:21" x14ac:dyDescent="0.2">
      <c r="R4830" s="16"/>
      <c r="S4830" s="16"/>
      <c r="T4830" s="16"/>
      <c r="U4830" s="16"/>
    </row>
    <row r="4831" spans="18:21" x14ac:dyDescent="0.2">
      <c r="R4831" s="16"/>
      <c r="S4831" s="16"/>
      <c r="T4831" s="16"/>
      <c r="U4831" s="16"/>
    </row>
    <row r="4832" spans="18:21" x14ac:dyDescent="0.2">
      <c r="R4832" s="16"/>
      <c r="S4832" s="16"/>
      <c r="T4832" s="16"/>
      <c r="U4832" s="16"/>
    </row>
    <row r="4833" spans="18:21" x14ac:dyDescent="0.2">
      <c r="R4833" s="16"/>
      <c r="S4833" s="16"/>
      <c r="T4833" s="16"/>
      <c r="U4833" s="16"/>
    </row>
    <row r="4834" spans="18:21" x14ac:dyDescent="0.2">
      <c r="R4834" s="16"/>
      <c r="S4834" s="16"/>
      <c r="T4834" s="16"/>
      <c r="U4834" s="16"/>
    </row>
    <row r="4835" spans="18:21" x14ac:dyDescent="0.2">
      <c r="R4835" s="16"/>
      <c r="S4835" s="16"/>
      <c r="T4835" s="16"/>
      <c r="U4835" s="16"/>
    </row>
    <row r="4836" spans="18:21" x14ac:dyDescent="0.2">
      <c r="R4836" s="16"/>
      <c r="S4836" s="16"/>
      <c r="T4836" s="16"/>
      <c r="U4836" s="16"/>
    </row>
    <row r="4837" spans="18:21" x14ac:dyDescent="0.2">
      <c r="R4837" s="16"/>
      <c r="S4837" s="16"/>
      <c r="T4837" s="16"/>
      <c r="U4837" s="16"/>
    </row>
    <row r="4838" spans="18:21" x14ac:dyDescent="0.2">
      <c r="R4838" s="16"/>
      <c r="S4838" s="16"/>
      <c r="T4838" s="16"/>
      <c r="U4838" s="16"/>
    </row>
    <row r="4839" spans="18:21" x14ac:dyDescent="0.2">
      <c r="R4839" s="16"/>
      <c r="S4839" s="16"/>
      <c r="T4839" s="16"/>
      <c r="U4839" s="16"/>
    </row>
    <row r="4840" spans="18:21" x14ac:dyDescent="0.2">
      <c r="R4840" s="16"/>
      <c r="S4840" s="16"/>
      <c r="T4840" s="16"/>
      <c r="U4840" s="16"/>
    </row>
    <row r="4841" spans="18:21" x14ac:dyDescent="0.2">
      <c r="R4841" s="16"/>
      <c r="S4841" s="16"/>
      <c r="T4841" s="16"/>
      <c r="U4841" s="16"/>
    </row>
    <row r="4842" spans="18:21" x14ac:dyDescent="0.2">
      <c r="R4842" s="16"/>
      <c r="S4842" s="16"/>
      <c r="T4842" s="16"/>
      <c r="U4842" s="16"/>
    </row>
    <row r="4843" spans="18:21" x14ac:dyDescent="0.2">
      <c r="R4843" s="16"/>
      <c r="S4843" s="16"/>
      <c r="T4843" s="16"/>
      <c r="U4843" s="16"/>
    </row>
    <row r="4844" spans="18:21" x14ac:dyDescent="0.2">
      <c r="R4844" s="16"/>
      <c r="S4844" s="16"/>
      <c r="T4844" s="16"/>
      <c r="U4844" s="16"/>
    </row>
    <row r="4845" spans="18:21" x14ac:dyDescent="0.2">
      <c r="R4845" s="16"/>
      <c r="S4845" s="16"/>
      <c r="T4845" s="16"/>
      <c r="U4845" s="16"/>
    </row>
    <row r="4846" spans="18:21" x14ac:dyDescent="0.2">
      <c r="R4846" s="16"/>
      <c r="S4846" s="16"/>
      <c r="T4846" s="16"/>
      <c r="U4846" s="16"/>
    </row>
    <row r="4847" spans="18:21" x14ac:dyDescent="0.2">
      <c r="R4847" s="16"/>
      <c r="S4847" s="16"/>
      <c r="T4847" s="16"/>
      <c r="U4847" s="16"/>
    </row>
    <row r="4848" spans="18:21" x14ac:dyDescent="0.2">
      <c r="R4848" s="16"/>
      <c r="S4848" s="16"/>
      <c r="T4848" s="16"/>
      <c r="U4848" s="16"/>
    </row>
    <row r="4849" spans="18:21" x14ac:dyDescent="0.2">
      <c r="R4849" s="16"/>
      <c r="S4849" s="16"/>
      <c r="T4849" s="16"/>
      <c r="U4849" s="16"/>
    </row>
    <row r="4850" spans="18:21" x14ac:dyDescent="0.2">
      <c r="R4850" s="16"/>
      <c r="S4850" s="16"/>
      <c r="T4850" s="16"/>
      <c r="U4850" s="16"/>
    </row>
    <row r="4851" spans="18:21" x14ac:dyDescent="0.2">
      <c r="R4851" s="16"/>
      <c r="S4851" s="16"/>
      <c r="T4851" s="16"/>
      <c r="U4851" s="16"/>
    </row>
    <row r="4852" spans="18:21" x14ac:dyDescent="0.2">
      <c r="R4852" s="16"/>
      <c r="S4852" s="16"/>
      <c r="T4852" s="16"/>
      <c r="U4852" s="16"/>
    </row>
    <row r="4853" spans="18:21" x14ac:dyDescent="0.2">
      <c r="R4853" s="16"/>
      <c r="S4853" s="16"/>
      <c r="T4853" s="16"/>
      <c r="U4853" s="16"/>
    </row>
    <row r="4854" spans="18:21" x14ac:dyDescent="0.2">
      <c r="R4854" s="16"/>
      <c r="S4854" s="16"/>
      <c r="T4854" s="16"/>
      <c r="U4854" s="16"/>
    </row>
    <row r="4855" spans="18:21" x14ac:dyDescent="0.2">
      <c r="R4855" s="16"/>
      <c r="S4855" s="16"/>
      <c r="T4855" s="16"/>
      <c r="U4855" s="16"/>
    </row>
    <row r="4856" spans="18:21" x14ac:dyDescent="0.2">
      <c r="R4856" s="16"/>
      <c r="S4856" s="16"/>
      <c r="T4856" s="16"/>
      <c r="U4856" s="16"/>
    </row>
    <row r="4857" spans="18:21" x14ac:dyDescent="0.2">
      <c r="R4857" s="16"/>
      <c r="S4857" s="16"/>
      <c r="T4857" s="16"/>
      <c r="U4857" s="16"/>
    </row>
    <row r="4858" spans="18:21" x14ac:dyDescent="0.2">
      <c r="R4858" s="16"/>
      <c r="S4858" s="16"/>
      <c r="T4858" s="16"/>
      <c r="U4858" s="16"/>
    </row>
    <row r="4859" spans="18:21" x14ac:dyDescent="0.2">
      <c r="R4859" s="16"/>
      <c r="S4859" s="16"/>
      <c r="T4859" s="16"/>
      <c r="U4859" s="16"/>
    </row>
    <row r="4860" spans="18:21" x14ac:dyDescent="0.2">
      <c r="R4860" s="16"/>
      <c r="S4860" s="16"/>
      <c r="T4860" s="16"/>
      <c r="U4860" s="16"/>
    </row>
    <row r="4861" spans="18:21" x14ac:dyDescent="0.2">
      <c r="R4861" s="16"/>
      <c r="S4861" s="16"/>
      <c r="T4861" s="16"/>
      <c r="U4861" s="16"/>
    </row>
    <row r="4862" spans="18:21" x14ac:dyDescent="0.2">
      <c r="R4862" s="16"/>
      <c r="S4862" s="16"/>
      <c r="T4862" s="16"/>
      <c r="U4862" s="16"/>
    </row>
    <row r="4863" spans="18:21" x14ac:dyDescent="0.2">
      <c r="R4863" s="16"/>
      <c r="S4863" s="16"/>
      <c r="T4863" s="16"/>
      <c r="U4863" s="16"/>
    </row>
    <row r="4864" spans="18:21" x14ac:dyDescent="0.2">
      <c r="R4864" s="16"/>
      <c r="S4864" s="16"/>
      <c r="T4864" s="16"/>
      <c r="U4864" s="16"/>
    </row>
    <row r="4865" spans="18:21" x14ac:dyDescent="0.2">
      <c r="R4865" s="16"/>
      <c r="S4865" s="16"/>
      <c r="T4865" s="16"/>
      <c r="U4865" s="16"/>
    </row>
    <row r="4866" spans="18:21" x14ac:dyDescent="0.2">
      <c r="R4866" s="16"/>
      <c r="S4866" s="16"/>
      <c r="T4866" s="16"/>
      <c r="U4866" s="16"/>
    </row>
    <row r="4867" spans="18:21" x14ac:dyDescent="0.2">
      <c r="R4867" s="16"/>
      <c r="S4867" s="16"/>
      <c r="T4867" s="16"/>
      <c r="U4867" s="16"/>
    </row>
    <row r="4868" spans="18:21" x14ac:dyDescent="0.2">
      <c r="R4868" s="16"/>
      <c r="S4868" s="16"/>
      <c r="T4868" s="16"/>
      <c r="U4868" s="16"/>
    </row>
    <row r="4869" spans="18:21" x14ac:dyDescent="0.2">
      <c r="R4869" s="16"/>
      <c r="S4869" s="16"/>
      <c r="T4869" s="16"/>
      <c r="U4869" s="16"/>
    </row>
    <row r="4870" spans="18:21" x14ac:dyDescent="0.2">
      <c r="R4870" s="16"/>
      <c r="S4870" s="16"/>
      <c r="T4870" s="16"/>
      <c r="U4870" s="16"/>
    </row>
    <row r="4871" spans="18:21" x14ac:dyDescent="0.2">
      <c r="R4871" s="16"/>
      <c r="S4871" s="16"/>
      <c r="T4871" s="16"/>
      <c r="U4871" s="16"/>
    </row>
    <row r="4872" spans="18:21" x14ac:dyDescent="0.2">
      <c r="R4872" s="16"/>
      <c r="S4872" s="16"/>
      <c r="T4872" s="16"/>
      <c r="U4872" s="16"/>
    </row>
    <row r="4873" spans="18:21" x14ac:dyDescent="0.2">
      <c r="R4873" s="16"/>
      <c r="S4873" s="16"/>
      <c r="T4873" s="16"/>
      <c r="U4873" s="16"/>
    </row>
    <row r="4874" spans="18:21" x14ac:dyDescent="0.2">
      <c r="R4874" s="16"/>
      <c r="S4874" s="16"/>
      <c r="T4874" s="16"/>
      <c r="U4874" s="16"/>
    </row>
    <row r="4875" spans="18:21" x14ac:dyDescent="0.2">
      <c r="R4875" s="16"/>
      <c r="S4875" s="16"/>
      <c r="T4875" s="16"/>
      <c r="U4875" s="16"/>
    </row>
    <row r="4876" spans="18:21" x14ac:dyDescent="0.2">
      <c r="R4876" s="16"/>
      <c r="S4876" s="16"/>
      <c r="T4876" s="16"/>
      <c r="U4876" s="16"/>
    </row>
    <row r="4877" spans="18:21" x14ac:dyDescent="0.2">
      <c r="R4877" s="16"/>
      <c r="S4877" s="16"/>
      <c r="T4877" s="16"/>
      <c r="U4877" s="16"/>
    </row>
    <row r="4878" spans="18:21" x14ac:dyDescent="0.2">
      <c r="R4878" s="16"/>
      <c r="S4878" s="16"/>
      <c r="T4878" s="16"/>
      <c r="U4878" s="16"/>
    </row>
    <row r="4879" spans="18:21" x14ac:dyDescent="0.2">
      <c r="R4879" s="16"/>
      <c r="S4879" s="16"/>
      <c r="T4879" s="16"/>
      <c r="U4879" s="16"/>
    </row>
    <row r="4880" spans="18:21" x14ac:dyDescent="0.2">
      <c r="R4880" s="16"/>
      <c r="S4880" s="16"/>
      <c r="T4880" s="16"/>
      <c r="U4880" s="16"/>
    </row>
    <row r="4881" spans="18:21" x14ac:dyDescent="0.2">
      <c r="R4881" s="16"/>
      <c r="S4881" s="16"/>
      <c r="T4881" s="16"/>
      <c r="U4881" s="16"/>
    </row>
    <row r="4882" spans="18:21" x14ac:dyDescent="0.2">
      <c r="R4882" s="16"/>
      <c r="S4882" s="16"/>
      <c r="T4882" s="16"/>
      <c r="U4882" s="16"/>
    </row>
    <row r="4883" spans="18:21" x14ac:dyDescent="0.2">
      <c r="R4883" s="16"/>
      <c r="S4883" s="16"/>
      <c r="T4883" s="16"/>
      <c r="U4883" s="16"/>
    </row>
    <row r="4884" spans="18:21" x14ac:dyDescent="0.2">
      <c r="R4884" s="16"/>
      <c r="S4884" s="16"/>
      <c r="T4884" s="16"/>
      <c r="U4884" s="16"/>
    </row>
    <row r="4885" spans="18:21" x14ac:dyDescent="0.2">
      <c r="R4885" s="16"/>
      <c r="S4885" s="16"/>
      <c r="T4885" s="16"/>
      <c r="U4885" s="16"/>
    </row>
    <row r="4886" spans="18:21" x14ac:dyDescent="0.2">
      <c r="R4886" s="16"/>
      <c r="S4886" s="16"/>
      <c r="T4886" s="16"/>
      <c r="U4886" s="16"/>
    </row>
    <row r="4887" spans="18:21" x14ac:dyDescent="0.2">
      <c r="R4887" s="16"/>
      <c r="S4887" s="16"/>
      <c r="T4887" s="16"/>
      <c r="U4887" s="16"/>
    </row>
    <row r="4888" spans="18:21" x14ac:dyDescent="0.2">
      <c r="R4888" s="16"/>
      <c r="S4888" s="16"/>
      <c r="T4888" s="16"/>
      <c r="U4888" s="16"/>
    </row>
    <row r="4889" spans="18:21" x14ac:dyDescent="0.2">
      <c r="R4889" s="16"/>
      <c r="S4889" s="16"/>
      <c r="T4889" s="16"/>
      <c r="U4889" s="16"/>
    </row>
    <row r="4890" spans="18:21" x14ac:dyDescent="0.2">
      <c r="R4890" s="16"/>
      <c r="S4890" s="16"/>
      <c r="T4890" s="16"/>
      <c r="U4890" s="16"/>
    </row>
    <row r="4891" spans="18:21" x14ac:dyDescent="0.2">
      <c r="R4891" s="16"/>
      <c r="S4891" s="16"/>
      <c r="T4891" s="16"/>
      <c r="U4891" s="16"/>
    </row>
    <row r="4892" spans="18:21" x14ac:dyDescent="0.2">
      <c r="R4892" s="16"/>
      <c r="S4892" s="16"/>
      <c r="T4892" s="16"/>
      <c r="U4892" s="16"/>
    </row>
    <row r="4893" spans="18:21" x14ac:dyDescent="0.2">
      <c r="R4893" s="16"/>
      <c r="S4893" s="16"/>
      <c r="T4893" s="16"/>
      <c r="U4893" s="16"/>
    </row>
    <row r="4894" spans="18:21" x14ac:dyDescent="0.2">
      <c r="R4894" s="16"/>
      <c r="S4894" s="16"/>
      <c r="T4894" s="16"/>
      <c r="U4894" s="16"/>
    </row>
    <row r="4895" spans="18:21" x14ac:dyDescent="0.2">
      <c r="R4895" s="16"/>
      <c r="S4895" s="16"/>
      <c r="T4895" s="16"/>
      <c r="U4895" s="16"/>
    </row>
    <row r="4896" spans="18:21" x14ac:dyDescent="0.2">
      <c r="R4896" s="16"/>
      <c r="S4896" s="16"/>
      <c r="T4896" s="16"/>
      <c r="U4896" s="16"/>
    </row>
    <row r="4897" spans="18:21" x14ac:dyDescent="0.2">
      <c r="R4897" s="16"/>
      <c r="S4897" s="16"/>
      <c r="T4897" s="16"/>
      <c r="U4897" s="16"/>
    </row>
    <row r="4898" spans="18:21" x14ac:dyDescent="0.2">
      <c r="R4898" s="16"/>
      <c r="S4898" s="16"/>
      <c r="T4898" s="16"/>
      <c r="U4898" s="16"/>
    </row>
    <row r="4899" spans="18:21" x14ac:dyDescent="0.2">
      <c r="R4899" s="16"/>
      <c r="S4899" s="16"/>
      <c r="T4899" s="16"/>
      <c r="U4899" s="16"/>
    </row>
    <row r="4900" spans="18:21" x14ac:dyDescent="0.2">
      <c r="R4900" s="16"/>
      <c r="S4900" s="16"/>
      <c r="T4900" s="16"/>
      <c r="U4900" s="16"/>
    </row>
    <row r="4901" spans="18:21" x14ac:dyDescent="0.2">
      <c r="R4901" s="16"/>
      <c r="S4901" s="16"/>
      <c r="T4901" s="16"/>
      <c r="U4901" s="16"/>
    </row>
    <row r="4902" spans="18:21" x14ac:dyDescent="0.2">
      <c r="R4902" s="16"/>
      <c r="S4902" s="16"/>
      <c r="T4902" s="16"/>
      <c r="U4902" s="16"/>
    </row>
    <row r="4903" spans="18:21" x14ac:dyDescent="0.2">
      <c r="R4903" s="16"/>
      <c r="S4903" s="16"/>
      <c r="T4903" s="16"/>
      <c r="U4903" s="16"/>
    </row>
    <row r="4904" spans="18:21" x14ac:dyDescent="0.2">
      <c r="R4904" s="16"/>
      <c r="S4904" s="16"/>
      <c r="T4904" s="16"/>
      <c r="U4904" s="16"/>
    </row>
    <row r="4905" spans="18:21" x14ac:dyDescent="0.2">
      <c r="R4905" s="16"/>
      <c r="S4905" s="16"/>
      <c r="T4905" s="16"/>
      <c r="U4905" s="16"/>
    </row>
    <row r="4906" spans="18:21" x14ac:dyDescent="0.2">
      <c r="R4906" s="16"/>
      <c r="S4906" s="16"/>
      <c r="T4906" s="16"/>
      <c r="U4906" s="16"/>
    </row>
    <row r="4907" spans="18:21" x14ac:dyDescent="0.2">
      <c r="R4907" s="16"/>
      <c r="S4907" s="16"/>
      <c r="T4907" s="16"/>
      <c r="U4907" s="16"/>
    </row>
    <row r="4908" spans="18:21" x14ac:dyDescent="0.2">
      <c r="R4908" s="16"/>
      <c r="S4908" s="16"/>
      <c r="T4908" s="16"/>
      <c r="U4908" s="16"/>
    </row>
    <row r="4909" spans="18:21" x14ac:dyDescent="0.2">
      <c r="R4909" s="16"/>
      <c r="S4909" s="16"/>
      <c r="T4909" s="16"/>
      <c r="U4909" s="16"/>
    </row>
    <row r="4910" spans="18:21" x14ac:dyDescent="0.2">
      <c r="R4910" s="16"/>
      <c r="S4910" s="16"/>
      <c r="T4910" s="16"/>
      <c r="U4910" s="16"/>
    </row>
    <row r="4911" spans="18:21" x14ac:dyDescent="0.2">
      <c r="R4911" s="16"/>
      <c r="S4911" s="16"/>
      <c r="T4911" s="16"/>
      <c r="U4911" s="16"/>
    </row>
    <row r="4912" spans="18:21" x14ac:dyDescent="0.2">
      <c r="R4912" s="16"/>
      <c r="S4912" s="16"/>
      <c r="T4912" s="16"/>
      <c r="U4912" s="16"/>
    </row>
    <row r="4913" spans="18:21" x14ac:dyDescent="0.2">
      <c r="R4913" s="16"/>
      <c r="S4913" s="16"/>
      <c r="T4913" s="16"/>
      <c r="U4913" s="16"/>
    </row>
    <row r="4914" spans="18:21" x14ac:dyDescent="0.2">
      <c r="R4914" s="16"/>
      <c r="S4914" s="16"/>
      <c r="T4914" s="16"/>
      <c r="U4914" s="16"/>
    </row>
    <row r="4915" spans="18:21" x14ac:dyDescent="0.2">
      <c r="R4915" s="16"/>
      <c r="S4915" s="16"/>
      <c r="T4915" s="16"/>
      <c r="U4915" s="16"/>
    </row>
    <row r="4916" spans="18:21" x14ac:dyDescent="0.2">
      <c r="R4916" s="16"/>
      <c r="S4916" s="16"/>
      <c r="T4916" s="16"/>
      <c r="U4916" s="16"/>
    </row>
    <row r="4917" spans="18:21" x14ac:dyDescent="0.2">
      <c r="R4917" s="16"/>
      <c r="S4917" s="16"/>
      <c r="T4917" s="16"/>
      <c r="U4917" s="16"/>
    </row>
    <row r="4918" spans="18:21" x14ac:dyDescent="0.2">
      <c r="R4918" s="16"/>
      <c r="S4918" s="16"/>
      <c r="T4918" s="16"/>
      <c r="U4918" s="16"/>
    </row>
    <row r="4919" spans="18:21" x14ac:dyDescent="0.2">
      <c r="R4919" s="16"/>
      <c r="S4919" s="16"/>
      <c r="T4919" s="16"/>
      <c r="U4919" s="16"/>
    </row>
    <row r="4920" spans="18:21" x14ac:dyDescent="0.2">
      <c r="R4920" s="16"/>
      <c r="S4920" s="16"/>
      <c r="T4920" s="16"/>
      <c r="U4920" s="16"/>
    </row>
    <row r="4921" spans="18:21" x14ac:dyDescent="0.2">
      <c r="R4921" s="16"/>
      <c r="S4921" s="16"/>
      <c r="T4921" s="16"/>
      <c r="U4921" s="16"/>
    </row>
    <row r="4922" spans="18:21" x14ac:dyDescent="0.2">
      <c r="R4922" s="16"/>
      <c r="S4922" s="16"/>
      <c r="T4922" s="16"/>
      <c r="U4922" s="16"/>
    </row>
    <row r="4923" spans="18:21" x14ac:dyDescent="0.2">
      <c r="R4923" s="16"/>
      <c r="S4923" s="16"/>
      <c r="T4923" s="16"/>
      <c r="U4923" s="16"/>
    </row>
    <row r="4924" spans="18:21" x14ac:dyDescent="0.2">
      <c r="R4924" s="16"/>
      <c r="S4924" s="16"/>
      <c r="T4924" s="16"/>
      <c r="U4924" s="16"/>
    </row>
    <row r="4925" spans="18:21" x14ac:dyDescent="0.2">
      <c r="R4925" s="16"/>
      <c r="S4925" s="16"/>
      <c r="T4925" s="16"/>
      <c r="U4925" s="16"/>
    </row>
    <row r="4926" spans="18:21" x14ac:dyDescent="0.2">
      <c r="R4926" s="16"/>
      <c r="S4926" s="16"/>
      <c r="T4926" s="16"/>
      <c r="U4926" s="16"/>
    </row>
    <row r="4927" spans="18:21" x14ac:dyDescent="0.2">
      <c r="R4927" s="16"/>
      <c r="S4927" s="16"/>
      <c r="T4927" s="16"/>
      <c r="U4927" s="16"/>
    </row>
    <row r="4928" spans="18:21" x14ac:dyDescent="0.2">
      <c r="R4928" s="16"/>
      <c r="S4928" s="16"/>
      <c r="T4928" s="16"/>
      <c r="U4928" s="16"/>
    </row>
    <row r="4929" spans="18:21" x14ac:dyDescent="0.2">
      <c r="R4929" s="16"/>
      <c r="S4929" s="16"/>
      <c r="T4929" s="16"/>
      <c r="U4929" s="16"/>
    </row>
    <row r="4930" spans="18:21" x14ac:dyDescent="0.2">
      <c r="R4930" s="16"/>
      <c r="S4930" s="16"/>
      <c r="T4930" s="16"/>
      <c r="U4930" s="16"/>
    </row>
    <row r="4931" spans="18:21" x14ac:dyDescent="0.2">
      <c r="R4931" s="16"/>
      <c r="S4931" s="16"/>
      <c r="T4931" s="16"/>
      <c r="U4931" s="16"/>
    </row>
    <row r="4932" spans="18:21" x14ac:dyDescent="0.2">
      <c r="R4932" s="16"/>
      <c r="S4932" s="16"/>
      <c r="T4932" s="16"/>
      <c r="U4932" s="16"/>
    </row>
    <row r="4933" spans="18:21" x14ac:dyDescent="0.2">
      <c r="R4933" s="16"/>
      <c r="S4933" s="16"/>
      <c r="T4933" s="16"/>
      <c r="U4933" s="16"/>
    </row>
    <row r="4934" spans="18:21" x14ac:dyDescent="0.2">
      <c r="R4934" s="16"/>
      <c r="S4934" s="16"/>
      <c r="T4934" s="16"/>
      <c r="U4934" s="16"/>
    </row>
    <row r="4935" spans="18:21" x14ac:dyDescent="0.2">
      <c r="R4935" s="16"/>
      <c r="S4935" s="16"/>
      <c r="T4935" s="16"/>
      <c r="U4935" s="16"/>
    </row>
    <row r="4936" spans="18:21" x14ac:dyDescent="0.2">
      <c r="R4936" s="16"/>
      <c r="S4936" s="16"/>
      <c r="T4936" s="16"/>
      <c r="U4936" s="16"/>
    </row>
    <row r="4937" spans="18:21" x14ac:dyDescent="0.2">
      <c r="R4937" s="16"/>
      <c r="S4937" s="16"/>
      <c r="T4937" s="16"/>
      <c r="U4937" s="16"/>
    </row>
    <row r="4938" spans="18:21" x14ac:dyDescent="0.2">
      <c r="R4938" s="16"/>
      <c r="S4938" s="16"/>
      <c r="T4938" s="16"/>
      <c r="U4938" s="16"/>
    </row>
    <row r="4939" spans="18:21" x14ac:dyDescent="0.2">
      <c r="R4939" s="16"/>
      <c r="S4939" s="16"/>
      <c r="T4939" s="16"/>
      <c r="U4939" s="16"/>
    </row>
    <row r="4940" spans="18:21" x14ac:dyDescent="0.2">
      <c r="R4940" s="16"/>
      <c r="S4940" s="16"/>
      <c r="T4940" s="16"/>
      <c r="U4940" s="16"/>
    </row>
    <row r="4941" spans="18:21" x14ac:dyDescent="0.2">
      <c r="R4941" s="16"/>
      <c r="S4941" s="16"/>
      <c r="T4941" s="16"/>
      <c r="U4941" s="16"/>
    </row>
    <row r="4942" spans="18:21" x14ac:dyDescent="0.2">
      <c r="R4942" s="16"/>
      <c r="S4942" s="16"/>
      <c r="T4942" s="16"/>
      <c r="U4942" s="16"/>
    </row>
    <row r="4943" spans="18:21" x14ac:dyDescent="0.2">
      <c r="R4943" s="16"/>
      <c r="S4943" s="16"/>
      <c r="T4943" s="16"/>
      <c r="U4943" s="16"/>
    </row>
    <row r="4944" spans="18:21" x14ac:dyDescent="0.2">
      <c r="R4944" s="16"/>
      <c r="S4944" s="16"/>
      <c r="T4944" s="16"/>
      <c r="U4944" s="16"/>
    </row>
    <row r="4945" spans="18:21" x14ac:dyDescent="0.2">
      <c r="R4945" s="16"/>
      <c r="S4945" s="16"/>
      <c r="T4945" s="16"/>
      <c r="U4945" s="16"/>
    </row>
    <row r="4946" spans="18:21" x14ac:dyDescent="0.2">
      <c r="R4946" s="16"/>
      <c r="S4946" s="16"/>
      <c r="T4946" s="16"/>
      <c r="U4946" s="16"/>
    </row>
    <row r="4947" spans="18:21" x14ac:dyDescent="0.2">
      <c r="R4947" s="16"/>
      <c r="S4947" s="16"/>
      <c r="T4947" s="16"/>
      <c r="U4947" s="16"/>
    </row>
    <row r="4948" spans="18:21" x14ac:dyDescent="0.2">
      <c r="R4948" s="16"/>
      <c r="S4948" s="16"/>
      <c r="T4948" s="16"/>
      <c r="U4948" s="16"/>
    </row>
    <row r="4949" spans="18:21" x14ac:dyDescent="0.2">
      <c r="R4949" s="16"/>
      <c r="S4949" s="16"/>
      <c r="T4949" s="16"/>
      <c r="U4949" s="16"/>
    </row>
    <row r="4950" spans="18:21" x14ac:dyDescent="0.2">
      <c r="R4950" s="16"/>
      <c r="S4950" s="16"/>
      <c r="T4950" s="16"/>
      <c r="U4950" s="16"/>
    </row>
    <row r="4951" spans="18:21" x14ac:dyDescent="0.2">
      <c r="R4951" s="16"/>
      <c r="S4951" s="16"/>
      <c r="T4951" s="16"/>
      <c r="U4951" s="16"/>
    </row>
    <row r="4952" spans="18:21" x14ac:dyDescent="0.2">
      <c r="R4952" s="16"/>
      <c r="S4952" s="16"/>
      <c r="T4952" s="16"/>
      <c r="U4952" s="16"/>
    </row>
    <row r="4953" spans="18:21" x14ac:dyDescent="0.2">
      <c r="R4953" s="16"/>
      <c r="S4953" s="16"/>
      <c r="T4953" s="16"/>
      <c r="U4953" s="16"/>
    </row>
    <row r="4954" spans="18:21" x14ac:dyDescent="0.2">
      <c r="R4954" s="16"/>
      <c r="S4954" s="16"/>
      <c r="T4954" s="16"/>
      <c r="U4954" s="16"/>
    </row>
    <row r="4955" spans="18:21" x14ac:dyDescent="0.2">
      <c r="R4955" s="16"/>
      <c r="S4955" s="16"/>
      <c r="T4955" s="16"/>
      <c r="U4955" s="16"/>
    </row>
    <row r="4956" spans="18:21" x14ac:dyDescent="0.2">
      <c r="R4956" s="16"/>
      <c r="S4956" s="16"/>
      <c r="T4956" s="16"/>
      <c r="U4956" s="16"/>
    </row>
    <row r="4957" spans="18:21" x14ac:dyDescent="0.2">
      <c r="R4957" s="16"/>
      <c r="S4957" s="16"/>
      <c r="T4957" s="16"/>
      <c r="U4957" s="16"/>
    </row>
    <row r="4958" spans="18:21" x14ac:dyDescent="0.2">
      <c r="R4958" s="16"/>
      <c r="S4958" s="16"/>
      <c r="T4958" s="16"/>
      <c r="U4958" s="16"/>
    </row>
    <row r="4959" spans="18:21" x14ac:dyDescent="0.2">
      <c r="R4959" s="16"/>
      <c r="S4959" s="16"/>
      <c r="T4959" s="16"/>
      <c r="U4959" s="16"/>
    </row>
    <row r="4960" spans="18:21" x14ac:dyDescent="0.2">
      <c r="R4960" s="16"/>
      <c r="S4960" s="16"/>
      <c r="T4960" s="16"/>
      <c r="U4960" s="16"/>
    </row>
    <row r="4961" spans="18:21" x14ac:dyDescent="0.2">
      <c r="R4961" s="16"/>
      <c r="S4961" s="16"/>
      <c r="T4961" s="16"/>
      <c r="U4961" s="16"/>
    </row>
    <row r="4962" spans="18:21" x14ac:dyDescent="0.2">
      <c r="R4962" s="16"/>
      <c r="S4962" s="16"/>
      <c r="T4962" s="16"/>
      <c r="U4962" s="16"/>
    </row>
    <row r="4963" spans="18:21" x14ac:dyDescent="0.2">
      <c r="R4963" s="16"/>
      <c r="S4963" s="16"/>
      <c r="T4963" s="16"/>
      <c r="U4963" s="16"/>
    </row>
    <row r="4964" spans="18:21" x14ac:dyDescent="0.2">
      <c r="R4964" s="16"/>
      <c r="S4964" s="16"/>
      <c r="T4964" s="16"/>
      <c r="U4964" s="16"/>
    </row>
    <row r="4965" spans="18:21" x14ac:dyDescent="0.2">
      <c r="R4965" s="16"/>
      <c r="S4965" s="16"/>
      <c r="T4965" s="16"/>
      <c r="U4965" s="16"/>
    </row>
    <row r="4966" spans="18:21" x14ac:dyDescent="0.2">
      <c r="R4966" s="16"/>
      <c r="S4966" s="16"/>
      <c r="T4966" s="16"/>
      <c r="U4966" s="16"/>
    </row>
    <row r="4967" spans="18:21" x14ac:dyDescent="0.2">
      <c r="R4967" s="16"/>
      <c r="S4967" s="16"/>
      <c r="T4967" s="16"/>
      <c r="U4967" s="16"/>
    </row>
    <row r="4968" spans="18:21" x14ac:dyDescent="0.2">
      <c r="R4968" s="16"/>
      <c r="S4968" s="16"/>
      <c r="T4968" s="16"/>
      <c r="U4968" s="16"/>
    </row>
    <row r="4969" spans="18:21" x14ac:dyDescent="0.2">
      <c r="R4969" s="16"/>
      <c r="S4969" s="16"/>
      <c r="T4969" s="16"/>
      <c r="U4969" s="16"/>
    </row>
    <row r="4970" spans="18:21" x14ac:dyDescent="0.2">
      <c r="R4970" s="16"/>
      <c r="S4970" s="16"/>
      <c r="T4970" s="16"/>
      <c r="U4970" s="16"/>
    </row>
    <row r="4971" spans="18:21" x14ac:dyDescent="0.2">
      <c r="R4971" s="16"/>
      <c r="S4971" s="16"/>
      <c r="T4971" s="16"/>
      <c r="U4971" s="16"/>
    </row>
    <row r="4972" spans="18:21" x14ac:dyDescent="0.2">
      <c r="R4972" s="16"/>
      <c r="S4972" s="16"/>
      <c r="T4972" s="16"/>
      <c r="U4972" s="16"/>
    </row>
    <row r="4973" spans="18:21" x14ac:dyDescent="0.2">
      <c r="R4973" s="16"/>
      <c r="S4973" s="16"/>
      <c r="T4973" s="16"/>
      <c r="U4973" s="16"/>
    </row>
    <row r="4974" spans="18:21" x14ac:dyDescent="0.2">
      <c r="R4974" s="16"/>
      <c r="S4974" s="16"/>
      <c r="T4974" s="16"/>
      <c r="U4974" s="16"/>
    </row>
    <row r="4975" spans="18:21" x14ac:dyDescent="0.2">
      <c r="R4975" s="16"/>
      <c r="S4975" s="16"/>
      <c r="T4975" s="16"/>
      <c r="U4975" s="16"/>
    </row>
    <row r="4976" spans="18:21" x14ac:dyDescent="0.2">
      <c r="R4976" s="16"/>
      <c r="S4976" s="16"/>
      <c r="T4976" s="16"/>
      <c r="U4976" s="16"/>
    </row>
    <row r="4977" spans="18:21" x14ac:dyDescent="0.2">
      <c r="R4977" s="16"/>
      <c r="S4977" s="16"/>
      <c r="T4977" s="16"/>
      <c r="U4977" s="16"/>
    </row>
    <row r="4978" spans="18:21" x14ac:dyDescent="0.2">
      <c r="R4978" s="16"/>
      <c r="S4978" s="16"/>
      <c r="T4978" s="16"/>
      <c r="U4978" s="16"/>
    </row>
    <row r="4979" spans="18:21" x14ac:dyDescent="0.2">
      <c r="R4979" s="16"/>
      <c r="S4979" s="16"/>
      <c r="T4979" s="16"/>
      <c r="U4979" s="16"/>
    </row>
    <row r="4980" spans="18:21" x14ac:dyDescent="0.2">
      <c r="R4980" s="16"/>
      <c r="S4980" s="16"/>
      <c r="T4980" s="16"/>
      <c r="U4980" s="16"/>
    </row>
    <row r="4981" spans="18:21" x14ac:dyDescent="0.2">
      <c r="R4981" s="16"/>
      <c r="S4981" s="16"/>
      <c r="T4981" s="16"/>
      <c r="U4981" s="16"/>
    </row>
    <row r="4982" spans="18:21" x14ac:dyDescent="0.2">
      <c r="R4982" s="16"/>
      <c r="S4982" s="16"/>
      <c r="T4982" s="16"/>
      <c r="U4982" s="16"/>
    </row>
    <row r="4983" spans="18:21" x14ac:dyDescent="0.2">
      <c r="R4983" s="16"/>
      <c r="S4983" s="16"/>
      <c r="T4983" s="16"/>
      <c r="U4983" s="16"/>
    </row>
    <row r="4984" spans="18:21" x14ac:dyDescent="0.2">
      <c r="R4984" s="16"/>
      <c r="S4984" s="16"/>
      <c r="T4984" s="16"/>
      <c r="U4984" s="16"/>
    </row>
    <row r="4985" spans="18:21" x14ac:dyDescent="0.2">
      <c r="R4985" s="16"/>
      <c r="S4985" s="16"/>
      <c r="T4985" s="16"/>
      <c r="U4985" s="16"/>
    </row>
    <row r="4986" spans="18:21" x14ac:dyDescent="0.2">
      <c r="R4986" s="16"/>
      <c r="S4986" s="16"/>
      <c r="T4986" s="16"/>
      <c r="U4986" s="16"/>
    </row>
    <row r="4987" spans="18:21" x14ac:dyDescent="0.2">
      <c r="R4987" s="16"/>
      <c r="S4987" s="16"/>
      <c r="T4987" s="16"/>
      <c r="U4987" s="16"/>
    </row>
    <row r="4988" spans="18:21" x14ac:dyDescent="0.2">
      <c r="R4988" s="16"/>
      <c r="S4988" s="16"/>
      <c r="T4988" s="16"/>
      <c r="U4988" s="16"/>
    </row>
    <row r="4989" spans="18:21" x14ac:dyDescent="0.2">
      <c r="R4989" s="16"/>
      <c r="S4989" s="16"/>
      <c r="T4989" s="16"/>
      <c r="U4989" s="16"/>
    </row>
    <row r="4990" spans="18:21" x14ac:dyDescent="0.2">
      <c r="R4990" s="16"/>
      <c r="S4990" s="16"/>
      <c r="T4990" s="16"/>
      <c r="U4990" s="16"/>
    </row>
    <row r="4991" spans="18:21" x14ac:dyDescent="0.2">
      <c r="R4991" s="16"/>
      <c r="S4991" s="16"/>
      <c r="T4991" s="16"/>
      <c r="U4991" s="16"/>
    </row>
    <row r="4992" spans="18:21" x14ac:dyDescent="0.2">
      <c r="R4992" s="16"/>
      <c r="S4992" s="16"/>
      <c r="T4992" s="16"/>
      <c r="U4992" s="16"/>
    </row>
    <row r="4993" spans="18:21" x14ac:dyDescent="0.2">
      <c r="R4993" s="16"/>
      <c r="S4993" s="16"/>
      <c r="T4993" s="16"/>
      <c r="U4993" s="16"/>
    </row>
    <row r="4994" spans="18:21" x14ac:dyDescent="0.2">
      <c r="R4994" s="16"/>
      <c r="S4994" s="16"/>
      <c r="T4994" s="16"/>
      <c r="U4994" s="16"/>
    </row>
    <row r="4995" spans="18:21" x14ac:dyDescent="0.2">
      <c r="R4995" s="16"/>
      <c r="S4995" s="16"/>
      <c r="T4995" s="16"/>
      <c r="U4995" s="16"/>
    </row>
    <row r="4996" spans="18:21" x14ac:dyDescent="0.2">
      <c r="R4996" s="16"/>
      <c r="S4996" s="16"/>
      <c r="T4996" s="16"/>
      <c r="U4996" s="16"/>
    </row>
    <row r="4997" spans="18:21" x14ac:dyDescent="0.2">
      <c r="R4997" s="16"/>
      <c r="S4997" s="16"/>
      <c r="T4997" s="16"/>
      <c r="U4997" s="16"/>
    </row>
    <row r="4998" spans="18:21" x14ac:dyDescent="0.2">
      <c r="R4998" s="16"/>
      <c r="S4998" s="16"/>
      <c r="T4998" s="16"/>
      <c r="U4998" s="16"/>
    </row>
    <row r="4999" spans="18:21" x14ac:dyDescent="0.2">
      <c r="R4999" s="16"/>
      <c r="S4999" s="16"/>
      <c r="T4999" s="16"/>
      <c r="U4999" s="16"/>
    </row>
    <row r="5000" spans="18:21" x14ac:dyDescent="0.2">
      <c r="R5000" s="16"/>
      <c r="S5000" s="16"/>
      <c r="T5000" s="16"/>
      <c r="U5000" s="16"/>
    </row>
    <row r="5001" spans="18:21" x14ac:dyDescent="0.2">
      <c r="R5001" s="16"/>
      <c r="S5001" s="16"/>
      <c r="T5001" s="16"/>
      <c r="U5001" s="16"/>
    </row>
    <row r="5002" spans="18:21" x14ac:dyDescent="0.2">
      <c r="R5002" s="16"/>
      <c r="S5002" s="16"/>
      <c r="T5002" s="16"/>
      <c r="U5002" s="16"/>
    </row>
    <row r="5003" spans="18:21" x14ac:dyDescent="0.2">
      <c r="R5003" s="16"/>
      <c r="S5003" s="16"/>
      <c r="T5003" s="16"/>
      <c r="U5003" s="16"/>
    </row>
    <row r="5004" spans="18:21" x14ac:dyDescent="0.2">
      <c r="R5004" s="16"/>
      <c r="S5004" s="16"/>
      <c r="T5004" s="16"/>
      <c r="U5004" s="16"/>
    </row>
    <row r="5005" spans="18:21" x14ac:dyDescent="0.2">
      <c r="R5005" s="16"/>
      <c r="S5005" s="16"/>
      <c r="T5005" s="16"/>
      <c r="U5005" s="16"/>
    </row>
    <row r="5006" spans="18:21" x14ac:dyDescent="0.2">
      <c r="R5006" s="16"/>
      <c r="S5006" s="16"/>
      <c r="T5006" s="16"/>
      <c r="U5006" s="16"/>
    </row>
    <row r="5007" spans="18:21" x14ac:dyDescent="0.2">
      <c r="R5007" s="16"/>
      <c r="S5007" s="16"/>
      <c r="T5007" s="16"/>
      <c r="U5007" s="16"/>
    </row>
    <row r="5008" spans="18:21" x14ac:dyDescent="0.2">
      <c r="R5008" s="16"/>
      <c r="S5008" s="16"/>
      <c r="T5008" s="16"/>
      <c r="U5008" s="16"/>
    </row>
    <row r="5009" spans="18:21" x14ac:dyDescent="0.2">
      <c r="R5009" s="16"/>
      <c r="S5009" s="16"/>
      <c r="T5009" s="16"/>
      <c r="U5009" s="16"/>
    </row>
    <row r="5010" spans="18:21" x14ac:dyDescent="0.2">
      <c r="R5010" s="16"/>
      <c r="S5010" s="16"/>
      <c r="T5010" s="16"/>
      <c r="U5010" s="16"/>
    </row>
    <row r="5011" spans="18:21" x14ac:dyDescent="0.2">
      <c r="R5011" s="16"/>
      <c r="S5011" s="16"/>
      <c r="T5011" s="16"/>
      <c r="U5011" s="16"/>
    </row>
    <row r="5012" spans="18:21" x14ac:dyDescent="0.2">
      <c r="R5012" s="16"/>
      <c r="S5012" s="16"/>
      <c r="T5012" s="16"/>
      <c r="U5012" s="16"/>
    </row>
    <row r="5013" spans="18:21" x14ac:dyDescent="0.2">
      <c r="R5013" s="16"/>
      <c r="S5013" s="16"/>
      <c r="T5013" s="16"/>
      <c r="U5013" s="16"/>
    </row>
    <row r="5014" spans="18:21" x14ac:dyDescent="0.2">
      <c r="R5014" s="16"/>
      <c r="S5014" s="16"/>
      <c r="T5014" s="16"/>
      <c r="U5014" s="16"/>
    </row>
    <row r="5015" spans="18:21" x14ac:dyDescent="0.2">
      <c r="R5015" s="16"/>
      <c r="S5015" s="16"/>
      <c r="T5015" s="16"/>
      <c r="U5015" s="16"/>
    </row>
    <row r="5016" spans="18:21" x14ac:dyDescent="0.2">
      <c r="R5016" s="16"/>
      <c r="S5016" s="16"/>
      <c r="T5016" s="16"/>
      <c r="U5016" s="16"/>
    </row>
    <row r="5017" spans="18:21" x14ac:dyDescent="0.2">
      <c r="R5017" s="16"/>
      <c r="S5017" s="16"/>
      <c r="T5017" s="16"/>
      <c r="U5017" s="16"/>
    </row>
    <row r="5018" spans="18:21" x14ac:dyDescent="0.2">
      <c r="R5018" s="16"/>
      <c r="S5018" s="16"/>
      <c r="T5018" s="16"/>
      <c r="U5018" s="16"/>
    </row>
    <row r="5019" spans="18:21" x14ac:dyDescent="0.2">
      <c r="R5019" s="16"/>
      <c r="S5019" s="16"/>
      <c r="T5019" s="16"/>
      <c r="U5019" s="16"/>
    </row>
    <row r="5020" spans="18:21" x14ac:dyDescent="0.2">
      <c r="R5020" s="16"/>
      <c r="S5020" s="16"/>
      <c r="T5020" s="16"/>
      <c r="U5020" s="16"/>
    </row>
    <row r="5021" spans="18:21" x14ac:dyDescent="0.2">
      <c r="R5021" s="16"/>
      <c r="S5021" s="16"/>
      <c r="T5021" s="16"/>
      <c r="U5021" s="16"/>
    </row>
    <row r="5022" spans="18:21" x14ac:dyDescent="0.2">
      <c r="R5022" s="16"/>
      <c r="S5022" s="16"/>
      <c r="T5022" s="16"/>
      <c r="U5022" s="16"/>
    </row>
    <row r="5023" spans="18:21" x14ac:dyDescent="0.2">
      <c r="R5023" s="16"/>
      <c r="S5023" s="16"/>
      <c r="T5023" s="16"/>
      <c r="U5023" s="16"/>
    </row>
    <row r="5024" spans="18:21" x14ac:dyDescent="0.2">
      <c r="R5024" s="16"/>
      <c r="S5024" s="16"/>
      <c r="T5024" s="16"/>
      <c r="U5024" s="16"/>
    </row>
    <row r="5025" spans="18:21" x14ac:dyDescent="0.2">
      <c r="R5025" s="16"/>
      <c r="S5025" s="16"/>
      <c r="T5025" s="16"/>
      <c r="U5025" s="16"/>
    </row>
    <row r="5026" spans="18:21" x14ac:dyDescent="0.2">
      <c r="R5026" s="16"/>
      <c r="S5026" s="16"/>
      <c r="T5026" s="16"/>
      <c r="U5026" s="16"/>
    </row>
    <row r="5027" spans="18:21" x14ac:dyDescent="0.2">
      <c r="R5027" s="16"/>
      <c r="S5027" s="16"/>
      <c r="T5027" s="16"/>
      <c r="U5027" s="16"/>
    </row>
    <row r="5028" spans="18:21" x14ac:dyDescent="0.2">
      <c r="R5028" s="16"/>
      <c r="S5028" s="16"/>
      <c r="T5028" s="16"/>
      <c r="U5028" s="16"/>
    </row>
    <row r="5029" spans="18:21" x14ac:dyDescent="0.2">
      <c r="R5029" s="16"/>
      <c r="S5029" s="16"/>
      <c r="T5029" s="16"/>
      <c r="U5029" s="16"/>
    </row>
    <row r="5030" spans="18:21" x14ac:dyDescent="0.2">
      <c r="R5030" s="16"/>
      <c r="S5030" s="16"/>
      <c r="T5030" s="16"/>
      <c r="U5030" s="16"/>
    </row>
    <row r="5031" spans="18:21" x14ac:dyDescent="0.2">
      <c r="R5031" s="16"/>
      <c r="S5031" s="16"/>
      <c r="T5031" s="16"/>
      <c r="U5031" s="16"/>
    </row>
    <row r="5032" spans="18:21" x14ac:dyDescent="0.2">
      <c r="R5032" s="16"/>
      <c r="S5032" s="16"/>
      <c r="T5032" s="16"/>
      <c r="U5032" s="16"/>
    </row>
    <row r="5033" spans="18:21" x14ac:dyDescent="0.2">
      <c r="R5033" s="16"/>
      <c r="S5033" s="16"/>
      <c r="T5033" s="16"/>
      <c r="U5033" s="16"/>
    </row>
    <row r="5034" spans="18:21" x14ac:dyDescent="0.2">
      <c r="R5034" s="16"/>
      <c r="S5034" s="16"/>
      <c r="T5034" s="16"/>
      <c r="U5034" s="16"/>
    </row>
    <row r="5035" spans="18:21" x14ac:dyDescent="0.2">
      <c r="R5035" s="16"/>
      <c r="S5035" s="16"/>
      <c r="T5035" s="16"/>
      <c r="U5035" s="16"/>
    </row>
    <row r="5036" spans="18:21" x14ac:dyDescent="0.2">
      <c r="R5036" s="16"/>
      <c r="S5036" s="16"/>
      <c r="T5036" s="16"/>
      <c r="U5036" s="16"/>
    </row>
    <row r="5037" spans="18:21" x14ac:dyDescent="0.2">
      <c r="R5037" s="16"/>
      <c r="S5037" s="16"/>
      <c r="T5037" s="16"/>
      <c r="U5037" s="16"/>
    </row>
    <row r="5038" spans="18:21" x14ac:dyDescent="0.2">
      <c r="R5038" s="16"/>
      <c r="S5038" s="16"/>
      <c r="T5038" s="16"/>
      <c r="U5038" s="16"/>
    </row>
    <row r="5039" spans="18:21" x14ac:dyDescent="0.2">
      <c r="R5039" s="16"/>
      <c r="S5039" s="16"/>
      <c r="T5039" s="16"/>
      <c r="U5039" s="16"/>
    </row>
    <row r="5040" spans="18:21" x14ac:dyDescent="0.2">
      <c r="R5040" s="16"/>
      <c r="S5040" s="16"/>
      <c r="T5040" s="16"/>
      <c r="U5040" s="16"/>
    </row>
    <row r="5041" spans="18:21" x14ac:dyDescent="0.2">
      <c r="R5041" s="16"/>
      <c r="S5041" s="16"/>
      <c r="T5041" s="16"/>
      <c r="U5041" s="16"/>
    </row>
    <row r="5042" spans="18:21" x14ac:dyDescent="0.2">
      <c r="R5042" s="16"/>
      <c r="S5042" s="16"/>
      <c r="T5042" s="16"/>
      <c r="U5042" s="16"/>
    </row>
    <row r="5043" spans="18:21" x14ac:dyDescent="0.2">
      <c r="R5043" s="16"/>
      <c r="S5043" s="16"/>
      <c r="T5043" s="16"/>
      <c r="U5043" s="16"/>
    </row>
    <row r="5044" spans="18:21" x14ac:dyDescent="0.2">
      <c r="R5044" s="16"/>
      <c r="S5044" s="16"/>
      <c r="T5044" s="16"/>
      <c r="U5044" s="16"/>
    </row>
    <row r="5045" spans="18:21" x14ac:dyDescent="0.2">
      <c r="R5045" s="16"/>
      <c r="S5045" s="16"/>
      <c r="T5045" s="16"/>
      <c r="U5045" s="16"/>
    </row>
    <row r="5046" spans="18:21" x14ac:dyDescent="0.2">
      <c r="R5046" s="16"/>
      <c r="S5046" s="16"/>
      <c r="T5046" s="16"/>
      <c r="U5046" s="16"/>
    </row>
    <row r="5047" spans="18:21" x14ac:dyDescent="0.2">
      <c r="R5047" s="16"/>
      <c r="S5047" s="16"/>
      <c r="T5047" s="16"/>
      <c r="U5047" s="16"/>
    </row>
    <row r="5048" spans="18:21" x14ac:dyDescent="0.2">
      <c r="R5048" s="16"/>
      <c r="S5048" s="16"/>
      <c r="T5048" s="16"/>
      <c r="U5048" s="16"/>
    </row>
    <row r="5049" spans="18:21" x14ac:dyDescent="0.2">
      <c r="R5049" s="16"/>
      <c r="S5049" s="16"/>
      <c r="T5049" s="16"/>
      <c r="U5049" s="16"/>
    </row>
    <row r="5050" spans="18:21" x14ac:dyDescent="0.2">
      <c r="R5050" s="16"/>
      <c r="S5050" s="16"/>
      <c r="T5050" s="16"/>
      <c r="U5050" s="16"/>
    </row>
    <row r="5051" spans="18:21" x14ac:dyDescent="0.2">
      <c r="R5051" s="16"/>
      <c r="S5051" s="16"/>
      <c r="T5051" s="16"/>
      <c r="U5051" s="16"/>
    </row>
    <row r="5052" spans="18:21" x14ac:dyDescent="0.2">
      <c r="R5052" s="16"/>
      <c r="S5052" s="16"/>
      <c r="T5052" s="16"/>
      <c r="U5052" s="16"/>
    </row>
    <row r="5053" spans="18:21" x14ac:dyDescent="0.2">
      <c r="R5053" s="16"/>
      <c r="S5053" s="16"/>
      <c r="T5053" s="16"/>
      <c r="U5053" s="16"/>
    </row>
    <row r="5054" spans="18:21" x14ac:dyDescent="0.2">
      <c r="R5054" s="16"/>
      <c r="S5054" s="16"/>
      <c r="T5054" s="16"/>
      <c r="U5054" s="16"/>
    </row>
    <row r="5055" spans="18:21" x14ac:dyDescent="0.2">
      <c r="R5055" s="16"/>
      <c r="S5055" s="16"/>
      <c r="T5055" s="16"/>
      <c r="U5055" s="16"/>
    </row>
    <row r="5056" spans="18:21" x14ac:dyDescent="0.2">
      <c r="R5056" s="16"/>
      <c r="S5056" s="16"/>
      <c r="T5056" s="16"/>
      <c r="U5056" s="16"/>
    </row>
    <row r="5057" spans="18:21" x14ac:dyDescent="0.2">
      <c r="R5057" s="16"/>
      <c r="S5057" s="16"/>
      <c r="T5057" s="16"/>
      <c r="U5057" s="16"/>
    </row>
    <row r="5058" spans="18:21" x14ac:dyDescent="0.2">
      <c r="R5058" s="16"/>
      <c r="S5058" s="16"/>
      <c r="T5058" s="16"/>
      <c r="U5058" s="16"/>
    </row>
    <row r="5059" spans="18:21" x14ac:dyDescent="0.2">
      <c r="R5059" s="16"/>
      <c r="S5059" s="16"/>
      <c r="T5059" s="16"/>
      <c r="U5059" s="16"/>
    </row>
    <row r="5060" spans="18:21" x14ac:dyDescent="0.2">
      <c r="R5060" s="16"/>
      <c r="S5060" s="16"/>
      <c r="T5060" s="16"/>
      <c r="U5060" s="16"/>
    </row>
    <row r="5061" spans="18:21" x14ac:dyDescent="0.2">
      <c r="R5061" s="16"/>
      <c r="S5061" s="16"/>
      <c r="T5061" s="16"/>
      <c r="U5061" s="16"/>
    </row>
    <row r="5062" spans="18:21" x14ac:dyDescent="0.2">
      <c r="R5062" s="16"/>
      <c r="S5062" s="16"/>
      <c r="T5062" s="16"/>
      <c r="U5062" s="16"/>
    </row>
    <row r="5063" spans="18:21" x14ac:dyDescent="0.2">
      <c r="R5063" s="16"/>
      <c r="S5063" s="16"/>
      <c r="T5063" s="16"/>
      <c r="U5063" s="16"/>
    </row>
    <row r="5064" spans="18:21" x14ac:dyDescent="0.2">
      <c r="R5064" s="16"/>
      <c r="S5064" s="16"/>
      <c r="T5064" s="16"/>
      <c r="U5064" s="16"/>
    </row>
    <row r="5065" spans="18:21" x14ac:dyDescent="0.2">
      <c r="R5065" s="16"/>
      <c r="S5065" s="16"/>
      <c r="T5065" s="16"/>
      <c r="U5065" s="16"/>
    </row>
    <row r="5066" spans="18:21" x14ac:dyDescent="0.2">
      <c r="R5066" s="16"/>
      <c r="S5066" s="16"/>
      <c r="T5066" s="16"/>
      <c r="U5066" s="16"/>
    </row>
    <row r="5067" spans="18:21" x14ac:dyDescent="0.2">
      <c r="R5067" s="16"/>
      <c r="S5067" s="16"/>
      <c r="T5067" s="16"/>
      <c r="U5067" s="16"/>
    </row>
    <row r="5068" spans="18:21" x14ac:dyDescent="0.2">
      <c r="R5068" s="16"/>
      <c r="S5068" s="16"/>
      <c r="T5068" s="16"/>
      <c r="U5068" s="16"/>
    </row>
    <row r="5069" spans="18:21" x14ac:dyDescent="0.2">
      <c r="R5069" s="16"/>
      <c r="S5069" s="16"/>
      <c r="T5069" s="16"/>
      <c r="U5069" s="16"/>
    </row>
    <row r="5070" spans="18:21" x14ac:dyDescent="0.2">
      <c r="R5070" s="16"/>
      <c r="S5070" s="16"/>
      <c r="T5070" s="16"/>
      <c r="U5070" s="16"/>
    </row>
    <row r="5071" spans="18:21" x14ac:dyDescent="0.2">
      <c r="R5071" s="16"/>
      <c r="S5071" s="16"/>
      <c r="T5071" s="16"/>
      <c r="U5071" s="16"/>
    </row>
    <row r="5072" spans="18:21" x14ac:dyDescent="0.2">
      <c r="R5072" s="16"/>
      <c r="S5072" s="16"/>
      <c r="T5072" s="16"/>
      <c r="U5072" s="16"/>
    </row>
    <row r="5073" spans="18:21" x14ac:dyDescent="0.2">
      <c r="R5073" s="16"/>
      <c r="S5073" s="16"/>
      <c r="T5073" s="16"/>
      <c r="U5073" s="16"/>
    </row>
    <row r="5074" spans="18:21" x14ac:dyDescent="0.2">
      <c r="R5074" s="16"/>
      <c r="S5074" s="16"/>
      <c r="T5074" s="16"/>
      <c r="U5074" s="16"/>
    </row>
    <row r="5075" spans="18:21" x14ac:dyDescent="0.2">
      <c r="R5075" s="16"/>
      <c r="S5075" s="16"/>
      <c r="T5075" s="16"/>
      <c r="U5075" s="16"/>
    </row>
    <row r="5076" spans="18:21" x14ac:dyDescent="0.2">
      <c r="R5076" s="16"/>
      <c r="S5076" s="16"/>
      <c r="T5076" s="16"/>
      <c r="U5076" s="16"/>
    </row>
    <row r="5077" spans="18:21" x14ac:dyDescent="0.2">
      <c r="R5077" s="16"/>
      <c r="S5077" s="16"/>
      <c r="T5077" s="16"/>
      <c r="U5077" s="16"/>
    </row>
    <row r="5078" spans="18:21" x14ac:dyDescent="0.2">
      <c r="R5078" s="16"/>
      <c r="S5078" s="16"/>
      <c r="T5078" s="16"/>
      <c r="U5078" s="16"/>
    </row>
    <row r="5079" spans="18:21" x14ac:dyDescent="0.2">
      <c r="R5079" s="16"/>
      <c r="S5079" s="16"/>
      <c r="T5079" s="16"/>
      <c r="U5079" s="16"/>
    </row>
    <row r="5080" spans="18:21" x14ac:dyDescent="0.2">
      <c r="R5080" s="16"/>
      <c r="S5080" s="16"/>
      <c r="T5080" s="16"/>
      <c r="U5080" s="16"/>
    </row>
    <row r="5081" spans="18:21" x14ac:dyDescent="0.2">
      <c r="R5081" s="16"/>
      <c r="S5081" s="16"/>
      <c r="T5081" s="16"/>
      <c r="U5081" s="16"/>
    </row>
    <row r="5082" spans="18:21" x14ac:dyDescent="0.2">
      <c r="R5082" s="16"/>
      <c r="S5082" s="16"/>
      <c r="T5082" s="16"/>
      <c r="U5082" s="16"/>
    </row>
    <row r="5083" spans="18:21" x14ac:dyDescent="0.2">
      <c r="R5083" s="16"/>
      <c r="S5083" s="16"/>
      <c r="T5083" s="16"/>
      <c r="U5083" s="16"/>
    </row>
    <row r="5084" spans="18:21" x14ac:dyDescent="0.2">
      <c r="R5084" s="16"/>
      <c r="S5084" s="16"/>
      <c r="T5084" s="16"/>
      <c r="U5084" s="16"/>
    </row>
    <row r="5085" spans="18:21" x14ac:dyDescent="0.2">
      <c r="R5085" s="16"/>
      <c r="S5085" s="16"/>
      <c r="T5085" s="16"/>
      <c r="U5085" s="16"/>
    </row>
    <row r="5086" spans="18:21" x14ac:dyDescent="0.2">
      <c r="R5086" s="16"/>
      <c r="S5086" s="16"/>
      <c r="T5086" s="16"/>
      <c r="U5086" s="16"/>
    </row>
    <row r="5087" spans="18:21" x14ac:dyDescent="0.2">
      <c r="R5087" s="16"/>
      <c r="S5087" s="16"/>
      <c r="T5087" s="16"/>
      <c r="U5087" s="16"/>
    </row>
    <row r="5088" spans="18:21" x14ac:dyDescent="0.2">
      <c r="R5088" s="16"/>
      <c r="S5088" s="16"/>
      <c r="T5088" s="16"/>
      <c r="U5088" s="16"/>
    </row>
    <row r="5089" spans="18:21" x14ac:dyDescent="0.2">
      <c r="R5089" s="16"/>
      <c r="S5089" s="16"/>
      <c r="T5089" s="16"/>
      <c r="U5089" s="16"/>
    </row>
    <row r="5090" spans="18:21" x14ac:dyDescent="0.2">
      <c r="R5090" s="16"/>
      <c r="S5090" s="16"/>
      <c r="T5090" s="16"/>
      <c r="U5090" s="16"/>
    </row>
    <row r="5091" spans="18:21" x14ac:dyDescent="0.2">
      <c r="R5091" s="16"/>
      <c r="S5091" s="16"/>
      <c r="T5091" s="16"/>
      <c r="U5091" s="16"/>
    </row>
    <row r="5092" spans="18:21" x14ac:dyDescent="0.2">
      <c r="R5092" s="16"/>
      <c r="S5092" s="16"/>
      <c r="T5092" s="16"/>
      <c r="U5092" s="16"/>
    </row>
    <row r="5093" spans="18:21" x14ac:dyDescent="0.2">
      <c r="R5093" s="16"/>
      <c r="S5093" s="16"/>
      <c r="T5093" s="16"/>
      <c r="U5093" s="16"/>
    </row>
    <row r="5094" spans="18:21" x14ac:dyDescent="0.2">
      <c r="R5094" s="16"/>
      <c r="S5094" s="16"/>
      <c r="T5094" s="16"/>
      <c r="U5094" s="16"/>
    </row>
    <row r="5095" spans="18:21" x14ac:dyDescent="0.2">
      <c r="R5095" s="16"/>
      <c r="S5095" s="16"/>
      <c r="T5095" s="16"/>
      <c r="U5095" s="16"/>
    </row>
    <row r="5096" spans="18:21" x14ac:dyDescent="0.2">
      <c r="R5096" s="16"/>
      <c r="S5096" s="16"/>
      <c r="T5096" s="16"/>
      <c r="U5096" s="16"/>
    </row>
    <row r="5097" spans="18:21" x14ac:dyDescent="0.2">
      <c r="R5097" s="16"/>
      <c r="S5097" s="16"/>
      <c r="T5097" s="16"/>
      <c r="U5097" s="16"/>
    </row>
    <row r="5098" spans="18:21" x14ac:dyDescent="0.2">
      <c r="R5098" s="16"/>
      <c r="S5098" s="16"/>
      <c r="T5098" s="16"/>
      <c r="U5098" s="16"/>
    </row>
    <row r="5099" spans="18:21" x14ac:dyDescent="0.2">
      <c r="R5099" s="16"/>
      <c r="S5099" s="16"/>
      <c r="T5099" s="16"/>
      <c r="U5099" s="16"/>
    </row>
    <row r="5100" spans="18:21" x14ac:dyDescent="0.2">
      <c r="R5100" s="16"/>
      <c r="S5100" s="16"/>
      <c r="T5100" s="16"/>
      <c r="U5100" s="16"/>
    </row>
    <row r="5101" spans="18:21" x14ac:dyDescent="0.2">
      <c r="R5101" s="16"/>
      <c r="S5101" s="16"/>
      <c r="T5101" s="16"/>
      <c r="U5101" s="16"/>
    </row>
    <row r="5102" spans="18:21" x14ac:dyDescent="0.2">
      <c r="R5102" s="16"/>
      <c r="S5102" s="16"/>
      <c r="T5102" s="16"/>
      <c r="U5102" s="16"/>
    </row>
    <row r="5103" spans="18:21" x14ac:dyDescent="0.2">
      <c r="R5103" s="16"/>
      <c r="S5103" s="16"/>
      <c r="T5103" s="16"/>
      <c r="U5103" s="16"/>
    </row>
    <row r="5104" spans="18:21" x14ac:dyDescent="0.2">
      <c r="R5104" s="16"/>
      <c r="S5104" s="16"/>
      <c r="T5104" s="16"/>
      <c r="U5104" s="16"/>
    </row>
    <row r="5105" spans="18:21" x14ac:dyDescent="0.2">
      <c r="R5105" s="16"/>
      <c r="S5105" s="16"/>
      <c r="T5105" s="16"/>
      <c r="U5105" s="16"/>
    </row>
    <row r="5106" spans="18:21" x14ac:dyDescent="0.2">
      <c r="R5106" s="16"/>
      <c r="S5106" s="16"/>
      <c r="T5106" s="16"/>
      <c r="U5106" s="16"/>
    </row>
    <row r="5107" spans="18:21" x14ac:dyDescent="0.2">
      <c r="R5107" s="16"/>
      <c r="S5107" s="16"/>
      <c r="T5107" s="16"/>
      <c r="U5107" s="16"/>
    </row>
    <row r="5108" spans="18:21" x14ac:dyDescent="0.2">
      <c r="R5108" s="16"/>
      <c r="S5108" s="16"/>
      <c r="T5108" s="16"/>
      <c r="U5108" s="16"/>
    </row>
    <row r="5109" spans="18:21" x14ac:dyDescent="0.2">
      <c r="R5109" s="16"/>
      <c r="S5109" s="16"/>
      <c r="T5109" s="16"/>
      <c r="U5109" s="16"/>
    </row>
    <row r="5110" spans="18:21" x14ac:dyDescent="0.2">
      <c r="R5110" s="16"/>
      <c r="S5110" s="16"/>
      <c r="T5110" s="16"/>
      <c r="U5110" s="16"/>
    </row>
    <row r="5111" spans="18:21" x14ac:dyDescent="0.2">
      <c r="R5111" s="16"/>
      <c r="S5111" s="16"/>
      <c r="T5111" s="16"/>
      <c r="U5111" s="16"/>
    </row>
    <row r="5112" spans="18:21" x14ac:dyDescent="0.2">
      <c r="R5112" s="16"/>
      <c r="S5112" s="16"/>
      <c r="T5112" s="16"/>
      <c r="U5112" s="16"/>
    </row>
    <row r="5113" spans="18:21" x14ac:dyDescent="0.2">
      <c r="R5113" s="16"/>
      <c r="S5113" s="16"/>
      <c r="T5113" s="16"/>
      <c r="U5113" s="16"/>
    </row>
    <row r="5114" spans="18:21" x14ac:dyDescent="0.2">
      <c r="R5114" s="16"/>
      <c r="S5114" s="16"/>
      <c r="T5114" s="16"/>
      <c r="U5114" s="16"/>
    </row>
    <row r="5115" spans="18:21" x14ac:dyDescent="0.2">
      <c r="R5115" s="16"/>
      <c r="S5115" s="16"/>
      <c r="T5115" s="16"/>
      <c r="U5115" s="16"/>
    </row>
    <row r="5116" spans="18:21" x14ac:dyDescent="0.2">
      <c r="R5116" s="16"/>
      <c r="S5116" s="16"/>
      <c r="T5116" s="16"/>
      <c r="U5116" s="16"/>
    </row>
    <row r="5117" spans="18:21" x14ac:dyDescent="0.2">
      <c r="R5117" s="16"/>
      <c r="S5117" s="16"/>
      <c r="T5117" s="16"/>
      <c r="U5117" s="16"/>
    </row>
    <row r="5118" spans="18:21" x14ac:dyDescent="0.2">
      <c r="R5118" s="16"/>
      <c r="S5118" s="16"/>
      <c r="T5118" s="16"/>
      <c r="U5118" s="16"/>
    </row>
    <row r="5119" spans="18:21" x14ac:dyDescent="0.2">
      <c r="R5119" s="16"/>
      <c r="S5119" s="16"/>
      <c r="T5119" s="16"/>
      <c r="U5119" s="16"/>
    </row>
    <row r="5120" spans="18:21" x14ac:dyDescent="0.2">
      <c r="R5120" s="16"/>
      <c r="S5120" s="16"/>
      <c r="T5120" s="16"/>
      <c r="U5120" s="16"/>
    </row>
    <row r="5121" spans="18:21" x14ac:dyDescent="0.2">
      <c r="R5121" s="16"/>
      <c r="S5121" s="16"/>
      <c r="T5121" s="16"/>
      <c r="U5121" s="16"/>
    </row>
    <row r="5122" spans="18:21" x14ac:dyDescent="0.2">
      <c r="R5122" s="16"/>
      <c r="S5122" s="16"/>
      <c r="T5122" s="16"/>
      <c r="U5122" s="16"/>
    </row>
    <row r="5123" spans="18:21" x14ac:dyDescent="0.2">
      <c r="R5123" s="16"/>
      <c r="S5123" s="16"/>
      <c r="T5123" s="16"/>
      <c r="U5123" s="16"/>
    </row>
    <row r="5124" spans="18:21" x14ac:dyDescent="0.2">
      <c r="R5124" s="16"/>
      <c r="S5124" s="16"/>
      <c r="T5124" s="16"/>
      <c r="U5124" s="16"/>
    </row>
    <row r="5125" spans="18:21" x14ac:dyDescent="0.2">
      <c r="R5125" s="16"/>
      <c r="S5125" s="16"/>
      <c r="T5125" s="16"/>
      <c r="U5125" s="16"/>
    </row>
    <row r="5126" spans="18:21" x14ac:dyDescent="0.2">
      <c r="R5126" s="16"/>
      <c r="S5126" s="16"/>
      <c r="T5126" s="16"/>
      <c r="U5126" s="16"/>
    </row>
    <row r="5127" spans="18:21" x14ac:dyDescent="0.2">
      <c r="R5127" s="16"/>
      <c r="S5127" s="16"/>
      <c r="T5127" s="16"/>
      <c r="U5127" s="16"/>
    </row>
    <row r="5128" spans="18:21" x14ac:dyDescent="0.2">
      <c r="R5128" s="16"/>
      <c r="S5128" s="16"/>
      <c r="T5128" s="16"/>
      <c r="U5128" s="16"/>
    </row>
    <row r="5129" spans="18:21" x14ac:dyDescent="0.2">
      <c r="R5129" s="16"/>
      <c r="S5129" s="16"/>
      <c r="T5129" s="16"/>
      <c r="U5129" s="16"/>
    </row>
    <row r="5130" spans="18:21" x14ac:dyDescent="0.2">
      <c r="R5130" s="16"/>
      <c r="S5130" s="16"/>
      <c r="T5130" s="16"/>
      <c r="U5130" s="16"/>
    </row>
    <row r="5131" spans="18:21" x14ac:dyDescent="0.2">
      <c r="R5131" s="16"/>
      <c r="S5131" s="16"/>
      <c r="T5131" s="16"/>
      <c r="U5131" s="16"/>
    </row>
    <row r="5132" spans="18:21" x14ac:dyDescent="0.2">
      <c r="R5132" s="16"/>
      <c r="S5132" s="16"/>
      <c r="T5132" s="16"/>
      <c r="U5132" s="16"/>
    </row>
    <row r="5133" spans="18:21" x14ac:dyDescent="0.2">
      <c r="R5133" s="16"/>
      <c r="S5133" s="16"/>
      <c r="T5133" s="16"/>
      <c r="U5133" s="16"/>
    </row>
    <row r="5134" spans="18:21" x14ac:dyDescent="0.2">
      <c r="R5134" s="16"/>
      <c r="S5134" s="16"/>
      <c r="T5134" s="16"/>
      <c r="U5134" s="16"/>
    </row>
    <row r="5135" spans="18:21" x14ac:dyDescent="0.2">
      <c r="R5135" s="16"/>
      <c r="S5135" s="16"/>
      <c r="T5135" s="16"/>
      <c r="U5135" s="16"/>
    </row>
    <row r="5136" spans="18:21" x14ac:dyDescent="0.2">
      <c r="R5136" s="16"/>
      <c r="S5136" s="16"/>
      <c r="T5136" s="16"/>
      <c r="U5136" s="16"/>
    </row>
    <row r="5137" spans="18:21" x14ac:dyDescent="0.2">
      <c r="R5137" s="16"/>
      <c r="S5137" s="16"/>
      <c r="T5137" s="16"/>
      <c r="U5137" s="16"/>
    </row>
    <row r="5138" spans="18:21" x14ac:dyDescent="0.2">
      <c r="R5138" s="16"/>
      <c r="S5138" s="16"/>
      <c r="T5138" s="16"/>
      <c r="U5138" s="16"/>
    </row>
    <row r="5139" spans="18:21" x14ac:dyDescent="0.2">
      <c r="R5139" s="16"/>
      <c r="S5139" s="16"/>
      <c r="T5139" s="16"/>
      <c r="U5139" s="16"/>
    </row>
    <row r="5140" spans="18:21" x14ac:dyDescent="0.2">
      <c r="R5140" s="16"/>
      <c r="S5140" s="16"/>
      <c r="T5140" s="16"/>
      <c r="U5140" s="16"/>
    </row>
    <row r="5141" spans="18:21" x14ac:dyDescent="0.2">
      <c r="R5141" s="16"/>
      <c r="S5141" s="16"/>
      <c r="T5141" s="16"/>
      <c r="U5141" s="16"/>
    </row>
    <row r="5142" spans="18:21" x14ac:dyDescent="0.2">
      <c r="R5142" s="16"/>
      <c r="S5142" s="16"/>
      <c r="T5142" s="16"/>
      <c r="U5142" s="16"/>
    </row>
    <row r="5143" spans="18:21" x14ac:dyDescent="0.2">
      <c r="R5143" s="16"/>
      <c r="S5143" s="16"/>
      <c r="T5143" s="16"/>
      <c r="U5143" s="16"/>
    </row>
    <row r="5144" spans="18:21" x14ac:dyDescent="0.2">
      <c r="R5144" s="16"/>
      <c r="S5144" s="16"/>
      <c r="T5144" s="16"/>
      <c r="U5144" s="16"/>
    </row>
    <row r="5145" spans="18:21" x14ac:dyDescent="0.2">
      <c r="R5145" s="16"/>
      <c r="S5145" s="16"/>
      <c r="T5145" s="16"/>
      <c r="U5145" s="16"/>
    </row>
    <row r="5146" spans="18:21" x14ac:dyDescent="0.2">
      <c r="R5146" s="16"/>
      <c r="S5146" s="16"/>
      <c r="T5146" s="16"/>
      <c r="U5146" s="16"/>
    </row>
    <row r="5147" spans="18:21" x14ac:dyDescent="0.2">
      <c r="R5147" s="16"/>
      <c r="S5147" s="16"/>
      <c r="T5147" s="16"/>
      <c r="U5147" s="16"/>
    </row>
    <row r="5148" spans="18:21" x14ac:dyDescent="0.2">
      <c r="R5148" s="16"/>
      <c r="S5148" s="16"/>
      <c r="T5148" s="16"/>
      <c r="U5148" s="16"/>
    </row>
    <row r="5149" spans="18:21" x14ac:dyDescent="0.2">
      <c r="R5149" s="16"/>
      <c r="S5149" s="16"/>
      <c r="T5149" s="16"/>
      <c r="U5149" s="16"/>
    </row>
    <row r="5150" spans="18:21" x14ac:dyDescent="0.2">
      <c r="R5150" s="16"/>
      <c r="S5150" s="16"/>
      <c r="T5150" s="16"/>
      <c r="U5150" s="16"/>
    </row>
    <row r="5151" spans="18:21" x14ac:dyDescent="0.2">
      <c r="R5151" s="16"/>
      <c r="S5151" s="16"/>
      <c r="T5151" s="16"/>
      <c r="U5151" s="16"/>
    </row>
    <row r="5152" spans="18:21" x14ac:dyDescent="0.2">
      <c r="R5152" s="16"/>
      <c r="S5152" s="16"/>
      <c r="T5152" s="16"/>
      <c r="U5152" s="16"/>
    </row>
    <row r="5153" spans="18:21" x14ac:dyDescent="0.2">
      <c r="R5153" s="16"/>
      <c r="S5153" s="16"/>
      <c r="T5153" s="16"/>
      <c r="U5153" s="16"/>
    </row>
    <row r="5154" spans="18:21" x14ac:dyDescent="0.2">
      <c r="R5154" s="16"/>
      <c r="S5154" s="16"/>
      <c r="T5154" s="16"/>
      <c r="U5154" s="16"/>
    </row>
    <row r="5155" spans="18:21" x14ac:dyDescent="0.2">
      <c r="R5155" s="16"/>
      <c r="S5155" s="16"/>
      <c r="T5155" s="16"/>
      <c r="U5155" s="16"/>
    </row>
    <row r="5156" spans="18:21" x14ac:dyDescent="0.2">
      <c r="R5156" s="16"/>
      <c r="S5156" s="16"/>
      <c r="T5156" s="16"/>
      <c r="U5156" s="16"/>
    </row>
    <row r="5157" spans="18:21" x14ac:dyDescent="0.2">
      <c r="R5157" s="16"/>
      <c r="S5157" s="16"/>
      <c r="T5157" s="16"/>
      <c r="U5157" s="16"/>
    </row>
    <row r="5158" spans="18:21" x14ac:dyDescent="0.2">
      <c r="R5158" s="16"/>
      <c r="S5158" s="16"/>
      <c r="T5158" s="16"/>
      <c r="U5158" s="16"/>
    </row>
    <row r="5159" spans="18:21" x14ac:dyDescent="0.2">
      <c r="R5159" s="16"/>
      <c r="S5159" s="16"/>
      <c r="T5159" s="16"/>
      <c r="U5159" s="16"/>
    </row>
    <row r="5160" spans="18:21" x14ac:dyDescent="0.2">
      <c r="R5160" s="16"/>
      <c r="S5160" s="16"/>
      <c r="T5160" s="16"/>
      <c r="U5160" s="16"/>
    </row>
    <row r="5161" spans="18:21" x14ac:dyDescent="0.2">
      <c r="R5161" s="16"/>
      <c r="S5161" s="16"/>
      <c r="T5161" s="16"/>
      <c r="U5161" s="16"/>
    </row>
    <row r="5162" spans="18:21" x14ac:dyDescent="0.2">
      <c r="R5162" s="16"/>
      <c r="S5162" s="16"/>
      <c r="T5162" s="16"/>
      <c r="U5162" s="16"/>
    </row>
    <row r="5163" spans="18:21" x14ac:dyDescent="0.2">
      <c r="R5163" s="16"/>
      <c r="S5163" s="16"/>
      <c r="T5163" s="16"/>
      <c r="U5163" s="16"/>
    </row>
    <row r="5164" spans="18:21" x14ac:dyDescent="0.2">
      <c r="R5164" s="16"/>
      <c r="S5164" s="16"/>
      <c r="T5164" s="16"/>
      <c r="U5164" s="16"/>
    </row>
    <row r="5165" spans="18:21" x14ac:dyDescent="0.2">
      <c r="R5165" s="16"/>
      <c r="S5165" s="16"/>
      <c r="T5165" s="16"/>
      <c r="U5165" s="16"/>
    </row>
    <row r="5166" spans="18:21" x14ac:dyDescent="0.2">
      <c r="R5166" s="16"/>
      <c r="S5166" s="16"/>
      <c r="T5166" s="16"/>
      <c r="U5166" s="16"/>
    </row>
    <row r="5167" spans="18:21" x14ac:dyDescent="0.2">
      <c r="R5167" s="16"/>
      <c r="S5167" s="16"/>
      <c r="T5167" s="16"/>
      <c r="U5167" s="16"/>
    </row>
    <row r="5168" spans="18:21" x14ac:dyDescent="0.2">
      <c r="R5168" s="16"/>
      <c r="S5168" s="16"/>
      <c r="T5168" s="16"/>
      <c r="U5168" s="16"/>
    </row>
    <row r="5169" spans="18:21" x14ac:dyDescent="0.2">
      <c r="R5169" s="16"/>
      <c r="S5169" s="16"/>
      <c r="T5169" s="16"/>
      <c r="U5169" s="16"/>
    </row>
    <row r="5170" spans="18:21" x14ac:dyDescent="0.2">
      <c r="R5170" s="16"/>
      <c r="S5170" s="16"/>
      <c r="T5170" s="16"/>
      <c r="U5170" s="16"/>
    </row>
    <row r="5171" spans="18:21" x14ac:dyDescent="0.2">
      <c r="R5171" s="16"/>
      <c r="S5171" s="16"/>
      <c r="T5171" s="16"/>
      <c r="U5171" s="16"/>
    </row>
    <row r="5172" spans="18:21" x14ac:dyDescent="0.2">
      <c r="R5172" s="16"/>
      <c r="S5172" s="16"/>
      <c r="T5172" s="16"/>
      <c r="U5172" s="16"/>
    </row>
    <row r="5173" spans="18:21" x14ac:dyDescent="0.2">
      <c r="R5173" s="16"/>
      <c r="S5173" s="16"/>
      <c r="T5173" s="16"/>
      <c r="U5173" s="16"/>
    </row>
    <row r="5174" spans="18:21" x14ac:dyDescent="0.2">
      <c r="R5174" s="16"/>
      <c r="S5174" s="16"/>
      <c r="T5174" s="16"/>
      <c r="U5174" s="16"/>
    </row>
    <row r="5175" spans="18:21" x14ac:dyDescent="0.2">
      <c r="R5175" s="16"/>
      <c r="S5175" s="16"/>
      <c r="T5175" s="16"/>
      <c r="U5175" s="16"/>
    </row>
    <row r="5176" spans="18:21" x14ac:dyDescent="0.2">
      <c r="R5176" s="16"/>
      <c r="S5176" s="16"/>
      <c r="T5176" s="16"/>
      <c r="U5176" s="16"/>
    </row>
    <row r="5177" spans="18:21" x14ac:dyDescent="0.2">
      <c r="R5177" s="16"/>
      <c r="S5177" s="16"/>
      <c r="T5177" s="16"/>
      <c r="U5177" s="16"/>
    </row>
    <row r="5178" spans="18:21" x14ac:dyDescent="0.2">
      <c r="R5178" s="16"/>
      <c r="S5178" s="16"/>
      <c r="T5178" s="16"/>
      <c r="U5178" s="16"/>
    </row>
    <row r="5179" spans="18:21" x14ac:dyDescent="0.2">
      <c r="R5179" s="16"/>
      <c r="S5179" s="16"/>
      <c r="T5179" s="16"/>
      <c r="U5179" s="16"/>
    </row>
    <row r="5180" spans="18:21" x14ac:dyDescent="0.2">
      <c r="R5180" s="16"/>
      <c r="S5180" s="16"/>
      <c r="T5180" s="16"/>
      <c r="U5180" s="16"/>
    </row>
    <row r="5181" spans="18:21" x14ac:dyDescent="0.2">
      <c r="R5181" s="16"/>
      <c r="S5181" s="16"/>
      <c r="T5181" s="16"/>
      <c r="U5181" s="16"/>
    </row>
    <row r="5182" spans="18:21" x14ac:dyDescent="0.2">
      <c r="R5182" s="16"/>
      <c r="S5182" s="16"/>
      <c r="T5182" s="16"/>
      <c r="U5182" s="16"/>
    </row>
    <row r="5183" spans="18:21" x14ac:dyDescent="0.2">
      <c r="R5183" s="16"/>
      <c r="S5183" s="16"/>
      <c r="T5183" s="16"/>
      <c r="U5183" s="16"/>
    </row>
    <row r="5184" spans="18:21" x14ac:dyDescent="0.2">
      <c r="R5184" s="16"/>
      <c r="S5184" s="16"/>
      <c r="T5184" s="16"/>
      <c r="U5184" s="16"/>
    </row>
    <row r="5185" spans="18:21" x14ac:dyDescent="0.2">
      <c r="R5185" s="16"/>
      <c r="S5185" s="16"/>
      <c r="T5185" s="16"/>
      <c r="U5185" s="16"/>
    </row>
    <row r="5186" spans="18:21" x14ac:dyDescent="0.2">
      <c r="R5186" s="16"/>
      <c r="S5186" s="16"/>
      <c r="T5186" s="16"/>
      <c r="U5186" s="16"/>
    </row>
    <row r="5187" spans="18:21" x14ac:dyDescent="0.2">
      <c r="R5187" s="16"/>
      <c r="S5187" s="16"/>
      <c r="T5187" s="16"/>
      <c r="U5187" s="16"/>
    </row>
    <row r="5188" spans="18:21" x14ac:dyDescent="0.2">
      <c r="R5188" s="16"/>
      <c r="S5188" s="16"/>
      <c r="T5188" s="16"/>
      <c r="U5188" s="16"/>
    </row>
    <row r="5189" spans="18:21" x14ac:dyDescent="0.2">
      <c r="R5189" s="16"/>
      <c r="S5189" s="16"/>
      <c r="T5189" s="16"/>
      <c r="U5189" s="16"/>
    </row>
    <row r="5190" spans="18:21" x14ac:dyDescent="0.2">
      <c r="R5190" s="16"/>
      <c r="S5190" s="16"/>
      <c r="T5190" s="16"/>
      <c r="U5190" s="16"/>
    </row>
    <row r="5191" spans="18:21" x14ac:dyDescent="0.2">
      <c r="R5191" s="16"/>
      <c r="S5191" s="16"/>
      <c r="T5191" s="16"/>
      <c r="U5191" s="16"/>
    </row>
    <row r="5192" spans="18:21" x14ac:dyDescent="0.2">
      <c r="R5192" s="16"/>
      <c r="S5192" s="16"/>
      <c r="T5192" s="16"/>
      <c r="U5192" s="16"/>
    </row>
    <row r="5193" spans="18:21" x14ac:dyDescent="0.2">
      <c r="R5193" s="16"/>
      <c r="S5193" s="16"/>
      <c r="T5193" s="16"/>
      <c r="U5193" s="16"/>
    </row>
    <row r="5194" spans="18:21" x14ac:dyDescent="0.2">
      <c r="R5194" s="16"/>
      <c r="S5194" s="16"/>
      <c r="T5194" s="16"/>
      <c r="U5194" s="16"/>
    </row>
    <row r="5195" spans="18:21" x14ac:dyDescent="0.2">
      <c r="R5195" s="16"/>
      <c r="S5195" s="16"/>
      <c r="T5195" s="16"/>
      <c r="U5195" s="16"/>
    </row>
    <row r="5196" spans="18:21" x14ac:dyDescent="0.2">
      <c r="R5196" s="16"/>
      <c r="S5196" s="16"/>
      <c r="T5196" s="16"/>
      <c r="U5196" s="16"/>
    </row>
    <row r="5197" spans="18:21" x14ac:dyDescent="0.2">
      <c r="R5197" s="16"/>
      <c r="S5197" s="16"/>
      <c r="T5197" s="16"/>
      <c r="U5197" s="16"/>
    </row>
    <row r="5198" spans="18:21" x14ac:dyDescent="0.2">
      <c r="R5198" s="16"/>
      <c r="S5198" s="16"/>
      <c r="T5198" s="16"/>
      <c r="U5198" s="16"/>
    </row>
    <row r="5199" spans="18:21" x14ac:dyDescent="0.2">
      <c r="R5199" s="16"/>
      <c r="S5199" s="16"/>
      <c r="T5199" s="16"/>
      <c r="U5199" s="16"/>
    </row>
    <row r="5200" spans="18:21" x14ac:dyDescent="0.2">
      <c r="R5200" s="16"/>
      <c r="S5200" s="16"/>
      <c r="T5200" s="16"/>
      <c r="U5200" s="16"/>
    </row>
    <row r="5201" spans="18:21" x14ac:dyDescent="0.2">
      <c r="R5201" s="16"/>
      <c r="S5201" s="16"/>
      <c r="T5201" s="16"/>
      <c r="U5201" s="16"/>
    </row>
    <row r="5202" spans="18:21" x14ac:dyDescent="0.2">
      <c r="R5202" s="16"/>
      <c r="S5202" s="16"/>
      <c r="T5202" s="16"/>
      <c r="U5202" s="16"/>
    </row>
    <row r="5203" spans="18:21" x14ac:dyDescent="0.2">
      <c r="R5203" s="16"/>
      <c r="S5203" s="16"/>
      <c r="T5203" s="16"/>
      <c r="U5203" s="16"/>
    </row>
    <row r="5204" spans="18:21" x14ac:dyDescent="0.2">
      <c r="R5204" s="16"/>
      <c r="S5204" s="16"/>
      <c r="T5204" s="16"/>
      <c r="U5204" s="16"/>
    </row>
    <row r="5205" spans="18:21" x14ac:dyDescent="0.2">
      <c r="R5205" s="16"/>
      <c r="S5205" s="16"/>
      <c r="T5205" s="16"/>
      <c r="U5205" s="16"/>
    </row>
    <row r="5206" spans="18:21" x14ac:dyDescent="0.2">
      <c r="R5206" s="16"/>
      <c r="S5206" s="16"/>
      <c r="T5206" s="16"/>
      <c r="U5206" s="16"/>
    </row>
    <row r="5207" spans="18:21" x14ac:dyDescent="0.2">
      <c r="R5207" s="16"/>
      <c r="S5207" s="16"/>
      <c r="T5207" s="16"/>
      <c r="U5207" s="16"/>
    </row>
    <row r="5208" spans="18:21" x14ac:dyDescent="0.2">
      <c r="R5208" s="16"/>
      <c r="S5208" s="16"/>
      <c r="T5208" s="16"/>
      <c r="U5208" s="16"/>
    </row>
    <row r="5209" spans="18:21" x14ac:dyDescent="0.2">
      <c r="R5209" s="16"/>
      <c r="S5209" s="16"/>
      <c r="T5209" s="16"/>
      <c r="U5209" s="16"/>
    </row>
    <row r="5210" spans="18:21" x14ac:dyDescent="0.2">
      <c r="R5210" s="16"/>
      <c r="S5210" s="16"/>
      <c r="T5210" s="16"/>
      <c r="U5210" s="16"/>
    </row>
    <row r="5211" spans="18:21" x14ac:dyDescent="0.2">
      <c r="R5211" s="16"/>
      <c r="S5211" s="16"/>
      <c r="T5211" s="16"/>
      <c r="U5211" s="16"/>
    </row>
    <row r="5212" spans="18:21" x14ac:dyDescent="0.2">
      <c r="R5212" s="16"/>
      <c r="S5212" s="16"/>
      <c r="T5212" s="16"/>
      <c r="U5212" s="16"/>
    </row>
    <row r="5213" spans="18:21" x14ac:dyDescent="0.2">
      <c r="R5213" s="16"/>
      <c r="S5213" s="16"/>
      <c r="T5213" s="16"/>
      <c r="U5213" s="16"/>
    </row>
    <row r="5214" spans="18:21" x14ac:dyDescent="0.2">
      <c r="R5214" s="16"/>
      <c r="S5214" s="16"/>
      <c r="T5214" s="16"/>
      <c r="U5214" s="16"/>
    </row>
    <row r="5215" spans="18:21" x14ac:dyDescent="0.2">
      <c r="R5215" s="16"/>
      <c r="S5215" s="16"/>
      <c r="T5215" s="16"/>
      <c r="U5215" s="16"/>
    </row>
    <row r="5216" spans="18:21" x14ac:dyDescent="0.2">
      <c r="R5216" s="16"/>
      <c r="S5216" s="16"/>
      <c r="T5216" s="16"/>
      <c r="U5216" s="16"/>
    </row>
    <row r="5217" spans="18:21" x14ac:dyDescent="0.2">
      <c r="R5217" s="16"/>
      <c r="S5217" s="16"/>
      <c r="T5217" s="16"/>
      <c r="U5217" s="16"/>
    </row>
    <row r="5218" spans="18:21" x14ac:dyDescent="0.2">
      <c r="R5218" s="16"/>
      <c r="S5218" s="16"/>
      <c r="T5218" s="16"/>
      <c r="U5218" s="16"/>
    </row>
    <row r="5219" spans="18:21" x14ac:dyDescent="0.2">
      <c r="R5219" s="16"/>
      <c r="S5219" s="16"/>
      <c r="T5219" s="16"/>
      <c r="U5219" s="16"/>
    </row>
    <row r="5220" spans="18:21" x14ac:dyDescent="0.2">
      <c r="R5220" s="16"/>
      <c r="S5220" s="16"/>
      <c r="T5220" s="16"/>
      <c r="U5220" s="16"/>
    </row>
    <row r="5221" spans="18:21" x14ac:dyDescent="0.2">
      <c r="R5221" s="16"/>
      <c r="S5221" s="16"/>
      <c r="T5221" s="16"/>
      <c r="U5221" s="16"/>
    </row>
    <row r="5222" spans="18:21" x14ac:dyDescent="0.2">
      <c r="R5222" s="16"/>
      <c r="S5222" s="16"/>
      <c r="T5222" s="16"/>
      <c r="U5222" s="16"/>
    </row>
    <row r="5223" spans="18:21" x14ac:dyDescent="0.2">
      <c r="R5223" s="16"/>
      <c r="S5223" s="16"/>
      <c r="T5223" s="16"/>
      <c r="U5223" s="16"/>
    </row>
    <row r="5224" spans="18:21" x14ac:dyDescent="0.2">
      <c r="R5224" s="16"/>
      <c r="S5224" s="16"/>
      <c r="T5224" s="16"/>
      <c r="U5224" s="16"/>
    </row>
    <row r="5225" spans="18:21" x14ac:dyDescent="0.2">
      <c r="R5225" s="16"/>
      <c r="S5225" s="16"/>
      <c r="T5225" s="16"/>
      <c r="U5225" s="16"/>
    </row>
    <row r="5226" spans="18:21" x14ac:dyDescent="0.2">
      <c r="R5226" s="16"/>
      <c r="S5226" s="16"/>
      <c r="T5226" s="16"/>
      <c r="U5226" s="16"/>
    </row>
    <row r="5227" spans="18:21" x14ac:dyDescent="0.2">
      <c r="R5227" s="16"/>
      <c r="S5227" s="16"/>
      <c r="T5227" s="16"/>
      <c r="U5227" s="16"/>
    </row>
    <row r="5228" spans="18:21" x14ac:dyDescent="0.2">
      <c r="R5228" s="16"/>
      <c r="S5228" s="16"/>
      <c r="T5228" s="16"/>
      <c r="U5228" s="16"/>
    </row>
    <row r="5229" spans="18:21" x14ac:dyDescent="0.2">
      <c r="R5229" s="16"/>
      <c r="S5229" s="16"/>
      <c r="T5229" s="16"/>
      <c r="U5229" s="16"/>
    </row>
    <row r="5230" spans="18:21" x14ac:dyDescent="0.2">
      <c r="R5230" s="16"/>
      <c r="S5230" s="16"/>
      <c r="T5230" s="16"/>
      <c r="U5230" s="16"/>
    </row>
    <row r="5231" spans="18:21" x14ac:dyDescent="0.2">
      <c r="R5231" s="16"/>
      <c r="S5231" s="16"/>
      <c r="T5231" s="16"/>
      <c r="U5231" s="16"/>
    </row>
    <row r="5232" spans="18:21" x14ac:dyDescent="0.2">
      <c r="R5232" s="16"/>
      <c r="S5232" s="16"/>
      <c r="T5232" s="16"/>
      <c r="U5232" s="16"/>
    </row>
    <row r="5233" spans="18:21" x14ac:dyDescent="0.2">
      <c r="R5233" s="16"/>
      <c r="S5233" s="16"/>
      <c r="T5233" s="16"/>
      <c r="U5233" s="16"/>
    </row>
    <row r="5234" spans="18:21" x14ac:dyDescent="0.2">
      <c r="R5234" s="16"/>
      <c r="S5234" s="16"/>
      <c r="T5234" s="16"/>
      <c r="U5234" s="16"/>
    </row>
    <row r="5235" spans="18:21" x14ac:dyDescent="0.2">
      <c r="R5235" s="16"/>
      <c r="S5235" s="16"/>
      <c r="T5235" s="16"/>
      <c r="U5235" s="16"/>
    </row>
    <row r="5236" spans="18:21" x14ac:dyDescent="0.2">
      <c r="R5236" s="16"/>
      <c r="S5236" s="16"/>
      <c r="T5236" s="16"/>
      <c r="U5236" s="16"/>
    </row>
    <row r="5237" spans="18:21" x14ac:dyDescent="0.2">
      <c r="R5237" s="16"/>
      <c r="S5237" s="16"/>
      <c r="T5237" s="16"/>
      <c r="U5237" s="16"/>
    </row>
    <row r="5238" spans="18:21" x14ac:dyDescent="0.2">
      <c r="R5238" s="16"/>
      <c r="S5238" s="16"/>
      <c r="T5238" s="16"/>
      <c r="U5238" s="16"/>
    </row>
    <row r="5239" spans="18:21" x14ac:dyDescent="0.2">
      <c r="R5239" s="16"/>
      <c r="S5239" s="16"/>
      <c r="T5239" s="16"/>
      <c r="U5239" s="16"/>
    </row>
    <row r="5240" spans="18:21" x14ac:dyDescent="0.2">
      <c r="R5240" s="16"/>
      <c r="S5240" s="16"/>
      <c r="T5240" s="16"/>
      <c r="U5240" s="16"/>
    </row>
    <row r="5241" spans="18:21" x14ac:dyDescent="0.2">
      <c r="R5241" s="16"/>
      <c r="S5241" s="16"/>
      <c r="T5241" s="16"/>
      <c r="U5241" s="16"/>
    </row>
    <row r="5242" spans="18:21" x14ac:dyDescent="0.2">
      <c r="R5242" s="16"/>
      <c r="S5242" s="16"/>
      <c r="T5242" s="16"/>
      <c r="U5242" s="16"/>
    </row>
    <row r="5243" spans="18:21" x14ac:dyDescent="0.2">
      <c r="R5243" s="16"/>
      <c r="S5243" s="16"/>
      <c r="T5243" s="16"/>
      <c r="U5243" s="16"/>
    </row>
    <row r="5244" spans="18:21" x14ac:dyDescent="0.2">
      <c r="R5244" s="16"/>
      <c r="S5244" s="16"/>
      <c r="T5244" s="16"/>
      <c r="U5244" s="16"/>
    </row>
    <row r="5245" spans="18:21" x14ac:dyDescent="0.2">
      <c r="R5245" s="16"/>
      <c r="S5245" s="16"/>
      <c r="T5245" s="16"/>
      <c r="U5245" s="16"/>
    </row>
    <row r="5246" spans="18:21" x14ac:dyDescent="0.2">
      <c r="R5246" s="16"/>
      <c r="S5246" s="16"/>
      <c r="T5246" s="16"/>
      <c r="U5246" s="16"/>
    </row>
    <row r="5247" spans="18:21" x14ac:dyDescent="0.2">
      <c r="R5247" s="16"/>
      <c r="S5247" s="16"/>
      <c r="T5247" s="16"/>
      <c r="U5247" s="16"/>
    </row>
    <row r="5248" spans="18:21" x14ac:dyDescent="0.2">
      <c r="R5248" s="16"/>
      <c r="S5248" s="16"/>
      <c r="T5248" s="16"/>
      <c r="U5248" s="16"/>
    </row>
    <row r="5249" spans="18:21" x14ac:dyDescent="0.2">
      <c r="R5249" s="16"/>
      <c r="S5249" s="16"/>
      <c r="T5249" s="16"/>
      <c r="U5249" s="16"/>
    </row>
    <row r="5250" spans="18:21" x14ac:dyDescent="0.2">
      <c r="R5250" s="16"/>
      <c r="S5250" s="16"/>
      <c r="T5250" s="16"/>
      <c r="U5250" s="16"/>
    </row>
    <row r="5251" spans="18:21" x14ac:dyDescent="0.2">
      <c r="R5251" s="16"/>
      <c r="S5251" s="16"/>
      <c r="T5251" s="16"/>
      <c r="U5251" s="16"/>
    </row>
    <row r="5252" spans="18:21" x14ac:dyDescent="0.2">
      <c r="R5252" s="16"/>
      <c r="S5252" s="16"/>
      <c r="T5252" s="16"/>
      <c r="U5252" s="16"/>
    </row>
    <row r="5253" spans="18:21" x14ac:dyDescent="0.2">
      <c r="R5253" s="16"/>
      <c r="S5253" s="16"/>
      <c r="T5253" s="16"/>
      <c r="U5253" s="16"/>
    </row>
    <row r="5254" spans="18:21" x14ac:dyDescent="0.2">
      <c r="R5254" s="16"/>
      <c r="S5254" s="16"/>
      <c r="T5254" s="16"/>
      <c r="U5254" s="16"/>
    </row>
    <row r="5255" spans="18:21" x14ac:dyDescent="0.2">
      <c r="R5255" s="16"/>
      <c r="S5255" s="16"/>
      <c r="T5255" s="16"/>
      <c r="U5255" s="16"/>
    </row>
    <row r="5256" spans="18:21" x14ac:dyDescent="0.2">
      <c r="R5256" s="16"/>
      <c r="S5256" s="16"/>
      <c r="T5256" s="16"/>
      <c r="U5256" s="16"/>
    </row>
    <row r="5257" spans="18:21" x14ac:dyDescent="0.2">
      <c r="R5257" s="16"/>
      <c r="S5257" s="16"/>
      <c r="T5257" s="16"/>
      <c r="U5257" s="16"/>
    </row>
    <row r="5258" spans="18:21" x14ac:dyDescent="0.2">
      <c r="R5258" s="16"/>
      <c r="S5258" s="16"/>
      <c r="T5258" s="16"/>
      <c r="U5258" s="16"/>
    </row>
    <row r="5259" spans="18:21" x14ac:dyDescent="0.2">
      <c r="R5259" s="16"/>
      <c r="S5259" s="16"/>
      <c r="T5259" s="16"/>
      <c r="U5259" s="16"/>
    </row>
    <row r="5260" spans="18:21" x14ac:dyDescent="0.2">
      <c r="R5260" s="16"/>
      <c r="S5260" s="16"/>
      <c r="T5260" s="16"/>
      <c r="U5260" s="16"/>
    </row>
    <row r="5261" spans="18:21" x14ac:dyDescent="0.2">
      <c r="R5261" s="16"/>
      <c r="S5261" s="16"/>
      <c r="T5261" s="16"/>
      <c r="U5261" s="16"/>
    </row>
    <row r="5262" spans="18:21" x14ac:dyDescent="0.2">
      <c r="R5262" s="16"/>
      <c r="S5262" s="16"/>
      <c r="T5262" s="16"/>
      <c r="U5262" s="16"/>
    </row>
    <row r="5263" spans="18:21" x14ac:dyDescent="0.2">
      <c r="R5263" s="16"/>
      <c r="S5263" s="16"/>
      <c r="T5263" s="16"/>
      <c r="U5263" s="16"/>
    </row>
    <row r="5264" spans="18:21" x14ac:dyDescent="0.2">
      <c r="R5264" s="16"/>
      <c r="S5264" s="16"/>
      <c r="T5264" s="16"/>
      <c r="U5264" s="16"/>
    </row>
    <row r="5265" spans="18:21" x14ac:dyDescent="0.2">
      <c r="R5265" s="16"/>
      <c r="S5265" s="16"/>
      <c r="T5265" s="16"/>
      <c r="U5265" s="16"/>
    </row>
    <row r="5266" spans="18:21" x14ac:dyDescent="0.2">
      <c r="R5266" s="16"/>
      <c r="S5266" s="16"/>
      <c r="T5266" s="16"/>
      <c r="U5266" s="16"/>
    </row>
    <row r="5267" spans="18:21" x14ac:dyDescent="0.2">
      <c r="R5267" s="16"/>
      <c r="S5267" s="16"/>
      <c r="T5267" s="16"/>
      <c r="U5267" s="16"/>
    </row>
    <row r="5268" spans="18:21" x14ac:dyDescent="0.2">
      <c r="R5268" s="16"/>
      <c r="S5268" s="16"/>
      <c r="T5268" s="16"/>
      <c r="U5268" s="16"/>
    </row>
    <row r="5269" spans="18:21" x14ac:dyDescent="0.2">
      <c r="R5269" s="16"/>
      <c r="S5269" s="16"/>
      <c r="T5269" s="16"/>
      <c r="U5269" s="16"/>
    </row>
    <row r="5270" spans="18:21" x14ac:dyDescent="0.2">
      <c r="R5270" s="16"/>
      <c r="S5270" s="16"/>
      <c r="T5270" s="16"/>
      <c r="U5270" s="16"/>
    </row>
    <row r="5271" spans="18:21" x14ac:dyDescent="0.2">
      <c r="R5271" s="16"/>
      <c r="S5271" s="16"/>
      <c r="T5271" s="16"/>
      <c r="U5271" s="16"/>
    </row>
    <row r="5272" spans="18:21" x14ac:dyDescent="0.2">
      <c r="R5272" s="16"/>
      <c r="S5272" s="16"/>
      <c r="T5272" s="16"/>
      <c r="U5272" s="16"/>
    </row>
    <row r="5273" spans="18:21" x14ac:dyDescent="0.2">
      <c r="R5273" s="16"/>
      <c r="S5273" s="16"/>
      <c r="T5273" s="16"/>
      <c r="U5273" s="16"/>
    </row>
    <row r="5274" spans="18:21" x14ac:dyDescent="0.2">
      <c r="R5274" s="16"/>
      <c r="S5274" s="16"/>
      <c r="T5274" s="16"/>
      <c r="U5274" s="16"/>
    </row>
    <row r="5275" spans="18:21" x14ac:dyDescent="0.2">
      <c r="R5275" s="16"/>
      <c r="S5275" s="16"/>
      <c r="T5275" s="16"/>
      <c r="U5275" s="16"/>
    </row>
    <row r="5276" spans="18:21" x14ac:dyDescent="0.2">
      <c r="R5276" s="16"/>
      <c r="S5276" s="16"/>
      <c r="T5276" s="16"/>
      <c r="U5276" s="16"/>
    </row>
    <row r="5277" spans="18:21" x14ac:dyDescent="0.2">
      <c r="R5277" s="16"/>
      <c r="S5277" s="16"/>
      <c r="T5277" s="16"/>
      <c r="U5277" s="16"/>
    </row>
    <row r="5278" spans="18:21" x14ac:dyDescent="0.2">
      <c r="R5278" s="16"/>
      <c r="S5278" s="16"/>
      <c r="T5278" s="16"/>
      <c r="U5278" s="16"/>
    </row>
    <row r="5279" spans="18:21" x14ac:dyDescent="0.2">
      <c r="R5279" s="16"/>
      <c r="S5279" s="16"/>
      <c r="T5279" s="16"/>
      <c r="U5279" s="16"/>
    </row>
    <row r="5280" spans="18:21" x14ac:dyDescent="0.2">
      <c r="R5280" s="16"/>
      <c r="S5280" s="16"/>
      <c r="T5280" s="16"/>
      <c r="U5280" s="16"/>
    </row>
    <row r="5281" spans="18:21" x14ac:dyDescent="0.2">
      <c r="R5281" s="16"/>
      <c r="S5281" s="16"/>
      <c r="T5281" s="16"/>
      <c r="U5281" s="16"/>
    </row>
    <row r="5282" spans="18:21" x14ac:dyDescent="0.2">
      <c r="R5282" s="16"/>
      <c r="S5282" s="16"/>
      <c r="T5282" s="16"/>
      <c r="U5282" s="16"/>
    </row>
    <row r="5283" spans="18:21" x14ac:dyDescent="0.2">
      <c r="R5283" s="16"/>
      <c r="S5283" s="16"/>
      <c r="T5283" s="16"/>
      <c r="U5283" s="16"/>
    </row>
    <row r="5284" spans="18:21" x14ac:dyDescent="0.2">
      <c r="R5284" s="16"/>
      <c r="S5284" s="16"/>
      <c r="T5284" s="16"/>
      <c r="U5284" s="16"/>
    </row>
    <row r="5285" spans="18:21" x14ac:dyDescent="0.2">
      <c r="R5285" s="16"/>
      <c r="S5285" s="16"/>
      <c r="T5285" s="16"/>
      <c r="U5285" s="16"/>
    </row>
    <row r="5286" spans="18:21" x14ac:dyDescent="0.2">
      <c r="R5286" s="16"/>
      <c r="S5286" s="16"/>
      <c r="T5286" s="16"/>
      <c r="U5286" s="16"/>
    </row>
    <row r="5287" spans="18:21" x14ac:dyDescent="0.2">
      <c r="R5287" s="16"/>
      <c r="S5287" s="16"/>
      <c r="T5287" s="16"/>
      <c r="U5287" s="16"/>
    </row>
    <row r="5288" spans="18:21" x14ac:dyDescent="0.2">
      <c r="R5288" s="16"/>
      <c r="S5288" s="16"/>
      <c r="T5288" s="16"/>
      <c r="U5288" s="16"/>
    </row>
    <row r="5289" spans="18:21" x14ac:dyDescent="0.2">
      <c r="R5289" s="16"/>
      <c r="S5289" s="16"/>
      <c r="T5289" s="16"/>
      <c r="U5289" s="16"/>
    </row>
    <row r="5290" spans="18:21" x14ac:dyDescent="0.2">
      <c r="R5290" s="16"/>
      <c r="S5290" s="16"/>
      <c r="T5290" s="16"/>
      <c r="U5290" s="16"/>
    </row>
    <row r="5291" spans="18:21" x14ac:dyDescent="0.2">
      <c r="R5291" s="16"/>
      <c r="S5291" s="16"/>
      <c r="T5291" s="16"/>
      <c r="U5291" s="16"/>
    </row>
    <row r="5292" spans="18:21" x14ac:dyDescent="0.2">
      <c r="R5292" s="16"/>
      <c r="S5292" s="16"/>
      <c r="T5292" s="16"/>
      <c r="U5292" s="16"/>
    </row>
    <row r="5293" spans="18:21" x14ac:dyDescent="0.2">
      <c r="R5293" s="16"/>
      <c r="S5293" s="16"/>
      <c r="T5293" s="16"/>
      <c r="U5293" s="16"/>
    </row>
    <row r="5294" spans="18:21" x14ac:dyDescent="0.2">
      <c r="R5294" s="16"/>
      <c r="S5294" s="16"/>
      <c r="T5294" s="16"/>
      <c r="U5294" s="16"/>
    </row>
    <row r="5295" spans="18:21" x14ac:dyDescent="0.2">
      <c r="R5295" s="16"/>
      <c r="S5295" s="16"/>
      <c r="T5295" s="16"/>
      <c r="U5295" s="16"/>
    </row>
    <row r="5296" spans="18:21" x14ac:dyDescent="0.2">
      <c r="R5296" s="16"/>
      <c r="S5296" s="16"/>
      <c r="T5296" s="16"/>
      <c r="U5296" s="16"/>
    </row>
    <row r="5297" spans="18:21" x14ac:dyDescent="0.2">
      <c r="R5297" s="16"/>
      <c r="S5297" s="16"/>
      <c r="T5297" s="16"/>
      <c r="U5297" s="16"/>
    </row>
    <row r="5298" spans="18:21" x14ac:dyDescent="0.2">
      <c r="R5298" s="16"/>
      <c r="S5298" s="16"/>
      <c r="T5298" s="16"/>
      <c r="U5298" s="16"/>
    </row>
    <row r="5299" spans="18:21" x14ac:dyDescent="0.2">
      <c r="R5299" s="16"/>
      <c r="S5299" s="16"/>
      <c r="T5299" s="16"/>
      <c r="U5299" s="16"/>
    </row>
    <row r="5300" spans="18:21" x14ac:dyDescent="0.2">
      <c r="R5300" s="16"/>
      <c r="S5300" s="16"/>
      <c r="T5300" s="16"/>
      <c r="U5300" s="16"/>
    </row>
    <row r="5301" spans="18:21" x14ac:dyDescent="0.2">
      <c r="R5301" s="16"/>
      <c r="S5301" s="16"/>
      <c r="T5301" s="16"/>
      <c r="U5301" s="16"/>
    </row>
    <row r="5302" spans="18:21" x14ac:dyDescent="0.2">
      <c r="R5302" s="16"/>
      <c r="S5302" s="16"/>
      <c r="T5302" s="16"/>
      <c r="U5302" s="16"/>
    </row>
    <row r="5303" spans="18:21" x14ac:dyDescent="0.2">
      <c r="R5303" s="16"/>
      <c r="S5303" s="16"/>
      <c r="T5303" s="16"/>
      <c r="U5303" s="16"/>
    </row>
    <row r="5304" spans="18:21" x14ac:dyDescent="0.2">
      <c r="R5304" s="16"/>
      <c r="S5304" s="16"/>
      <c r="T5304" s="16"/>
      <c r="U5304" s="16"/>
    </row>
    <row r="5305" spans="18:21" x14ac:dyDescent="0.2">
      <c r="R5305" s="16"/>
      <c r="S5305" s="16"/>
      <c r="T5305" s="16"/>
      <c r="U5305" s="16"/>
    </row>
    <row r="5306" spans="18:21" x14ac:dyDescent="0.2">
      <c r="R5306" s="16"/>
      <c r="S5306" s="16"/>
      <c r="T5306" s="16"/>
      <c r="U5306" s="16"/>
    </row>
    <row r="5307" spans="18:21" x14ac:dyDescent="0.2">
      <c r="R5307" s="16"/>
      <c r="S5307" s="16"/>
      <c r="T5307" s="16"/>
      <c r="U5307" s="16"/>
    </row>
    <row r="5308" spans="18:21" x14ac:dyDescent="0.2">
      <c r="R5308" s="16"/>
      <c r="S5308" s="16"/>
      <c r="T5308" s="16"/>
      <c r="U5308" s="16"/>
    </row>
    <row r="5309" spans="18:21" x14ac:dyDescent="0.2">
      <c r="R5309" s="16"/>
      <c r="S5309" s="16"/>
      <c r="T5309" s="16"/>
      <c r="U5309" s="16"/>
    </row>
    <row r="5310" spans="18:21" x14ac:dyDescent="0.2">
      <c r="R5310" s="16"/>
      <c r="S5310" s="16"/>
      <c r="T5310" s="16"/>
      <c r="U5310" s="16"/>
    </row>
    <row r="5311" spans="18:21" x14ac:dyDescent="0.2">
      <c r="R5311" s="16"/>
      <c r="S5311" s="16"/>
      <c r="T5311" s="16"/>
      <c r="U5311" s="16"/>
    </row>
    <row r="5312" spans="18:21" x14ac:dyDescent="0.2">
      <c r="R5312" s="16"/>
      <c r="S5312" s="16"/>
      <c r="T5312" s="16"/>
      <c r="U5312" s="16"/>
    </row>
    <row r="5313" spans="18:21" x14ac:dyDescent="0.2">
      <c r="R5313" s="16"/>
      <c r="S5313" s="16"/>
      <c r="T5313" s="16"/>
      <c r="U5313" s="16"/>
    </row>
    <row r="5314" spans="18:21" x14ac:dyDescent="0.2">
      <c r="R5314" s="16"/>
      <c r="S5314" s="16"/>
      <c r="T5314" s="16"/>
      <c r="U5314" s="16"/>
    </row>
    <row r="5315" spans="18:21" x14ac:dyDescent="0.2">
      <c r="R5315" s="16"/>
      <c r="S5315" s="16"/>
      <c r="T5315" s="16"/>
      <c r="U5315" s="16"/>
    </row>
    <row r="5316" spans="18:21" x14ac:dyDescent="0.2">
      <c r="R5316" s="16"/>
      <c r="S5316" s="16"/>
      <c r="T5316" s="16"/>
      <c r="U5316" s="16"/>
    </row>
    <row r="5317" spans="18:21" x14ac:dyDescent="0.2">
      <c r="R5317" s="16"/>
      <c r="S5317" s="16"/>
      <c r="T5317" s="16"/>
      <c r="U5317" s="16"/>
    </row>
    <row r="5318" spans="18:21" x14ac:dyDescent="0.2">
      <c r="R5318" s="16"/>
      <c r="S5318" s="16"/>
      <c r="T5318" s="16"/>
      <c r="U5318" s="16"/>
    </row>
    <row r="5319" spans="18:21" x14ac:dyDescent="0.2">
      <c r="R5319" s="16"/>
      <c r="S5319" s="16"/>
      <c r="T5319" s="16"/>
      <c r="U5319" s="16"/>
    </row>
    <row r="5320" spans="18:21" x14ac:dyDescent="0.2">
      <c r="R5320" s="16"/>
      <c r="S5320" s="16"/>
      <c r="T5320" s="16"/>
      <c r="U5320" s="16"/>
    </row>
    <row r="5321" spans="18:21" x14ac:dyDescent="0.2">
      <c r="R5321" s="16"/>
      <c r="S5321" s="16"/>
      <c r="T5321" s="16"/>
      <c r="U5321" s="16"/>
    </row>
    <row r="5322" spans="18:21" x14ac:dyDescent="0.2">
      <c r="R5322" s="16"/>
      <c r="S5322" s="16"/>
      <c r="T5322" s="16"/>
      <c r="U5322" s="16"/>
    </row>
    <row r="5323" spans="18:21" x14ac:dyDescent="0.2">
      <c r="R5323" s="16"/>
      <c r="S5323" s="16"/>
      <c r="T5323" s="16"/>
      <c r="U5323" s="16"/>
    </row>
    <row r="5324" spans="18:21" x14ac:dyDescent="0.2">
      <c r="R5324" s="16"/>
      <c r="S5324" s="16"/>
      <c r="T5324" s="16"/>
      <c r="U5324" s="16"/>
    </row>
    <row r="5325" spans="18:21" x14ac:dyDescent="0.2">
      <c r="R5325" s="16"/>
      <c r="S5325" s="16"/>
      <c r="T5325" s="16"/>
      <c r="U5325" s="16"/>
    </row>
    <row r="5326" spans="18:21" x14ac:dyDescent="0.2">
      <c r="R5326" s="16"/>
      <c r="S5326" s="16"/>
      <c r="T5326" s="16"/>
      <c r="U5326" s="16"/>
    </row>
    <row r="5327" spans="18:21" x14ac:dyDescent="0.2">
      <c r="R5327" s="16"/>
      <c r="S5327" s="16"/>
      <c r="T5327" s="16"/>
      <c r="U5327" s="16"/>
    </row>
    <row r="5328" spans="18:21" x14ac:dyDescent="0.2">
      <c r="R5328" s="16"/>
      <c r="S5328" s="16"/>
      <c r="T5328" s="16"/>
      <c r="U5328" s="16"/>
    </row>
    <row r="5329" spans="18:21" x14ac:dyDescent="0.2">
      <c r="R5329" s="16"/>
      <c r="S5329" s="16"/>
      <c r="T5329" s="16"/>
      <c r="U5329" s="16"/>
    </row>
    <row r="5330" spans="18:21" x14ac:dyDescent="0.2">
      <c r="R5330" s="16"/>
      <c r="S5330" s="16"/>
      <c r="T5330" s="16"/>
      <c r="U5330" s="16"/>
    </row>
    <row r="5331" spans="18:21" x14ac:dyDescent="0.2">
      <c r="R5331" s="16"/>
      <c r="S5331" s="16"/>
      <c r="T5331" s="16"/>
      <c r="U5331" s="16"/>
    </row>
    <row r="5332" spans="18:21" x14ac:dyDescent="0.2">
      <c r="R5332" s="16"/>
      <c r="S5332" s="16"/>
      <c r="T5332" s="16"/>
      <c r="U5332" s="16"/>
    </row>
    <row r="5333" spans="18:21" x14ac:dyDescent="0.2">
      <c r="R5333" s="16"/>
      <c r="S5333" s="16"/>
      <c r="T5333" s="16"/>
      <c r="U5333" s="16"/>
    </row>
    <row r="5334" spans="18:21" x14ac:dyDescent="0.2">
      <c r="R5334" s="16"/>
      <c r="S5334" s="16"/>
      <c r="T5334" s="16"/>
      <c r="U5334" s="16"/>
    </row>
    <row r="5335" spans="18:21" x14ac:dyDescent="0.2">
      <c r="R5335" s="16"/>
      <c r="S5335" s="16"/>
      <c r="T5335" s="16"/>
      <c r="U5335" s="16"/>
    </row>
    <row r="5336" spans="18:21" x14ac:dyDescent="0.2">
      <c r="R5336" s="16"/>
      <c r="S5336" s="16"/>
      <c r="T5336" s="16"/>
      <c r="U5336" s="16"/>
    </row>
    <row r="5337" spans="18:21" x14ac:dyDescent="0.2">
      <c r="R5337" s="16"/>
      <c r="S5337" s="16"/>
      <c r="T5337" s="16"/>
      <c r="U5337" s="16"/>
    </row>
    <row r="5338" spans="18:21" x14ac:dyDescent="0.2">
      <c r="R5338" s="16"/>
      <c r="S5338" s="16"/>
      <c r="T5338" s="16"/>
      <c r="U5338" s="16"/>
    </row>
    <row r="5339" spans="18:21" x14ac:dyDescent="0.2">
      <c r="R5339" s="16"/>
      <c r="S5339" s="16"/>
      <c r="T5339" s="16"/>
      <c r="U5339" s="16"/>
    </row>
    <row r="5340" spans="18:21" x14ac:dyDescent="0.2">
      <c r="R5340" s="16"/>
      <c r="S5340" s="16"/>
      <c r="T5340" s="16"/>
      <c r="U5340" s="16"/>
    </row>
    <row r="5341" spans="18:21" x14ac:dyDescent="0.2">
      <c r="R5341" s="16"/>
      <c r="S5341" s="16"/>
      <c r="T5341" s="16"/>
      <c r="U5341" s="16"/>
    </row>
    <row r="5342" spans="18:21" x14ac:dyDescent="0.2">
      <c r="R5342" s="16"/>
      <c r="S5342" s="16"/>
      <c r="T5342" s="16"/>
      <c r="U5342" s="16"/>
    </row>
    <row r="5343" spans="18:21" x14ac:dyDescent="0.2">
      <c r="R5343" s="16"/>
      <c r="S5343" s="16"/>
      <c r="T5343" s="16"/>
      <c r="U5343" s="16"/>
    </row>
    <row r="5344" spans="18:21" x14ac:dyDescent="0.2">
      <c r="R5344" s="16"/>
      <c r="S5344" s="16"/>
      <c r="T5344" s="16"/>
      <c r="U5344" s="16"/>
    </row>
    <row r="5345" spans="18:21" x14ac:dyDescent="0.2">
      <c r="R5345" s="16"/>
      <c r="S5345" s="16"/>
      <c r="T5345" s="16"/>
      <c r="U5345" s="16"/>
    </row>
    <row r="5346" spans="18:21" x14ac:dyDescent="0.2">
      <c r="R5346" s="16"/>
      <c r="S5346" s="16"/>
      <c r="T5346" s="16"/>
      <c r="U5346" s="16"/>
    </row>
    <row r="5347" spans="18:21" x14ac:dyDescent="0.2">
      <c r="R5347" s="16"/>
      <c r="S5347" s="16"/>
      <c r="T5347" s="16"/>
      <c r="U5347" s="16"/>
    </row>
    <row r="5348" spans="18:21" x14ac:dyDescent="0.2">
      <c r="R5348" s="16"/>
      <c r="S5348" s="16"/>
      <c r="T5348" s="16"/>
      <c r="U5348" s="16"/>
    </row>
    <row r="5349" spans="18:21" x14ac:dyDescent="0.2">
      <c r="R5349" s="16"/>
      <c r="S5349" s="16"/>
      <c r="T5349" s="16"/>
      <c r="U5349" s="16"/>
    </row>
    <row r="5350" spans="18:21" x14ac:dyDescent="0.2">
      <c r="R5350" s="16"/>
      <c r="S5350" s="16"/>
      <c r="T5350" s="16"/>
      <c r="U5350" s="16"/>
    </row>
    <row r="5351" spans="18:21" x14ac:dyDescent="0.2">
      <c r="R5351" s="16"/>
      <c r="S5351" s="16"/>
      <c r="T5351" s="16"/>
      <c r="U5351" s="16"/>
    </row>
    <row r="5352" spans="18:21" x14ac:dyDescent="0.2">
      <c r="R5352" s="16"/>
      <c r="S5352" s="16"/>
      <c r="T5352" s="16"/>
      <c r="U5352" s="16"/>
    </row>
    <row r="5353" spans="18:21" x14ac:dyDescent="0.2">
      <c r="R5353" s="16"/>
      <c r="S5353" s="16"/>
      <c r="T5353" s="16"/>
      <c r="U5353" s="16"/>
    </row>
    <row r="5354" spans="18:21" x14ac:dyDescent="0.2">
      <c r="R5354" s="16"/>
      <c r="S5354" s="16"/>
      <c r="T5354" s="16"/>
      <c r="U5354" s="16"/>
    </row>
    <row r="5355" spans="18:21" x14ac:dyDescent="0.2">
      <c r="R5355" s="16"/>
      <c r="S5355" s="16"/>
      <c r="T5355" s="16"/>
      <c r="U5355" s="16"/>
    </row>
    <row r="5356" spans="18:21" x14ac:dyDescent="0.2">
      <c r="R5356" s="16"/>
      <c r="S5356" s="16"/>
      <c r="T5356" s="16"/>
      <c r="U5356" s="16"/>
    </row>
    <row r="5357" spans="18:21" x14ac:dyDescent="0.2">
      <c r="R5357" s="16"/>
      <c r="S5357" s="16"/>
      <c r="T5357" s="16"/>
      <c r="U5357" s="16"/>
    </row>
    <row r="5358" spans="18:21" x14ac:dyDescent="0.2">
      <c r="R5358" s="16"/>
      <c r="S5358" s="16"/>
      <c r="T5358" s="16"/>
      <c r="U5358" s="16"/>
    </row>
    <row r="5359" spans="18:21" x14ac:dyDescent="0.2">
      <c r="R5359" s="16"/>
      <c r="S5359" s="16"/>
      <c r="T5359" s="16"/>
      <c r="U5359" s="16"/>
    </row>
    <row r="5360" spans="18:21" x14ac:dyDescent="0.2">
      <c r="R5360" s="16"/>
      <c r="S5360" s="16"/>
      <c r="T5360" s="16"/>
      <c r="U5360" s="16"/>
    </row>
    <row r="5361" spans="18:21" x14ac:dyDescent="0.2">
      <c r="R5361" s="16"/>
      <c r="S5361" s="16"/>
      <c r="T5361" s="16"/>
      <c r="U5361" s="16"/>
    </row>
    <row r="5362" spans="18:21" x14ac:dyDescent="0.2">
      <c r="R5362" s="16"/>
      <c r="S5362" s="16"/>
      <c r="T5362" s="16"/>
      <c r="U5362" s="16"/>
    </row>
    <row r="5363" spans="18:21" x14ac:dyDescent="0.2">
      <c r="R5363" s="16"/>
      <c r="S5363" s="16"/>
      <c r="T5363" s="16"/>
      <c r="U5363" s="16"/>
    </row>
    <row r="5364" spans="18:21" x14ac:dyDescent="0.2">
      <c r="R5364" s="16"/>
      <c r="S5364" s="16"/>
      <c r="T5364" s="16"/>
      <c r="U5364" s="16"/>
    </row>
    <row r="5365" spans="18:21" x14ac:dyDescent="0.2">
      <c r="R5365" s="16"/>
      <c r="S5365" s="16"/>
      <c r="T5365" s="16"/>
      <c r="U5365" s="16"/>
    </row>
    <row r="5366" spans="18:21" x14ac:dyDescent="0.2">
      <c r="R5366" s="16"/>
      <c r="S5366" s="16"/>
      <c r="T5366" s="16"/>
      <c r="U5366" s="16"/>
    </row>
    <row r="5367" spans="18:21" x14ac:dyDescent="0.2">
      <c r="R5367" s="16"/>
      <c r="S5367" s="16"/>
      <c r="T5367" s="16"/>
      <c r="U5367" s="16"/>
    </row>
    <row r="5368" spans="18:21" x14ac:dyDescent="0.2">
      <c r="R5368" s="16"/>
      <c r="S5368" s="16"/>
      <c r="T5368" s="16"/>
      <c r="U5368" s="16"/>
    </row>
    <row r="5369" spans="18:21" x14ac:dyDescent="0.2">
      <c r="R5369" s="16"/>
      <c r="S5369" s="16"/>
      <c r="T5369" s="16"/>
      <c r="U5369" s="16"/>
    </row>
    <row r="5370" spans="18:21" x14ac:dyDescent="0.2">
      <c r="R5370" s="16"/>
      <c r="S5370" s="16"/>
      <c r="T5370" s="16"/>
      <c r="U5370" s="16"/>
    </row>
    <row r="5371" spans="18:21" x14ac:dyDescent="0.2">
      <c r="R5371" s="16"/>
      <c r="S5371" s="16"/>
      <c r="T5371" s="16"/>
      <c r="U5371" s="16"/>
    </row>
    <row r="5372" spans="18:21" x14ac:dyDescent="0.2">
      <c r="R5372" s="16"/>
      <c r="S5372" s="16"/>
      <c r="T5372" s="16"/>
      <c r="U5372" s="16"/>
    </row>
    <row r="5373" spans="18:21" x14ac:dyDescent="0.2">
      <c r="R5373" s="16"/>
      <c r="S5373" s="16"/>
      <c r="T5373" s="16"/>
      <c r="U5373" s="16"/>
    </row>
    <row r="5374" spans="18:21" x14ac:dyDescent="0.2">
      <c r="R5374" s="16"/>
      <c r="S5374" s="16"/>
      <c r="T5374" s="16"/>
      <c r="U5374" s="16"/>
    </row>
    <row r="5375" spans="18:21" x14ac:dyDescent="0.2">
      <c r="R5375" s="16"/>
      <c r="S5375" s="16"/>
      <c r="T5375" s="16"/>
      <c r="U5375" s="16"/>
    </row>
    <row r="5376" spans="18:21" x14ac:dyDescent="0.2">
      <c r="R5376" s="16"/>
      <c r="S5376" s="16"/>
      <c r="T5376" s="16"/>
      <c r="U5376" s="16"/>
    </row>
    <row r="5377" spans="18:21" x14ac:dyDescent="0.2">
      <c r="R5377" s="16"/>
      <c r="S5377" s="16"/>
      <c r="T5377" s="16"/>
      <c r="U5377" s="16"/>
    </row>
    <row r="5378" spans="18:21" x14ac:dyDescent="0.2">
      <c r="R5378" s="16"/>
      <c r="S5378" s="16"/>
      <c r="T5378" s="16"/>
      <c r="U5378" s="16"/>
    </row>
    <row r="5379" spans="18:21" x14ac:dyDescent="0.2">
      <c r="R5379" s="16"/>
      <c r="S5379" s="16"/>
      <c r="T5379" s="16"/>
      <c r="U5379" s="16"/>
    </row>
    <row r="5380" spans="18:21" x14ac:dyDescent="0.2">
      <c r="R5380" s="16"/>
      <c r="S5380" s="16"/>
      <c r="T5380" s="16"/>
      <c r="U5380" s="16"/>
    </row>
    <row r="5381" spans="18:21" x14ac:dyDescent="0.2">
      <c r="R5381" s="16"/>
      <c r="S5381" s="16"/>
      <c r="T5381" s="16"/>
      <c r="U5381" s="16"/>
    </row>
    <row r="5382" spans="18:21" x14ac:dyDescent="0.2">
      <c r="R5382" s="16"/>
      <c r="S5382" s="16"/>
      <c r="T5382" s="16"/>
      <c r="U5382" s="16"/>
    </row>
    <row r="5383" spans="18:21" x14ac:dyDescent="0.2">
      <c r="R5383" s="16"/>
      <c r="S5383" s="16"/>
      <c r="T5383" s="16"/>
      <c r="U5383" s="16"/>
    </row>
    <row r="5384" spans="18:21" x14ac:dyDescent="0.2">
      <c r="R5384" s="16"/>
      <c r="S5384" s="16"/>
      <c r="T5384" s="16"/>
      <c r="U5384" s="16"/>
    </row>
    <row r="5385" spans="18:21" x14ac:dyDescent="0.2">
      <c r="R5385" s="16"/>
      <c r="S5385" s="16"/>
      <c r="T5385" s="16"/>
      <c r="U5385" s="16"/>
    </row>
    <row r="5386" spans="18:21" x14ac:dyDescent="0.2">
      <c r="R5386" s="16"/>
      <c r="S5386" s="16"/>
      <c r="T5386" s="16"/>
      <c r="U5386" s="16"/>
    </row>
    <row r="5387" spans="18:21" x14ac:dyDescent="0.2">
      <c r="R5387" s="16"/>
      <c r="S5387" s="16"/>
      <c r="T5387" s="16"/>
      <c r="U5387" s="16"/>
    </row>
    <row r="5388" spans="18:21" x14ac:dyDescent="0.2">
      <c r="R5388" s="16"/>
      <c r="S5388" s="16"/>
      <c r="T5388" s="16"/>
      <c r="U5388" s="16"/>
    </row>
    <row r="5389" spans="18:21" x14ac:dyDescent="0.2">
      <c r="R5389" s="16"/>
      <c r="S5389" s="16"/>
      <c r="T5389" s="16"/>
      <c r="U5389" s="16"/>
    </row>
    <row r="5390" spans="18:21" x14ac:dyDescent="0.2">
      <c r="R5390" s="16"/>
      <c r="S5390" s="16"/>
      <c r="T5390" s="16"/>
      <c r="U5390" s="16"/>
    </row>
    <row r="5391" spans="18:21" x14ac:dyDescent="0.2">
      <c r="R5391" s="16"/>
      <c r="S5391" s="16"/>
      <c r="T5391" s="16"/>
      <c r="U5391" s="16"/>
    </row>
    <row r="5392" spans="18:21" x14ac:dyDescent="0.2">
      <c r="R5392" s="16"/>
      <c r="S5392" s="16"/>
      <c r="T5392" s="16"/>
      <c r="U5392" s="16"/>
    </row>
    <row r="5393" spans="18:21" x14ac:dyDescent="0.2">
      <c r="R5393" s="16"/>
      <c r="S5393" s="16"/>
      <c r="T5393" s="16"/>
      <c r="U5393" s="16"/>
    </row>
    <row r="5394" spans="18:21" x14ac:dyDescent="0.2">
      <c r="R5394" s="16"/>
      <c r="S5394" s="16"/>
      <c r="T5394" s="16"/>
      <c r="U5394" s="16"/>
    </row>
    <row r="5395" spans="18:21" x14ac:dyDescent="0.2">
      <c r="R5395" s="16"/>
      <c r="S5395" s="16"/>
      <c r="T5395" s="16"/>
      <c r="U5395" s="16"/>
    </row>
    <row r="5396" spans="18:21" x14ac:dyDescent="0.2">
      <c r="R5396" s="16"/>
      <c r="S5396" s="16"/>
      <c r="T5396" s="16"/>
      <c r="U5396" s="16"/>
    </row>
    <row r="5397" spans="18:21" x14ac:dyDescent="0.2">
      <c r="R5397" s="16"/>
      <c r="S5397" s="16"/>
      <c r="T5397" s="16"/>
      <c r="U5397" s="16"/>
    </row>
    <row r="5398" spans="18:21" x14ac:dyDescent="0.2">
      <c r="R5398" s="16"/>
      <c r="S5398" s="16"/>
      <c r="T5398" s="16"/>
      <c r="U5398" s="16"/>
    </row>
    <row r="5399" spans="18:21" x14ac:dyDescent="0.2">
      <c r="R5399" s="16"/>
      <c r="S5399" s="16"/>
      <c r="T5399" s="16"/>
      <c r="U5399" s="16"/>
    </row>
    <row r="5400" spans="18:21" x14ac:dyDescent="0.2">
      <c r="R5400" s="16"/>
      <c r="S5400" s="16"/>
      <c r="T5400" s="16"/>
      <c r="U5400" s="16"/>
    </row>
    <row r="5401" spans="18:21" x14ac:dyDescent="0.2">
      <c r="R5401" s="16"/>
      <c r="S5401" s="16"/>
      <c r="T5401" s="16"/>
      <c r="U5401" s="16"/>
    </row>
    <row r="5402" spans="18:21" x14ac:dyDescent="0.2">
      <c r="R5402" s="16"/>
      <c r="S5402" s="16"/>
      <c r="T5402" s="16"/>
      <c r="U5402" s="16"/>
    </row>
    <row r="5403" spans="18:21" x14ac:dyDescent="0.2">
      <c r="R5403" s="16"/>
      <c r="S5403" s="16"/>
      <c r="T5403" s="16"/>
      <c r="U5403" s="16"/>
    </row>
    <row r="5404" spans="18:21" x14ac:dyDescent="0.2">
      <c r="R5404" s="16"/>
      <c r="S5404" s="16"/>
      <c r="T5404" s="16"/>
      <c r="U5404" s="16"/>
    </row>
    <row r="5405" spans="18:21" x14ac:dyDescent="0.2">
      <c r="R5405" s="16"/>
      <c r="S5405" s="16"/>
      <c r="T5405" s="16"/>
      <c r="U5405" s="16"/>
    </row>
    <row r="5406" spans="18:21" x14ac:dyDescent="0.2">
      <c r="R5406" s="16"/>
      <c r="S5406" s="16"/>
      <c r="T5406" s="16"/>
      <c r="U5406" s="16"/>
    </row>
    <row r="5407" spans="18:21" x14ac:dyDescent="0.2">
      <c r="R5407" s="16"/>
      <c r="S5407" s="16"/>
      <c r="T5407" s="16"/>
      <c r="U5407" s="16"/>
    </row>
    <row r="5408" spans="18:21" x14ac:dyDescent="0.2">
      <c r="R5408" s="16"/>
      <c r="S5408" s="16"/>
      <c r="T5408" s="16"/>
      <c r="U5408" s="16"/>
    </row>
    <row r="5409" spans="18:21" x14ac:dyDescent="0.2">
      <c r="R5409" s="16"/>
      <c r="S5409" s="16"/>
      <c r="T5409" s="16"/>
      <c r="U5409" s="16"/>
    </row>
    <row r="5410" spans="18:21" x14ac:dyDescent="0.2">
      <c r="R5410" s="16"/>
      <c r="S5410" s="16"/>
      <c r="T5410" s="16"/>
      <c r="U5410" s="16"/>
    </row>
    <row r="5411" spans="18:21" x14ac:dyDescent="0.2">
      <c r="R5411" s="16"/>
      <c r="S5411" s="16"/>
      <c r="T5411" s="16"/>
      <c r="U5411" s="16"/>
    </row>
    <row r="5412" spans="18:21" x14ac:dyDescent="0.2">
      <c r="R5412" s="16"/>
      <c r="S5412" s="16"/>
      <c r="T5412" s="16"/>
      <c r="U5412" s="16"/>
    </row>
    <row r="5413" spans="18:21" x14ac:dyDescent="0.2">
      <c r="R5413" s="16"/>
      <c r="S5413" s="16"/>
      <c r="T5413" s="16"/>
      <c r="U5413" s="16"/>
    </row>
    <row r="5414" spans="18:21" x14ac:dyDescent="0.2">
      <c r="R5414" s="16"/>
      <c r="S5414" s="16"/>
      <c r="T5414" s="16"/>
      <c r="U5414" s="16"/>
    </row>
    <row r="5415" spans="18:21" x14ac:dyDescent="0.2">
      <c r="R5415" s="16"/>
      <c r="S5415" s="16"/>
      <c r="T5415" s="16"/>
      <c r="U5415" s="16"/>
    </row>
    <row r="5416" spans="18:21" x14ac:dyDescent="0.2">
      <c r="R5416" s="16"/>
      <c r="S5416" s="16"/>
      <c r="T5416" s="16"/>
      <c r="U5416" s="16"/>
    </row>
    <row r="5417" spans="18:21" x14ac:dyDescent="0.2">
      <c r="R5417" s="16"/>
      <c r="S5417" s="16"/>
      <c r="T5417" s="16"/>
      <c r="U5417" s="16"/>
    </row>
    <row r="5418" spans="18:21" x14ac:dyDescent="0.2">
      <c r="R5418" s="16"/>
      <c r="S5418" s="16"/>
      <c r="T5418" s="16"/>
      <c r="U5418" s="16"/>
    </row>
    <row r="5419" spans="18:21" x14ac:dyDescent="0.2">
      <c r="R5419" s="16"/>
      <c r="S5419" s="16"/>
      <c r="T5419" s="16"/>
      <c r="U5419" s="16"/>
    </row>
    <row r="5420" spans="18:21" x14ac:dyDescent="0.2">
      <c r="R5420" s="16"/>
      <c r="S5420" s="16"/>
      <c r="T5420" s="16"/>
      <c r="U5420" s="16"/>
    </row>
    <row r="5421" spans="18:21" x14ac:dyDescent="0.2">
      <c r="R5421" s="16"/>
      <c r="S5421" s="16"/>
      <c r="T5421" s="16"/>
      <c r="U5421" s="16"/>
    </row>
    <row r="5422" spans="18:21" x14ac:dyDescent="0.2">
      <c r="R5422" s="16"/>
      <c r="S5422" s="16"/>
      <c r="T5422" s="16"/>
      <c r="U5422" s="16"/>
    </row>
    <row r="5423" spans="18:21" x14ac:dyDescent="0.2">
      <c r="R5423" s="16"/>
      <c r="S5423" s="16"/>
      <c r="T5423" s="16"/>
      <c r="U5423" s="16"/>
    </row>
    <row r="5424" spans="18:21" x14ac:dyDescent="0.2">
      <c r="R5424" s="16"/>
      <c r="S5424" s="16"/>
      <c r="T5424" s="16"/>
      <c r="U5424" s="16"/>
    </row>
    <row r="5425" spans="18:21" x14ac:dyDescent="0.2">
      <c r="R5425" s="16"/>
      <c r="S5425" s="16"/>
      <c r="T5425" s="16"/>
      <c r="U5425" s="16"/>
    </row>
    <row r="5426" spans="18:21" x14ac:dyDescent="0.2">
      <c r="R5426" s="16"/>
      <c r="S5426" s="16"/>
      <c r="T5426" s="16"/>
      <c r="U5426" s="16"/>
    </row>
    <row r="5427" spans="18:21" x14ac:dyDescent="0.2">
      <c r="R5427" s="16"/>
      <c r="S5427" s="16"/>
      <c r="T5427" s="16"/>
      <c r="U5427" s="16"/>
    </row>
    <row r="5428" spans="18:21" x14ac:dyDescent="0.2">
      <c r="R5428" s="16"/>
      <c r="S5428" s="16"/>
      <c r="T5428" s="16"/>
      <c r="U5428" s="16"/>
    </row>
    <row r="5429" spans="18:21" x14ac:dyDescent="0.2">
      <c r="R5429" s="16"/>
      <c r="S5429" s="16"/>
      <c r="T5429" s="16"/>
      <c r="U5429" s="16"/>
    </row>
    <row r="5430" spans="18:21" x14ac:dyDescent="0.2">
      <c r="R5430" s="16"/>
      <c r="S5430" s="16"/>
      <c r="T5430" s="16"/>
      <c r="U5430" s="16"/>
    </row>
    <row r="5431" spans="18:21" x14ac:dyDescent="0.2">
      <c r="R5431" s="16"/>
      <c r="S5431" s="16"/>
      <c r="T5431" s="16"/>
      <c r="U5431" s="16"/>
    </row>
    <row r="5432" spans="18:21" x14ac:dyDescent="0.2">
      <c r="R5432" s="16"/>
      <c r="S5432" s="16"/>
      <c r="T5432" s="16"/>
      <c r="U5432" s="16"/>
    </row>
    <row r="5433" spans="18:21" x14ac:dyDescent="0.2">
      <c r="R5433" s="16"/>
      <c r="S5433" s="16"/>
      <c r="T5433" s="16"/>
      <c r="U5433" s="16"/>
    </row>
    <row r="5434" spans="18:21" x14ac:dyDescent="0.2">
      <c r="R5434" s="16"/>
      <c r="S5434" s="16"/>
      <c r="T5434" s="16"/>
      <c r="U5434" s="16"/>
    </row>
    <row r="5435" spans="18:21" x14ac:dyDescent="0.2">
      <c r="R5435" s="16"/>
      <c r="S5435" s="16"/>
      <c r="T5435" s="16"/>
      <c r="U5435" s="16"/>
    </row>
    <row r="5436" spans="18:21" x14ac:dyDescent="0.2">
      <c r="R5436" s="16"/>
      <c r="S5436" s="16"/>
      <c r="T5436" s="16"/>
      <c r="U5436" s="16"/>
    </row>
    <row r="5437" spans="18:21" x14ac:dyDescent="0.2">
      <c r="R5437" s="16"/>
      <c r="S5437" s="16"/>
      <c r="T5437" s="16"/>
      <c r="U5437" s="16"/>
    </row>
    <row r="5438" spans="18:21" x14ac:dyDescent="0.2">
      <c r="R5438" s="16"/>
      <c r="S5438" s="16"/>
      <c r="T5438" s="16"/>
      <c r="U5438" s="16"/>
    </row>
    <row r="5439" spans="18:21" x14ac:dyDescent="0.2">
      <c r="R5439" s="16"/>
      <c r="S5439" s="16"/>
      <c r="T5439" s="16"/>
      <c r="U5439" s="16"/>
    </row>
    <row r="5440" spans="18:21" x14ac:dyDescent="0.2">
      <c r="R5440" s="16"/>
      <c r="S5440" s="16"/>
      <c r="T5440" s="16"/>
      <c r="U5440" s="16"/>
    </row>
    <row r="5441" spans="18:21" x14ac:dyDescent="0.2">
      <c r="R5441" s="16"/>
      <c r="S5441" s="16"/>
      <c r="T5441" s="16"/>
      <c r="U5441" s="16"/>
    </row>
    <row r="5442" spans="18:21" x14ac:dyDescent="0.2">
      <c r="R5442" s="16"/>
      <c r="S5442" s="16"/>
      <c r="T5442" s="16"/>
      <c r="U5442" s="16"/>
    </row>
    <row r="5443" spans="18:21" x14ac:dyDescent="0.2">
      <c r="R5443" s="16"/>
      <c r="S5443" s="16"/>
      <c r="T5443" s="16"/>
      <c r="U5443" s="16"/>
    </row>
    <row r="5444" spans="18:21" x14ac:dyDescent="0.2">
      <c r="R5444" s="16"/>
      <c r="S5444" s="16"/>
      <c r="T5444" s="16"/>
      <c r="U5444" s="16"/>
    </row>
    <row r="5445" spans="18:21" x14ac:dyDescent="0.2">
      <c r="R5445" s="16"/>
      <c r="S5445" s="16"/>
      <c r="T5445" s="16"/>
      <c r="U5445" s="16"/>
    </row>
    <row r="5446" spans="18:21" x14ac:dyDescent="0.2">
      <c r="R5446" s="16"/>
      <c r="S5446" s="16"/>
      <c r="T5446" s="16"/>
      <c r="U5446" s="16"/>
    </row>
    <row r="5447" spans="18:21" x14ac:dyDescent="0.2">
      <c r="R5447" s="16"/>
      <c r="S5447" s="16"/>
      <c r="T5447" s="16"/>
      <c r="U5447" s="16"/>
    </row>
    <row r="5448" spans="18:21" x14ac:dyDescent="0.2">
      <c r="R5448" s="16"/>
      <c r="S5448" s="16"/>
      <c r="T5448" s="16"/>
      <c r="U5448" s="16"/>
    </row>
    <row r="5449" spans="18:21" x14ac:dyDescent="0.2">
      <c r="R5449" s="16"/>
      <c r="S5449" s="16"/>
      <c r="T5449" s="16"/>
      <c r="U5449" s="16"/>
    </row>
    <row r="5450" spans="18:21" x14ac:dyDescent="0.2">
      <c r="R5450" s="16"/>
      <c r="S5450" s="16"/>
      <c r="T5450" s="16"/>
      <c r="U5450" s="16"/>
    </row>
    <row r="5451" spans="18:21" x14ac:dyDescent="0.2">
      <c r="R5451" s="16"/>
      <c r="S5451" s="16"/>
      <c r="T5451" s="16"/>
      <c r="U5451" s="16"/>
    </row>
    <row r="5452" spans="18:21" x14ac:dyDescent="0.2">
      <c r="R5452" s="16"/>
      <c r="S5452" s="16"/>
      <c r="T5452" s="16"/>
      <c r="U5452" s="16"/>
    </row>
    <row r="5453" spans="18:21" x14ac:dyDescent="0.2">
      <c r="R5453" s="16"/>
      <c r="S5453" s="16"/>
      <c r="T5453" s="16"/>
      <c r="U5453" s="16"/>
    </row>
    <row r="5454" spans="18:21" x14ac:dyDescent="0.2">
      <c r="R5454" s="16"/>
      <c r="S5454" s="16"/>
      <c r="T5454" s="16"/>
      <c r="U5454" s="16"/>
    </row>
    <row r="5455" spans="18:21" x14ac:dyDescent="0.2">
      <c r="R5455" s="16"/>
      <c r="S5455" s="16"/>
      <c r="T5455" s="16"/>
      <c r="U5455" s="16"/>
    </row>
    <row r="5456" spans="18:21" x14ac:dyDescent="0.2">
      <c r="R5456" s="16"/>
      <c r="S5456" s="16"/>
      <c r="T5456" s="16"/>
      <c r="U5456" s="16"/>
    </row>
    <row r="5457" spans="18:21" x14ac:dyDescent="0.2">
      <c r="R5457" s="16"/>
      <c r="S5457" s="16"/>
      <c r="T5457" s="16"/>
      <c r="U5457" s="16"/>
    </row>
    <row r="5458" spans="18:21" x14ac:dyDescent="0.2">
      <c r="R5458" s="16"/>
      <c r="S5458" s="16"/>
      <c r="T5458" s="16"/>
      <c r="U5458" s="16"/>
    </row>
    <row r="5459" spans="18:21" x14ac:dyDescent="0.2">
      <c r="R5459" s="16"/>
      <c r="S5459" s="16"/>
      <c r="T5459" s="16"/>
      <c r="U5459" s="16"/>
    </row>
    <row r="5460" spans="18:21" x14ac:dyDescent="0.2">
      <c r="R5460" s="16"/>
      <c r="S5460" s="16"/>
      <c r="T5460" s="16"/>
      <c r="U5460" s="16"/>
    </row>
    <row r="5461" spans="18:21" x14ac:dyDescent="0.2">
      <c r="R5461" s="16"/>
      <c r="S5461" s="16"/>
      <c r="T5461" s="16"/>
      <c r="U5461" s="16"/>
    </row>
    <row r="5462" spans="18:21" x14ac:dyDescent="0.2">
      <c r="R5462" s="16"/>
      <c r="S5462" s="16"/>
      <c r="T5462" s="16"/>
      <c r="U5462" s="16"/>
    </row>
    <row r="5463" spans="18:21" x14ac:dyDescent="0.2">
      <c r="R5463" s="16"/>
      <c r="S5463" s="16"/>
      <c r="T5463" s="16"/>
      <c r="U5463" s="16"/>
    </row>
    <row r="5464" spans="18:21" x14ac:dyDescent="0.2">
      <c r="R5464" s="16"/>
      <c r="S5464" s="16"/>
      <c r="T5464" s="16"/>
      <c r="U5464" s="16"/>
    </row>
    <row r="5465" spans="18:21" x14ac:dyDescent="0.2">
      <c r="R5465" s="16"/>
      <c r="S5465" s="16"/>
      <c r="T5465" s="16"/>
      <c r="U5465" s="16"/>
    </row>
    <row r="5466" spans="18:21" x14ac:dyDescent="0.2">
      <c r="R5466" s="16"/>
      <c r="S5466" s="16"/>
      <c r="T5466" s="16"/>
      <c r="U5466" s="16"/>
    </row>
    <row r="5467" spans="18:21" x14ac:dyDescent="0.2">
      <c r="R5467" s="16"/>
      <c r="S5467" s="16"/>
      <c r="T5467" s="16"/>
      <c r="U5467" s="16"/>
    </row>
    <row r="5468" spans="18:21" x14ac:dyDescent="0.2">
      <c r="R5468" s="16"/>
      <c r="S5468" s="16"/>
      <c r="T5468" s="16"/>
      <c r="U5468" s="16"/>
    </row>
    <row r="5469" spans="18:21" x14ac:dyDescent="0.2">
      <c r="R5469" s="16"/>
      <c r="S5469" s="16"/>
      <c r="T5469" s="16"/>
      <c r="U5469" s="16"/>
    </row>
    <row r="5470" spans="18:21" x14ac:dyDescent="0.2">
      <c r="R5470" s="16"/>
      <c r="S5470" s="16"/>
      <c r="T5470" s="16"/>
      <c r="U5470" s="16"/>
    </row>
    <row r="5471" spans="18:21" x14ac:dyDescent="0.2">
      <c r="R5471" s="16"/>
      <c r="S5471" s="16"/>
      <c r="T5471" s="16"/>
      <c r="U5471" s="16"/>
    </row>
    <row r="5472" spans="18:21" x14ac:dyDescent="0.2">
      <c r="R5472" s="16"/>
      <c r="S5472" s="16"/>
      <c r="T5472" s="16"/>
      <c r="U5472" s="16"/>
    </row>
    <row r="5473" spans="18:21" x14ac:dyDescent="0.2">
      <c r="R5473" s="16"/>
      <c r="S5473" s="16"/>
      <c r="T5473" s="16"/>
      <c r="U5473" s="16"/>
    </row>
    <row r="5474" spans="18:21" x14ac:dyDescent="0.2">
      <c r="R5474" s="16"/>
      <c r="S5474" s="16"/>
      <c r="T5474" s="16"/>
      <c r="U5474" s="16"/>
    </row>
    <row r="5475" spans="18:21" x14ac:dyDescent="0.2">
      <c r="R5475" s="16"/>
      <c r="S5475" s="16"/>
      <c r="T5475" s="16"/>
      <c r="U5475" s="16"/>
    </row>
    <row r="5476" spans="18:21" x14ac:dyDescent="0.2">
      <c r="R5476" s="16"/>
      <c r="S5476" s="16"/>
      <c r="T5476" s="16"/>
      <c r="U5476" s="16"/>
    </row>
    <row r="5477" spans="18:21" x14ac:dyDescent="0.2">
      <c r="R5477" s="16"/>
      <c r="S5477" s="16"/>
      <c r="T5477" s="16"/>
      <c r="U5477" s="16"/>
    </row>
    <row r="5478" spans="18:21" x14ac:dyDescent="0.2">
      <c r="R5478" s="16"/>
      <c r="S5478" s="16"/>
      <c r="T5478" s="16"/>
      <c r="U5478" s="16"/>
    </row>
    <row r="5479" spans="18:21" x14ac:dyDescent="0.2">
      <c r="R5479" s="16"/>
      <c r="S5479" s="16"/>
      <c r="T5479" s="16"/>
      <c r="U5479" s="16"/>
    </row>
    <row r="5480" spans="18:21" x14ac:dyDescent="0.2">
      <c r="R5480" s="16"/>
      <c r="S5480" s="16"/>
      <c r="T5480" s="16"/>
      <c r="U5480" s="16"/>
    </row>
    <row r="5481" spans="18:21" x14ac:dyDescent="0.2">
      <c r="R5481" s="16"/>
      <c r="S5481" s="16"/>
      <c r="T5481" s="16"/>
      <c r="U5481" s="16"/>
    </row>
    <row r="5482" spans="18:21" x14ac:dyDescent="0.2">
      <c r="R5482" s="16"/>
      <c r="S5482" s="16"/>
      <c r="T5482" s="16"/>
      <c r="U5482" s="16"/>
    </row>
    <row r="5483" spans="18:21" x14ac:dyDescent="0.2">
      <c r="R5483" s="16"/>
      <c r="S5483" s="16"/>
      <c r="T5483" s="16"/>
      <c r="U5483" s="16"/>
    </row>
    <row r="5484" spans="18:21" x14ac:dyDescent="0.2">
      <c r="R5484" s="16"/>
      <c r="S5484" s="16"/>
      <c r="T5484" s="16"/>
      <c r="U5484" s="16"/>
    </row>
    <row r="5485" spans="18:21" x14ac:dyDescent="0.2">
      <c r="R5485" s="16"/>
      <c r="S5485" s="16"/>
      <c r="T5485" s="16"/>
      <c r="U5485" s="16"/>
    </row>
    <row r="5486" spans="18:21" x14ac:dyDescent="0.2">
      <c r="R5486" s="16"/>
      <c r="S5486" s="16"/>
      <c r="T5486" s="16"/>
      <c r="U5486" s="16"/>
    </row>
    <row r="5487" spans="18:21" x14ac:dyDescent="0.2">
      <c r="R5487" s="16"/>
      <c r="S5487" s="16"/>
      <c r="T5487" s="16"/>
      <c r="U5487" s="16"/>
    </row>
    <row r="5488" spans="18:21" x14ac:dyDescent="0.2">
      <c r="R5488" s="16"/>
      <c r="S5488" s="16"/>
      <c r="T5488" s="16"/>
      <c r="U5488" s="16"/>
    </row>
    <row r="5489" spans="18:21" x14ac:dyDescent="0.2">
      <c r="R5489" s="16"/>
      <c r="S5489" s="16"/>
      <c r="T5489" s="16"/>
      <c r="U5489" s="16"/>
    </row>
    <row r="5490" spans="18:21" x14ac:dyDescent="0.2">
      <c r="R5490" s="16"/>
      <c r="S5490" s="16"/>
      <c r="T5490" s="16"/>
      <c r="U5490" s="16"/>
    </row>
    <row r="5491" spans="18:21" x14ac:dyDescent="0.2">
      <c r="R5491" s="16"/>
      <c r="S5491" s="16"/>
      <c r="T5491" s="16"/>
      <c r="U5491" s="16"/>
    </row>
    <row r="5492" spans="18:21" x14ac:dyDescent="0.2">
      <c r="R5492" s="16"/>
      <c r="S5492" s="16"/>
      <c r="T5492" s="16"/>
      <c r="U5492" s="16"/>
    </row>
    <row r="5493" spans="18:21" x14ac:dyDescent="0.2">
      <c r="R5493" s="16"/>
      <c r="S5493" s="16"/>
      <c r="T5493" s="16"/>
      <c r="U5493" s="16"/>
    </row>
    <row r="5494" spans="18:21" x14ac:dyDescent="0.2">
      <c r="R5494" s="16"/>
      <c r="S5494" s="16"/>
      <c r="T5494" s="16"/>
      <c r="U5494" s="16"/>
    </row>
    <row r="5495" spans="18:21" x14ac:dyDescent="0.2">
      <c r="R5495" s="16"/>
      <c r="S5495" s="16"/>
      <c r="T5495" s="16"/>
      <c r="U5495" s="16"/>
    </row>
    <row r="5496" spans="18:21" x14ac:dyDescent="0.2">
      <c r="R5496" s="16"/>
      <c r="S5496" s="16"/>
      <c r="T5496" s="16"/>
      <c r="U5496" s="16"/>
    </row>
    <row r="5497" spans="18:21" x14ac:dyDescent="0.2">
      <c r="R5497" s="16"/>
      <c r="S5497" s="16"/>
      <c r="T5497" s="16"/>
      <c r="U5497" s="16"/>
    </row>
    <row r="5498" spans="18:21" x14ac:dyDescent="0.2">
      <c r="R5498" s="16"/>
      <c r="S5498" s="16"/>
      <c r="T5498" s="16"/>
      <c r="U5498" s="16"/>
    </row>
    <row r="5499" spans="18:21" x14ac:dyDescent="0.2">
      <c r="R5499" s="16"/>
      <c r="S5499" s="16"/>
      <c r="T5499" s="16"/>
      <c r="U5499" s="16"/>
    </row>
    <row r="5500" spans="18:21" x14ac:dyDescent="0.2">
      <c r="R5500" s="16"/>
      <c r="S5500" s="16"/>
      <c r="T5500" s="16"/>
      <c r="U5500" s="16"/>
    </row>
    <row r="5501" spans="18:21" x14ac:dyDescent="0.2">
      <c r="R5501" s="16"/>
      <c r="S5501" s="16"/>
      <c r="T5501" s="16"/>
      <c r="U5501" s="16"/>
    </row>
    <row r="5502" spans="18:21" x14ac:dyDescent="0.2">
      <c r="R5502" s="16"/>
      <c r="S5502" s="16"/>
      <c r="T5502" s="16"/>
      <c r="U5502" s="16"/>
    </row>
    <row r="5503" spans="18:21" x14ac:dyDescent="0.2">
      <c r="R5503" s="16"/>
      <c r="S5503" s="16"/>
      <c r="T5503" s="16"/>
      <c r="U5503" s="16"/>
    </row>
    <row r="5504" spans="18:21" x14ac:dyDescent="0.2">
      <c r="R5504" s="16"/>
      <c r="S5504" s="16"/>
      <c r="T5504" s="16"/>
      <c r="U5504" s="16"/>
    </row>
    <row r="5505" spans="18:21" x14ac:dyDescent="0.2">
      <c r="R5505" s="16"/>
      <c r="S5505" s="16"/>
      <c r="T5505" s="16"/>
      <c r="U5505" s="16"/>
    </row>
    <row r="5506" spans="18:21" x14ac:dyDescent="0.2">
      <c r="R5506" s="16"/>
      <c r="S5506" s="16"/>
      <c r="T5506" s="16"/>
      <c r="U5506" s="16"/>
    </row>
    <row r="5507" spans="18:21" x14ac:dyDescent="0.2">
      <c r="R5507" s="16"/>
      <c r="S5507" s="16"/>
      <c r="T5507" s="16"/>
      <c r="U5507" s="16"/>
    </row>
    <row r="5508" spans="18:21" x14ac:dyDescent="0.2">
      <c r="R5508" s="16"/>
      <c r="S5508" s="16"/>
      <c r="T5508" s="16"/>
      <c r="U5508" s="16"/>
    </row>
    <row r="5509" spans="18:21" x14ac:dyDescent="0.2">
      <c r="R5509" s="16"/>
      <c r="S5509" s="16"/>
      <c r="T5509" s="16"/>
      <c r="U5509" s="16"/>
    </row>
    <row r="5510" spans="18:21" x14ac:dyDescent="0.2">
      <c r="R5510" s="16"/>
      <c r="S5510" s="16"/>
      <c r="T5510" s="16"/>
      <c r="U5510" s="16"/>
    </row>
    <row r="5511" spans="18:21" x14ac:dyDescent="0.2">
      <c r="R5511" s="16"/>
      <c r="S5511" s="16"/>
      <c r="T5511" s="16"/>
      <c r="U5511" s="16"/>
    </row>
    <row r="5512" spans="18:21" x14ac:dyDescent="0.2">
      <c r="R5512" s="16"/>
      <c r="S5512" s="16"/>
      <c r="T5512" s="16"/>
      <c r="U5512" s="16"/>
    </row>
    <row r="5513" spans="18:21" x14ac:dyDescent="0.2">
      <c r="R5513" s="16"/>
      <c r="S5513" s="16"/>
      <c r="T5513" s="16"/>
      <c r="U5513" s="16"/>
    </row>
    <row r="5514" spans="18:21" x14ac:dyDescent="0.2">
      <c r="R5514" s="16"/>
      <c r="S5514" s="16"/>
      <c r="T5514" s="16"/>
      <c r="U5514" s="16"/>
    </row>
    <row r="5515" spans="18:21" x14ac:dyDescent="0.2">
      <c r="R5515" s="16"/>
      <c r="S5515" s="16"/>
      <c r="T5515" s="16"/>
      <c r="U5515" s="16"/>
    </row>
    <row r="5516" spans="18:21" x14ac:dyDescent="0.2">
      <c r="R5516" s="16"/>
      <c r="S5516" s="16"/>
      <c r="T5516" s="16"/>
      <c r="U5516" s="16"/>
    </row>
    <row r="5517" spans="18:21" x14ac:dyDescent="0.2">
      <c r="R5517" s="16"/>
      <c r="S5517" s="16"/>
      <c r="T5517" s="16"/>
      <c r="U5517" s="16"/>
    </row>
    <row r="5518" spans="18:21" x14ac:dyDescent="0.2">
      <c r="R5518" s="16"/>
      <c r="S5518" s="16"/>
      <c r="T5518" s="16"/>
      <c r="U5518" s="16"/>
    </row>
    <row r="5519" spans="18:21" x14ac:dyDescent="0.2">
      <c r="R5519" s="16"/>
      <c r="S5519" s="16"/>
      <c r="T5519" s="16"/>
      <c r="U5519" s="16"/>
    </row>
    <row r="5520" spans="18:21" x14ac:dyDescent="0.2">
      <c r="R5520" s="16"/>
      <c r="S5520" s="16"/>
      <c r="T5520" s="16"/>
      <c r="U5520" s="16"/>
    </row>
    <row r="5521" spans="18:21" x14ac:dyDescent="0.2">
      <c r="R5521" s="16"/>
      <c r="S5521" s="16"/>
      <c r="T5521" s="16"/>
      <c r="U5521" s="16"/>
    </row>
    <row r="5522" spans="18:21" x14ac:dyDescent="0.2">
      <c r="R5522" s="16"/>
      <c r="S5522" s="16"/>
      <c r="T5522" s="16"/>
      <c r="U5522" s="16"/>
    </row>
    <row r="5523" spans="18:21" x14ac:dyDescent="0.2">
      <c r="R5523" s="16"/>
      <c r="S5523" s="16"/>
      <c r="T5523" s="16"/>
      <c r="U5523" s="16"/>
    </row>
    <row r="5524" spans="18:21" x14ac:dyDescent="0.2">
      <c r="R5524" s="16"/>
      <c r="S5524" s="16"/>
      <c r="T5524" s="16"/>
      <c r="U5524" s="16"/>
    </row>
    <row r="5525" spans="18:21" x14ac:dyDescent="0.2">
      <c r="R5525" s="16"/>
      <c r="S5525" s="16"/>
      <c r="T5525" s="16"/>
      <c r="U5525" s="16"/>
    </row>
    <row r="5526" spans="18:21" x14ac:dyDescent="0.2">
      <c r="R5526" s="16"/>
      <c r="S5526" s="16"/>
      <c r="T5526" s="16"/>
      <c r="U5526" s="16"/>
    </row>
    <row r="5527" spans="18:21" x14ac:dyDescent="0.2">
      <c r="R5527" s="16"/>
      <c r="S5527" s="16"/>
      <c r="T5527" s="16"/>
      <c r="U5527" s="16"/>
    </row>
    <row r="5528" spans="18:21" x14ac:dyDescent="0.2">
      <c r="R5528" s="16"/>
      <c r="S5528" s="16"/>
      <c r="T5528" s="16"/>
      <c r="U5528" s="16"/>
    </row>
    <row r="5529" spans="18:21" x14ac:dyDescent="0.2">
      <c r="R5529" s="16"/>
      <c r="S5529" s="16"/>
      <c r="T5529" s="16"/>
      <c r="U5529" s="16"/>
    </row>
    <row r="5530" spans="18:21" x14ac:dyDescent="0.2">
      <c r="R5530" s="16"/>
      <c r="S5530" s="16"/>
      <c r="T5530" s="16"/>
      <c r="U5530" s="16"/>
    </row>
    <row r="5531" spans="18:21" x14ac:dyDescent="0.2">
      <c r="R5531" s="16"/>
      <c r="S5531" s="16"/>
      <c r="T5531" s="16"/>
      <c r="U5531" s="16"/>
    </row>
    <row r="5532" spans="18:21" x14ac:dyDescent="0.2">
      <c r="R5532" s="16"/>
      <c r="S5532" s="16"/>
      <c r="T5532" s="16"/>
      <c r="U5532" s="16"/>
    </row>
    <row r="5533" spans="18:21" x14ac:dyDescent="0.2">
      <c r="R5533" s="16"/>
      <c r="S5533" s="16"/>
      <c r="T5533" s="16"/>
      <c r="U5533" s="16"/>
    </row>
    <row r="5534" spans="18:21" x14ac:dyDescent="0.2">
      <c r="R5534" s="16"/>
      <c r="S5534" s="16"/>
      <c r="T5534" s="16"/>
      <c r="U5534" s="16"/>
    </row>
    <row r="5535" spans="18:21" x14ac:dyDescent="0.2">
      <c r="R5535" s="16"/>
      <c r="S5535" s="16"/>
      <c r="T5535" s="16"/>
      <c r="U5535" s="16"/>
    </row>
    <row r="5536" spans="18:21" x14ac:dyDescent="0.2">
      <c r="R5536" s="16"/>
      <c r="S5536" s="16"/>
      <c r="T5536" s="16"/>
      <c r="U5536" s="16"/>
    </row>
    <row r="5537" spans="18:21" x14ac:dyDescent="0.2">
      <c r="R5537" s="16"/>
      <c r="S5537" s="16"/>
      <c r="T5537" s="16"/>
      <c r="U5537" s="16"/>
    </row>
    <row r="5538" spans="18:21" x14ac:dyDescent="0.2">
      <c r="R5538" s="16"/>
      <c r="S5538" s="16"/>
      <c r="T5538" s="16"/>
      <c r="U5538" s="16"/>
    </row>
    <row r="5539" spans="18:21" x14ac:dyDescent="0.2">
      <c r="R5539" s="16"/>
      <c r="S5539" s="16"/>
      <c r="T5539" s="16"/>
      <c r="U5539" s="16"/>
    </row>
    <row r="5540" spans="18:21" x14ac:dyDescent="0.2">
      <c r="R5540" s="16"/>
      <c r="S5540" s="16"/>
      <c r="T5540" s="16"/>
      <c r="U5540" s="16"/>
    </row>
    <row r="5541" spans="18:21" x14ac:dyDescent="0.2">
      <c r="R5541" s="16"/>
      <c r="S5541" s="16"/>
      <c r="T5541" s="16"/>
      <c r="U5541" s="16"/>
    </row>
    <row r="5542" spans="18:21" x14ac:dyDescent="0.2">
      <c r="R5542" s="16"/>
      <c r="S5542" s="16"/>
      <c r="T5542" s="16"/>
      <c r="U5542" s="16"/>
    </row>
    <row r="5543" spans="18:21" x14ac:dyDescent="0.2">
      <c r="R5543" s="16"/>
      <c r="S5543" s="16"/>
      <c r="T5543" s="16"/>
      <c r="U5543" s="16"/>
    </row>
    <row r="5544" spans="18:21" x14ac:dyDescent="0.2">
      <c r="R5544" s="16"/>
      <c r="S5544" s="16"/>
      <c r="T5544" s="16"/>
      <c r="U5544" s="16"/>
    </row>
    <row r="5545" spans="18:21" x14ac:dyDescent="0.2">
      <c r="R5545" s="16"/>
      <c r="S5545" s="16"/>
      <c r="T5545" s="16"/>
      <c r="U5545" s="16"/>
    </row>
    <row r="5546" spans="18:21" x14ac:dyDescent="0.2">
      <c r="R5546" s="16"/>
      <c r="S5546" s="16"/>
      <c r="T5546" s="16"/>
      <c r="U5546" s="16"/>
    </row>
    <row r="5547" spans="18:21" x14ac:dyDescent="0.2">
      <c r="R5547" s="16"/>
      <c r="S5547" s="16"/>
      <c r="T5547" s="16"/>
      <c r="U5547" s="16"/>
    </row>
    <row r="5548" spans="18:21" x14ac:dyDescent="0.2">
      <c r="R5548" s="16"/>
      <c r="S5548" s="16"/>
      <c r="T5548" s="16"/>
      <c r="U5548" s="16"/>
    </row>
    <row r="5549" spans="18:21" x14ac:dyDescent="0.2">
      <c r="R5549" s="16"/>
      <c r="S5549" s="16"/>
      <c r="T5549" s="16"/>
      <c r="U5549" s="16"/>
    </row>
    <row r="5550" spans="18:21" x14ac:dyDescent="0.2">
      <c r="R5550" s="16"/>
      <c r="S5550" s="16"/>
      <c r="T5550" s="16"/>
      <c r="U5550" s="16"/>
    </row>
    <row r="5551" spans="18:21" x14ac:dyDescent="0.2">
      <c r="R5551" s="16"/>
      <c r="S5551" s="16"/>
      <c r="T5551" s="16"/>
      <c r="U5551" s="16"/>
    </row>
    <row r="5552" spans="18:21" x14ac:dyDescent="0.2">
      <c r="R5552" s="16"/>
      <c r="S5552" s="16"/>
      <c r="T5552" s="16"/>
      <c r="U5552" s="16"/>
    </row>
    <row r="5553" spans="18:21" x14ac:dyDescent="0.2">
      <c r="R5553" s="16"/>
      <c r="S5553" s="16"/>
      <c r="T5553" s="16"/>
      <c r="U5553" s="16"/>
    </row>
    <row r="5554" spans="18:21" x14ac:dyDescent="0.2">
      <c r="R5554" s="16"/>
      <c r="S5554" s="16"/>
      <c r="T5554" s="16"/>
      <c r="U5554" s="16"/>
    </row>
    <row r="5555" spans="18:21" x14ac:dyDescent="0.2">
      <c r="R5555" s="16"/>
      <c r="S5555" s="16"/>
      <c r="T5555" s="16"/>
      <c r="U5555" s="16"/>
    </row>
    <row r="5556" spans="18:21" x14ac:dyDescent="0.2">
      <c r="R5556" s="16"/>
      <c r="S5556" s="16"/>
      <c r="T5556" s="16"/>
      <c r="U5556" s="16"/>
    </row>
    <row r="5557" spans="18:21" x14ac:dyDescent="0.2">
      <c r="R5557" s="16"/>
      <c r="S5557" s="16"/>
      <c r="T5557" s="16"/>
      <c r="U5557" s="16"/>
    </row>
    <row r="5558" spans="18:21" x14ac:dyDescent="0.2">
      <c r="R5558" s="16"/>
      <c r="S5558" s="16"/>
      <c r="T5558" s="16"/>
      <c r="U5558" s="16"/>
    </row>
    <row r="5559" spans="18:21" x14ac:dyDescent="0.2">
      <c r="R5559" s="16"/>
      <c r="S5559" s="16"/>
      <c r="T5559" s="16"/>
      <c r="U5559" s="16"/>
    </row>
    <row r="5560" spans="18:21" x14ac:dyDescent="0.2">
      <c r="R5560" s="16"/>
      <c r="S5560" s="16"/>
      <c r="T5560" s="16"/>
      <c r="U5560" s="16"/>
    </row>
    <row r="5561" spans="18:21" x14ac:dyDescent="0.2">
      <c r="R5561" s="16"/>
      <c r="S5561" s="16"/>
      <c r="T5561" s="16"/>
      <c r="U5561" s="16"/>
    </row>
    <row r="5562" spans="18:21" x14ac:dyDescent="0.2">
      <c r="R5562" s="16"/>
      <c r="S5562" s="16"/>
      <c r="T5562" s="16"/>
      <c r="U5562" s="16"/>
    </row>
    <row r="5563" spans="18:21" x14ac:dyDescent="0.2">
      <c r="R5563" s="16"/>
      <c r="S5563" s="16"/>
      <c r="T5563" s="16"/>
      <c r="U5563" s="16"/>
    </row>
    <row r="5564" spans="18:21" x14ac:dyDescent="0.2">
      <c r="R5564" s="16"/>
      <c r="S5564" s="16"/>
      <c r="T5564" s="16"/>
      <c r="U5564" s="16"/>
    </row>
    <row r="5565" spans="18:21" x14ac:dyDescent="0.2">
      <c r="R5565" s="16"/>
      <c r="S5565" s="16"/>
      <c r="T5565" s="16"/>
      <c r="U5565" s="16"/>
    </row>
    <row r="5566" spans="18:21" x14ac:dyDescent="0.2">
      <c r="R5566" s="16"/>
      <c r="S5566" s="16"/>
      <c r="T5566" s="16"/>
      <c r="U5566" s="16"/>
    </row>
    <row r="5567" spans="18:21" x14ac:dyDescent="0.2">
      <c r="R5567" s="16"/>
      <c r="S5567" s="16"/>
      <c r="T5567" s="16"/>
      <c r="U5567" s="16"/>
    </row>
    <row r="5568" spans="18:21" x14ac:dyDescent="0.2">
      <c r="R5568" s="16"/>
      <c r="S5568" s="16"/>
      <c r="T5568" s="16"/>
      <c r="U5568" s="16"/>
    </row>
    <row r="5569" spans="18:21" x14ac:dyDescent="0.2">
      <c r="R5569" s="16"/>
      <c r="S5569" s="16"/>
      <c r="T5569" s="16"/>
      <c r="U5569" s="16"/>
    </row>
    <row r="5570" spans="18:21" x14ac:dyDescent="0.2">
      <c r="R5570" s="16"/>
      <c r="S5570" s="16"/>
      <c r="T5570" s="16"/>
      <c r="U5570" s="16"/>
    </row>
    <row r="5571" spans="18:21" x14ac:dyDescent="0.2">
      <c r="R5571" s="16"/>
      <c r="S5571" s="16"/>
      <c r="T5571" s="16"/>
      <c r="U5571" s="16"/>
    </row>
    <row r="5572" spans="18:21" x14ac:dyDescent="0.2">
      <c r="R5572" s="16"/>
      <c r="S5572" s="16"/>
      <c r="T5572" s="16"/>
      <c r="U5572" s="16"/>
    </row>
    <row r="5573" spans="18:21" x14ac:dyDescent="0.2">
      <c r="R5573" s="16"/>
      <c r="S5573" s="16"/>
      <c r="T5573" s="16"/>
      <c r="U5573" s="16"/>
    </row>
    <row r="5574" spans="18:21" x14ac:dyDescent="0.2">
      <c r="R5574" s="16"/>
      <c r="S5574" s="16"/>
      <c r="T5574" s="16"/>
      <c r="U5574" s="16"/>
    </row>
    <row r="5575" spans="18:21" x14ac:dyDescent="0.2">
      <c r="R5575" s="16"/>
      <c r="S5575" s="16"/>
      <c r="T5575" s="16"/>
      <c r="U5575" s="16"/>
    </row>
    <row r="5576" spans="18:21" x14ac:dyDescent="0.2">
      <c r="R5576" s="16"/>
      <c r="S5576" s="16"/>
      <c r="T5576" s="16"/>
      <c r="U5576" s="16"/>
    </row>
    <row r="5577" spans="18:21" x14ac:dyDescent="0.2">
      <c r="R5577" s="16"/>
      <c r="S5577" s="16"/>
      <c r="T5577" s="16"/>
      <c r="U5577" s="16"/>
    </row>
    <row r="5578" spans="18:21" x14ac:dyDescent="0.2">
      <c r="R5578" s="16"/>
      <c r="S5578" s="16"/>
      <c r="T5578" s="16"/>
      <c r="U5578" s="16"/>
    </row>
    <row r="5579" spans="18:21" x14ac:dyDescent="0.2">
      <c r="R5579" s="16"/>
      <c r="S5579" s="16"/>
      <c r="T5579" s="16"/>
      <c r="U5579" s="16"/>
    </row>
    <row r="5580" spans="18:21" x14ac:dyDescent="0.2">
      <c r="R5580" s="16"/>
      <c r="S5580" s="16"/>
      <c r="T5580" s="16"/>
      <c r="U5580" s="16"/>
    </row>
    <row r="5581" spans="18:21" x14ac:dyDescent="0.2">
      <c r="R5581" s="16"/>
      <c r="S5581" s="16"/>
      <c r="T5581" s="16"/>
      <c r="U5581" s="16"/>
    </row>
    <row r="5582" spans="18:21" x14ac:dyDescent="0.2">
      <c r="R5582" s="16"/>
      <c r="S5582" s="16"/>
      <c r="T5582" s="16"/>
      <c r="U5582" s="16"/>
    </row>
    <row r="5583" spans="18:21" x14ac:dyDescent="0.2">
      <c r="R5583" s="16"/>
      <c r="S5583" s="16"/>
      <c r="T5583" s="16"/>
      <c r="U5583" s="16"/>
    </row>
    <row r="5584" spans="18:21" x14ac:dyDescent="0.2">
      <c r="R5584" s="16"/>
      <c r="S5584" s="16"/>
      <c r="T5584" s="16"/>
      <c r="U5584" s="16"/>
    </row>
    <row r="5585" spans="18:21" x14ac:dyDescent="0.2">
      <c r="R5585" s="16"/>
      <c r="S5585" s="16"/>
      <c r="T5585" s="16"/>
      <c r="U5585" s="16"/>
    </row>
    <row r="5586" spans="18:21" x14ac:dyDescent="0.2">
      <c r="R5586" s="16"/>
      <c r="S5586" s="16"/>
      <c r="T5586" s="16"/>
      <c r="U5586" s="16"/>
    </row>
    <row r="5587" spans="18:21" x14ac:dyDescent="0.2">
      <c r="R5587" s="16"/>
      <c r="S5587" s="16"/>
      <c r="T5587" s="16"/>
      <c r="U5587" s="16"/>
    </row>
    <row r="5588" spans="18:21" x14ac:dyDescent="0.2">
      <c r="R5588" s="16"/>
      <c r="S5588" s="16"/>
      <c r="T5588" s="16"/>
      <c r="U5588" s="16"/>
    </row>
    <row r="5589" spans="18:21" x14ac:dyDescent="0.2">
      <c r="R5589" s="16"/>
      <c r="S5589" s="16"/>
      <c r="T5589" s="16"/>
      <c r="U5589" s="16"/>
    </row>
    <row r="5590" spans="18:21" x14ac:dyDescent="0.2">
      <c r="R5590" s="16"/>
      <c r="S5590" s="16"/>
      <c r="T5590" s="16"/>
      <c r="U5590" s="16"/>
    </row>
    <row r="5591" spans="18:21" x14ac:dyDescent="0.2">
      <c r="R5591" s="16"/>
      <c r="S5591" s="16"/>
      <c r="T5591" s="16"/>
      <c r="U5591" s="16"/>
    </row>
    <row r="5592" spans="18:21" x14ac:dyDescent="0.2">
      <c r="R5592" s="16"/>
      <c r="S5592" s="16"/>
      <c r="T5592" s="16"/>
      <c r="U5592" s="16"/>
    </row>
    <row r="5593" spans="18:21" x14ac:dyDescent="0.2">
      <c r="R5593" s="16"/>
      <c r="S5593" s="16"/>
      <c r="T5593" s="16"/>
      <c r="U5593" s="16"/>
    </row>
    <row r="5594" spans="18:21" x14ac:dyDescent="0.2">
      <c r="R5594" s="16"/>
      <c r="S5594" s="16"/>
      <c r="T5594" s="16"/>
      <c r="U5594" s="16"/>
    </row>
    <row r="5595" spans="18:21" x14ac:dyDescent="0.2">
      <c r="R5595" s="16"/>
      <c r="S5595" s="16"/>
      <c r="T5595" s="16"/>
      <c r="U5595" s="16"/>
    </row>
    <row r="5596" spans="18:21" x14ac:dyDescent="0.2">
      <c r="R5596" s="16"/>
      <c r="S5596" s="16"/>
      <c r="T5596" s="16"/>
      <c r="U5596" s="16"/>
    </row>
    <row r="5597" spans="18:21" x14ac:dyDescent="0.2">
      <c r="R5597" s="16"/>
      <c r="S5597" s="16"/>
      <c r="T5597" s="16"/>
      <c r="U5597" s="16"/>
    </row>
    <row r="5598" spans="18:21" x14ac:dyDescent="0.2">
      <c r="R5598" s="16"/>
      <c r="S5598" s="16"/>
      <c r="T5598" s="16"/>
      <c r="U5598" s="16"/>
    </row>
    <row r="5599" spans="18:21" x14ac:dyDescent="0.2">
      <c r="R5599" s="16"/>
      <c r="S5599" s="16"/>
      <c r="T5599" s="16"/>
      <c r="U5599" s="16"/>
    </row>
    <row r="5600" spans="18:21" x14ac:dyDescent="0.2">
      <c r="R5600" s="16"/>
      <c r="S5600" s="16"/>
      <c r="T5600" s="16"/>
      <c r="U5600" s="16"/>
    </row>
    <row r="5601" spans="18:21" x14ac:dyDescent="0.2">
      <c r="R5601" s="16"/>
      <c r="S5601" s="16"/>
      <c r="T5601" s="16"/>
      <c r="U5601" s="16"/>
    </row>
    <row r="5602" spans="18:21" x14ac:dyDescent="0.2">
      <c r="R5602" s="16"/>
      <c r="S5602" s="16"/>
      <c r="T5602" s="16"/>
      <c r="U5602" s="16"/>
    </row>
    <row r="5603" spans="18:21" x14ac:dyDescent="0.2">
      <c r="R5603" s="16"/>
      <c r="S5603" s="16"/>
      <c r="T5603" s="16"/>
      <c r="U5603" s="16"/>
    </row>
    <row r="5604" spans="18:21" x14ac:dyDescent="0.2">
      <c r="R5604" s="16"/>
      <c r="S5604" s="16"/>
      <c r="T5604" s="16"/>
      <c r="U5604" s="16"/>
    </row>
    <row r="5605" spans="18:21" x14ac:dyDescent="0.2">
      <c r="R5605" s="16"/>
      <c r="S5605" s="16"/>
      <c r="T5605" s="16"/>
      <c r="U5605" s="16"/>
    </row>
    <row r="5606" spans="18:21" x14ac:dyDescent="0.2">
      <c r="R5606" s="16"/>
      <c r="S5606" s="16"/>
      <c r="T5606" s="16"/>
      <c r="U5606" s="16"/>
    </row>
    <row r="5607" spans="18:21" x14ac:dyDescent="0.2">
      <c r="R5607" s="16"/>
      <c r="S5607" s="16"/>
      <c r="T5607" s="16"/>
      <c r="U5607" s="16"/>
    </row>
    <row r="5608" spans="18:21" x14ac:dyDescent="0.2">
      <c r="R5608" s="16"/>
      <c r="S5608" s="16"/>
      <c r="T5608" s="16"/>
      <c r="U5608" s="16"/>
    </row>
    <row r="5609" spans="18:21" x14ac:dyDescent="0.2">
      <c r="R5609" s="16"/>
      <c r="S5609" s="16"/>
      <c r="T5609" s="16"/>
      <c r="U5609" s="16"/>
    </row>
    <row r="5610" spans="18:21" x14ac:dyDescent="0.2">
      <c r="R5610" s="16"/>
      <c r="S5610" s="16"/>
      <c r="T5610" s="16"/>
      <c r="U5610" s="16"/>
    </row>
    <row r="5611" spans="18:21" x14ac:dyDescent="0.2">
      <c r="R5611" s="16"/>
      <c r="S5611" s="16"/>
      <c r="T5611" s="16"/>
      <c r="U5611" s="16"/>
    </row>
    <row r="5612" spans="18:21" x14ac:dyDescent="0.2">
      <c r="R5612" s="16"/>
      <c r="S5612" s="16"/>
      <c r="T5612" s="16"/>
      <c r="U5612" s="16"/>
    </row>
    <row r="5613" spans="18:21" x14ac:dyDescent="0.2">
      <c r="R5613" s="16"/>
      <c r="S5613" s="16"/>
      <c r="T5613" s="16"/>
      <c r="U5613" s="16"/>
    </row>
    <row r="5614" spans="18:21" x14ac:dyDescent="0.2">
      <c r="R5614" s="16"/>
      <c r="S5614" s="16"/>
      <c r="T5614" s="16"/>
      <c r="U5614" s="16"/>
    </row>
    <row r="5615" spans="18:21" x14ac:dyDescent="0.2">
      <c r="R5615" s="16"/>
      <c r="S5615" s="16"/>
      <c r="T5615" s="16"/>
      <c r="U5615" s="16"/>
    </row>
    <row r="5616" spans="18:21" x14ac:dyDescent="0.2">
      <c r="R5616" s="16"/>
      <c r="S5616" s="16"/>
      <c r="T5616" s="16"/>
      <c r="U5616" s="16"/>
    </row>
    <row r="5617" spans="18:21" x14ac:dyDescent="0.2">
      <c r="R5617" s="16"/>
      <c r="S5617" s="16"/>
      <c r="T5617" s="16"/>
      <c r="U5617" s="16"/>
    </row>
    <row r="5618" spans="18:21" x14ac:dyDescent="0.2">
      <c r="R5618" s="16"/>
      <c r="S5618" s="16"/>
      <c r="T5618" s="16"/>
      <c r="U5618" s="16"/>
    </row>
    <row r="5619" spans="18:21" x14ac:dyDescent="0.2">
      <c r="R5619" s="16"/>
      <c r="S5619" s="16"/>
      <c r="T5619" s="16"/>
      <c r="U5619" s="16"/>
    </row>
    <row r="5620" spans="18:21" x14ac:dyDescent="0.2">
      <c r="R5620" s="16"/>
      <c r="S5620" s="16"/>
      <c r="T5620" s="16"/>
      <c r="U5620" s="16"/>
    </row>
    <row r="5621" spans="18:21" x14ac:dyDescent="0.2">
      <c r="R5621" s="16"/>
      <c r="S5621" s="16"/>
      <c r="T5621" s="16"/>
      <c r="U5621" s="16"/>
    </row>
    <row r="5622" spans="18:21" x14ac:dyDescent="0.2">
      <c r="R5622" s="16"/>
      <c r="S5622" s="16"/>
      <c r="T5622" s="16"/>
      <c r="U5622" s="16"/>
    </row>
    <row r="5623" spans="18:21" x14ac:dyDescent="0.2">
      <c r="R5623" s="16"/>
      <c r="S5623" s="16"/>
      <c r="T5623" s="16"/>
      <c r="U5623" s="16"/>
    </row>
    <row r="5624" spans="18:21" x14ac:dyDescent="0.2">
      <c r="R5624" s="16"/>
      <c r="S5624" s="16"/>
      <c r="T5624" s="16"/>
      <c r="U5624" s="16"/>
    </row>
    <row r="5625" spans="18:21" x14ac:dyDescent="0.2">
      <c r="R5625" s="16"/>
      <c r="S5625" s="16"/>
      <c r="T5625" s="16"/>
      <c r="U5625" s="16"/>
    </row>
    <row r="5626" spans="18:21" x14ac:dyDescent="0.2">
      <c r="R5626" s="16"/>
      <c r="S5626" s="16"/>
      <c r="T5626" s="16"/>
      <c r="U5626" s="16"/>
    </row>
    <row r="5627" spans="18:21" x14ac:dyDescent="0.2">
      <c r="R5627" s="16"/>
      <c r="S5627" s="16"/>
      <c r="T5627" s="16"/>
      <c r="U5627" s="16"/>
    </row>
    <row r="5628" spans="18:21" x14ac:dyDescent="0.2">
      <c r="R5628" s="16"/>
      <c r="S5628" s="16"/>
      <c r="T5628" s="16"/>
      <c r="U5628" s="16"/>
    </row>
    <row r="5629" spans="18:21" x14ac:dyDescent="0.2">
      <c r="R5629" s="16"/>
      <c r="S5629" s="16"/>
      <c r="T5629" s="16"/>
      <c r="U5629" s="16"/>
    </row>
    <row r="5630" spans="18:21" x14ac:dyDescent="0.2">
      <c r="R5630" s="16"/>
      <c r="S5630" s="16"/>
      <c r="T5630" s="16"/>
      <c r="U5630" s="16"/>
    </row>
    <row r="5631" spans="18:21" x14ac:dyDescent="0.2">
      <c r="R5631" s="16"/>
      <c r="S5631" s="16"/>
      <c r="T5631" s="16"/>
      <c r="U5631" s="16"/>
    </row>
    <row r="5632" spans="18:21" x14ac:dyDescent="0.2">
      <c r="R5632" s="16"/>
      <c r="S5632" s="16"/>
      <c r="T5632" s="16"/>
      <c r="U5632" s="16"/>
    </row>
    <row r="5633" spans="18:21" x14ac:dyDescent="0.2">
      <c r="R5633" s="16"/>
      <c r="S5633" s="16"/>
      <c r="T5633" s="16"/>
      <c r="U5633" s="16"/>
    </row>
    <row r="5634" spans="18:21" x14ac:dyDescent="0.2">
      <c r="R5634" s="16"/>
      <c r="S5634" s="16"/>
      <c r="T5634" s="16"/>
      <c r="U5634" s="16"/>
    </row>
    <row r="5635" spans="18:21" x14ac:dyDescent="0.2">
      <c r="R5635" s="16"/>
      <c r="S5635" s="16"/>
      <c r="T5635" s="16"/>
      <c r="U5635" s="16"/>
    </row>
    <row r="5636" spans="18:21" x14ac:dyDescent="0.2">
      <c r="R5636" s="16"/>
      <c r="S5636" s="16"/>
      <c r="T5636" s="16"/>
      <c r="U5636" s="16"/>
    </row>
    <row r="5637" spans="18:21" x14ac:dyDescent="0.2">
      <c r="R5637" s="16"/>
      <c r="S5637" s="16"/>
      <c r="T5637" s="16"/>
      <c r="U5637" s="16"/>
    </row>
    <row r="5638" spans="18:21" x14ac:dyDescent="0.2">
      <c r="R5638" s="16"/>
      <c r="S5638" s="16"/>
      <c r="T5638" s="16"/>
      <c r="U5638" s="16"/>
    </row>
    <row r="5639" spans="18:21" x14ac:dyDescent="0.2">
      <c r="R5639" s="16"/>
      <c r="S5639" s="16"/>
      <c r="T5639" s="16"/>
      <c r="U5639" s="16"/>
    </row>
    <row r="5640" spans="18:21" x14ac:dyDescent="0.2">
      <c r="R5640" s="16"/>
      <c r="S5640" s="16"/>
      <c r="T5640" s="16"/>
      <c r="U5640" s="16"/>
    </row>
    <row r="5641" spans="18:21" x14ac:dyDescent="0.2">
      <c r="R5641" s="16"/>
      <c r="S5641" s="16"/>
      <c r="T5641" s="16"/>
      <c r="U5641" s="16"/>
    </row>
    <row r="5642" spans="18:21" x14ac:dyDescent="0.2">
      <c r="R5642" s="16"/>
      <c r="S5642" s="16"/>
      <c r="T5642" s="16"/>
      <c r="U5642" s="16"/>
    </row>
    <row r="5643" spans="18:21" x14ac:dyDescent="0.2">
      <c r="R5643" s="16"/>
      <c r="S5643" s="16"/>
      <c r="T5643" s="16"/>
      <c r="U5643" s="16"/>
    </row>
    <row r="5644" spans="18:21" x14ac:dyDescent="0.2">
      <c r="R5644" s="16"/>
      <c r="S5644" s="16"/>
      <c r="T5644" s="16"/>
      <c r="U5644" s="16"/>
    </row>
    <row r="5645" spans="18:21" x14ac:dyDescent="0.2">
      <c r="R5645" s="16"/>
      <c r="S5645" s="16"/>
      <c r="T5645" s="16"/>
      <c r="U5645" s="16"/>
    </row>
    <row r="5646" spans="18:21" x14ac:dyDescent="0.2">
      <c r="R5646" s="16"/>
      <c r="S5646" s="16"/>
      <c r="T5646" s="16"/>
      <c r="U5646" s="16"/>
    </row>
    <row r="5647" spans="18:21" x14ac:dyDescent="0.2">
      <c r="R5647" s="16"/>
      <c r="S5647" s="16"/>
      <c r="T5647" s="16"/>
      <c r="U5647" s="16"/>
    </row>
    <row r="5648" spans="18:21" x14ac:dyDescent="0.2">
      <c r="R5648" s="16"/>
      <c r="S5648" s="16"/>
      <c r="T5648" s="16"/>
      <c r="U5648" s="16"/>
    </row>
    <row r="5649" spans="18:21" x14ac:dyDescent="0.2">
      <c r="R5649" s="16"/>
      <c r="S5649" s="16"/>
      <c r="T5649" s="16"/>
      <c r="U5649" s="16"/>
    </row>
    <row r="5650" spans="18:21" x14ac:dyDescent="0.2">
      <c r="R5650" s="16"/>
      <c r="S5650" s="16"/>
      <c r="T5650" s="16"/>
      <c r="U5650" s="16"/>
    </row>
    <row r="5651" spans="18:21" x14ac:dyDescent="0.2">
      <c r="R5651" s="16"/>
      <c r="S5651" s="16"/>
      <c r="T5651" s="16"/>
      <c r="U5651" s="16"/>
    </row>
    <row r="5652" spans="18:21" x14ac:dyDescent="0.2">
      <c r="R5652" s="16"/>
      <c r="S5652" s="16"/>
      <c r="T5652" s="16"/>
      <c r="U5652" s="16"/>
    </row>
    <row r="5653" spans="18:21" x14ac:dyDescent="0.2">
      <c r="R5653" s="16"/>
      <c r="S5653" s="16"/>
      <c r="T5653" s="16"/>
      <c r="U5653" s="16"/>
    </row>
    <row r="5654" spans="18:21" x14ac:dyDescent="0.2">
      <c r="R5654" s="16"/>
      <c r="S5654" s="16"/>
      <c r="T5654" s="16"/>
      <c r="U5654" s="16"/>
    </row>
    <row r="5655" spans="18:21" x14ac:dyDescent="0.2">
      <c r="R5655" s="16"/>
      <c r="S5655" s="16"/>
      <c r="T5655" s="16"/>
      <c r="U5655" s="16"/>
    </row>
    <row r="5656" spans="18:21" x14ac:dyDescent="0.2">
      <c r="R5656" s="16"/>
      <c r="S5656" s="16"/>
      <c r="T5656" s="16"/>
      <c r="U5656" s="16"/>
    </row>
    <row r="5657" spans="18:21" x14ac:dyDescent="0.2">
      <c r="R5657" s="16"/>
      <c r="S5657" s="16"/>
      <c r="T5657" s="16"/>
      <c r="U5657" s="16"/>
    </row>
    <row r="5658" spans="18:21" x14ac:dyDescent="0.2">
      <c r="R5658" s="16"/>
      <c r="S5658" s="16"/>
      <c r="T5658" s="16"/>
      <c r="U5658" s="16"/>
    </row>
    <row r="5659" spans="18:21" x14ac:dyDescent="0.2">
      <c r="R5659" s="16"/>
      <c r="S5659" s="16"/>
      <c r="T5659" s="16"/>
      <c r="U5659" s="16"/>
    </row>
    <row r="5660" spans="18:21" x14ac:dyDescent="0.2">
      <c r="R5660" s="16"/>
      <c r="S5660" s="16"/>
      <c r="T5660" s="16"/>
      <c r="U5660" s="16"/>
    </row>
    <row r="5661" spans="18:21" x14ac:dyDescent="0.2">
      <c r="R5661" s="16"/>
      <c r="S5661" s="16"/>
      <c r="T5661" s="16"/>
      <c r="U5661" s="16"/>
    </row>
    <row r="5662" spans="18:21" x14ac:dyDescent="0.2">
      <c r="R5662" s="16"/>
      <c r="S5662" s="16"/>
      <c r="T5662" s="16"/>
      <c r="U5662" s="16"/>
    </row>
    <row r="5663" spans="18:21" x14ac:dyDescent="0.2">
      <c r="R5663" s="16"/>
      <c r="S5663" s="16"/>
      <c r="T5663" s="16"/>
      <c r="U5663" s="16"/>
    </row>
    <row r="5664" spans="18:21" x14ac:dyDescent="0.2">
      <c r="R5664" s="16"/>
      <c r="S5664" s="16"/>
      <c r="T5664" s="16"/>
      <c r="U5664" s="16"/>
    </row>
    <row r="5665" spans="18:21" x14ac:dyDescent="0.2">
      <c r="R5665" s="16"/>
      <c r="S5665" s="16"/>
      <c r="T5665" s="16"/>
      <c r="U5665" s="16"/>
    </row>
    <row r="5666" spans="18:21" x14ac:dyDescent="0.2">
      <c r="R5666" s="16"/>
      <c r="S5666" s="16"/>
      <c r="T5666" s="16"/>
      <c r="U5666" s="16"/>
    </row>
    <row r="5667" spans="18:21" x14ac:dyDescent="0.2">
      <c r="R5667" s="16"/>
      <c r="S5667" s="16"/>
      <c r="T5667" s="16"/>
      <c r="U5667" s="16"/>
    </row>
    <row r="5668" spans="18:21" x14ac:dyDescent="0.2">
      <c r="R5668" s="16"/>
      <c r="S5668" s="16"/>
      <c r="T5668" s="16"/>
      <c r="U5668" s="16"/>
    </row>
    <row r="5669" spans="18:21" x14ac:dyDescent="0.2">
      <c r="R5669" s="16"/>
      <c r="S5669" s="16"/>
      <c r="T5669" s="16"/>
      <c r="U5669" s="16"/>
    </row>
    <row r="5670" spans="18:21" x14ac:dyDescent="0.2">
      <c r="R5670" s="16"/>
      <c r="S5670" s="16"/>
      <c r="T5670" s="16"/>
      <c r="U5670" s="16"/>
    </row>
    <row r="5671" spans="18:21" x14ac:dyDescent="0.2">
      <c r="R5671" s="16"/>
      <c r="S5671" s="16"/>
      <c r="T5671" s="16"/>
      <c r="U5671" s="16"/>
    </row>
    <row r="5672" spans="18:21" x14ac:dyDescent="0.2">
      <c r="R5672" s="16"/>
      <c r="S5672" s="16"/>
      <c r="T5672" s="16"/>
      <c r="U5672" s="16"/>
    </row>
    <row r="5673" spans="18:21" x14ac:dyDescent="0.2">
      <c r="R5673" s="16"/>
      <c r="S5673" s="16"/>
      <c r="T5673" s="16"/>
      <c r="U5673" s="16"/>
    </row>
    <row r="5674" spans="18:21" x14ac:dyDescent="0.2">
      <c r="R5674" s="16"/>
      <c r="S5674" s="16"/>
      <c r="T5674" s="16"/>
      <c r="U5674" s="16"/>
    </row>
    <row r="5675" spans="18:21" x14ac:dyDescent="0.2">
      <c r="R5675" s="16"/>
      <c r="S5675" s="16"/>
      <c r="T5675" s="16"/>
      <c r="U5675" s="16"/>
    </row>
    <row r="5676" spans="18:21" x14ac:dyDescent="0.2">
      <c r="R5676" s="16"/>
      <c r="S5676" s="16"/>
      <c r="T5676" s="16"/>
      <c r="U5676" s="16"/>
    </row>
    <row r="5677" spans="18:21" x14ac:dyDescent="0.2">
      <c r="R5677" s="16"/>
      <c r="S5677" s="16"/>
      <c r="T5677" s="16"/>
      <c r="U5677" s="16"/>
    </row>
    <row r="5678" spans="18:21" x14ac:dyDescent="0.2">
      <c r="R5678" s="16"/>
      <c r="S5678" s="16"/>
      <c r="T5678" s="16"/>
      <c r="U5678" s="16"/>
    </row>
    <row r="5679" spans="18:21" x14ac:dyDescent="0.2">
      <c r="R5679" s="16"/>
      <c r="S5679" s="16"/>
      <c r="T5679" s="16"/>
      <c r="U5679" s="16"/>
    </row>
    <row r="5680" spans="18:21" x14ac:dyDescent="0.2">
      <c r="R5680" s="16"/>
      <c r="S5680" s="16"/>
      <c r="T5680" s="16"/>
      <c r="U5680" s="16"/>
    </row>
    <row r="5681" spans="18:21" x14ac:dyDescent="0.2">
      <c r="R5681" s="16"/>
      <c r="S5681" s="16"/>
      <c r="T5681" s="16"/>
      <c r="U5681" s="16"/>
    </row>
    <row r="5682" spans="18:21" x14ac:dyDescent="0.2">
      <c r="R5682" s="16"/>
      <c r="S5682" s="16"/>
      <c r="T5682" s="16"/>
      <c r="U5682" s="16"/>
    </row>
    <row r="5683" spans="18:21" x14ac:dyDescent="0.2">
      <c r="R5683" s="16"/>
      <c r="S5683" s="16"/>
      <c r="T5683" s="16"/>
      <c r="U5683" s="16"/>
    </row>
    <row r="5684" spans="18:21" x14ac:dyDescent="0.2">
      <c r="R5684" s="16"/>
      <c r="S5684" s="16"/>
      <c r="T5684" s="16"/>
      <c r="U5684" s="16"/>
    </row>
    <row r="5685" spans="18:21" x14ac:dyDescent="0.2">
      <c r="R5685" s="16"/>
      <c r="S5685" s="16"/>
      <c r="T5685" s="16"/>
      <c r="U5685" s="16"/>
    </row>
    <row r="5686" spans="18:21" x14ac:dyDescent="0.2">
      <c r="R5686" s="16"/>
      <c r="S5686" s="16"/>
      <c r="T5686" s="16"/>
      <c r="U5686" s="16"/>
    </row>
    <row r="5687" spans="18:21" x14ac:dyDescent="0.2">
      <c r="R5687" s="16"/>
      <c r="S5687" s="16"/>
      <c r="T5687" s="16"/>
      <c r="U5687" s="16"/>
    </row>
    <row r="5688" spans="18:21" x14ac:dyDescent="0.2">
      <c r="R5688" s="16"/>
      <c r="S5688" s="16"/>
      <c r="T5688" s="16"/>
      <c r="U5688" s="16"/>
    </row>
    <row r="5689" spans="18:21" x14ac:dyDescent="0.2">
      <c r="R5689" s="16"/>
      <c r="S5689" s="16"/>
      <c r="T5689" s="16"/>
      <c r="U5689" s="16"/>
    </row>
    <row r="5690" spans="18:21" x14ac:dyDescent="0.2">
      <c r="R5690" s="16"/>
      <c r="S5690" s="16"/>
      <c r="T5690" s="16"/>
      <c r="U5690" s="16"/>
    </row>
    <row r="5691" spans="18:21" x14ac:dyDescent="0.2">
      <c r="R5691" s="16"/>
      <c r="S5691" s="16"/>
      <c r="T5691" s="16"/>
      <c r="U5691" s="16"/>
    </row>
    <row r="5692" spans="18:21" x14ac:dyDescent="0.2">
      <c r="R5692" s="16"/>
      <c r="S5692" s="16"/>
      <c r="T5692" s="16"/>
      <c r="U5692" s="16"/>
    </row>
    <row r="5693" spans="18:21" x14ac:dyDescent="0.2">
      <c r="R5693" s="16"/>
      <c r="S5693" s="16"/>
      <c r="T5693" s="16"/>
      <c r="U5693" s="16"/>
    </row>
    <row r="5694" spans="18:21" x14ac:dyDescent="0.2">
      <c r="R5694" s="16"/>
      <c r="S5694" s="16"/>
      <c r="T5694" s="16"/>
      <c r="U5694" s="16"/>
    </row>
    <row r="5695" spans="18:21" x14ac:dyDescent="0.2">
      <c r="R5695" s="16"/>
      <c r="S5695" s="16"/>
      <c r="T5695" s="16"/>
      <c r="U5695" s="16"/>
    </row>
    <row r="5696" spans="18:21" x14ac:dyDescent="0.2">
      <c r="R5696" s="16"/>
      <c r="S5696" s="16"/>
      <c r="T5696" s="16"/>
      <c r="U5696" s="16"/>
    </row>
    <row r="5697" spans="18:21" x14ac:dyDescent="0.2">
      <c r="R5697" s="16"/>
      <c r="S5697" s="16"/>
      <c r="T5697" s="16"/>
      <c r="U5697" s="16"/>
    </row>
    <row r="5698" spans="18:21" x14ac:dyDescent="0.2">
      <c r="R5698" s="16"/>
      <c r="S5698" s="16"/>
      <c r="T5698" s="16"/>
      <c r="U5698" s="16"/>
    </row>
    <row r="5699" spans="18:21" x14ac:dyDescent="0.2">
      <c r="R5699" s="16"/>
      <c r="S5699" s="16"/>
      <c r="T5699" s="16"/>
      <c r="U5699" s="16"/>
    </row>
    <row r="5700" spans="18:21" x14ac:dyDescent="0.2">
      <c r="R5700" s="16"/>
      <c r="S5700" s="16"/>
      <c r="T5700" s="16"/>
      <c r="U5700" s="16"/>
    </row>
    <row r="5701" spans="18:21" x14ac:dyDescent="0.2">
      <c r="R5701" s="16"/>
      <c r="S5701" s="16"/>
      <c r="T5701" s="16"/>
      <c r="U5701" s="16"/>
    </row>
    <row r="5702" spans="18:21" x14ac:dyDescent="0.2">
      <c r="R5702" s="16"/>
      <c r="S5702" s="16"/>
      <c r="T5702" s="16"/>
      <c r="U5702" s="16"/>
    </row>
    <row r="5703" spans="18:21" x14ac:dyDescent="0.2">
      <c r="R5703" s="16"/>
      <c r="S5703" s="16"/>
      <c r="T5703" s="16"/>
      <c r="U5703" s="16"/>
    </row>
    <row r="5704" spans="18:21" x14ac:dyDescent="0.2">
      <c r="R5704" s="16"/>
      <c r="S5704" s="16"/>
      <c r="T5704" s="16"/>
      <c r="U5704" s="16"/>
    </row>
    <row r="5705" spans="18:21" x14ac:dyDescent="0.2">
      <c r="R5705" s="16"/>
      <c r="S5705" s="16"/>
      <c r="T5705" s="16"/>
      <c r="U5705" s="16"/>
    </row>
    <row r="5706" spans="18:21" x14ac:dyDescent="0.2">
      <c r="R5706" s="16"/>
      <c r="S5706" s="16"/>
      <c r="T5706" s="16"/>
      <c r="U5706" s="16"/>
    </row>
    <row r="5707" spans="18:21" x14ac:dyDescent="0.2">
      <c r="R5707" s="16"/>
      <c r="S5707" s="16"/>
      <c r="T5707" s="16"/>
      <c r="U5707" s="16"/>
    </row>
    <row r="5708" spans="18:21" x14ac:dyDescent="0.2">
      <c r="R5708" s="16"/>
      <c r="S5708" s="16"/>
      <c r="T5708" s="16"/>
      <c r="U5708" s="16"/>
    </row>
    <row r="5709" spans="18:21" x14ac:dyDescent="0.2">
      <c r="R5709" s="16"/>
      <c r="S5709" s="16"/>
      <c r="T5709" s="16"/>
      <c r="U5709" s="16"/>
    </row>
    <row r="5710" spans="18:21" x14ac:dyDescent="0.2">
      <c r="R5710" s="16"/>
      <c r="S5710" s="16"/>
      <c r="T5710" s="16"/>
      <c r="U5710" s="16"/>
    </row>
    <row r="5711" spans="18:21" x14ac:dyDescent="0.2">
      <c r="R5711" s="16"/>
      <c r="S5711" s="16"/>
      <c r="T5711" s="16"/>
      <c r="U5711" s="16"/>
    </row>
    <row r="5712" spans="18:21" x14ac:dyDescent="0.2">
      <c r="R5712" s="16"/>
      <c r="S5712" s="16"/>
      <c r="T5712" s="16"/>
      <c r="U5712" s="16"/>
    </row>
    <row r="5713" spans="18:21" x14ac:dyDescent="0.2">
      <c r="R5713" s="16"/>
      <c r="S5713" s="16"/>
      <c r="T5713" s="16"/>
      <c r="U5713" s="16"/>
    </row>
    <row r="5714" spans="18:21" x14ac:dyDescent="0.2">
      <c r="R5714" s="16"/>
      <c r="S5714" s="16"/>
      <c r="T5714" s="16"/>
      <c r="U5714" s="16"/>
    </row>
    <row r="5715" spans="18:21" x14ac:dyDescent="0.2">
      <c r="R5715" s="16"/>
      <c r="S5715" s="16"/>
      <c r="T5715" s="16"/>
      <c r="U5715" s="16"/>
    </row>
    <row r="5716" spans="18:21" x14ac:dyDescent="0.2">
      <c r="R5716" s="16"/>
      <c r="S5716" s="16"/>
      <c r="T5716" s="16"/>
      <c r="U5716" s="16"/>
    </row>
    <row r="5717" spans="18:21" x14ac:dyDescent="0.2">
      <c r="R5717" s="16"/>
      <c r="S5717" s="16"/>
      <c r="T5717" s="16"/>
      <c r="U5717" s="16"/>
    </row>
    <row r="5718" spans="18:21" x14ac:dyDescent="0.2">
      <c r="R5718" s="16"/>
      <c r="S5718" s="16"/>
      <c r="T5718" s="16"/>
      <c r="U5718" s="16"/>
    </row>
    <row r="5719" spans="18:21" x14ac:dyDescent="0.2">
      <c r="R5719" s="16"/>
      <c r="S5719" s="16"/>
      <c r="T5719" s="16"/>
      <c r="U5719" s="16"/>
    </row>
    <row r="5720" spans="18:21" x14ac:dyDescent="0.2">
      <c r="R5720" s="16"/>
      <c r="S5720" s="16"/>
      <c r="T5720" s="16"/>
      <c r="U5720" s="16"/>
    </row>
    <row r="5721" spans="18:21" x14ac:dyDescent="0.2">
      <c r="R5721" s="16"/>
      <c r="S5721" s="16"/>
      <c r="T5721" s="16"/>
      <c r="U5721" s="16"/>
    </row>
    <row r="5722" spans="18:21" x14ac:dyDescent="0.2">
      <c r="R5722" s="16"/>
      <c r="S5722" s="16"/>
      <c r="T5722" s="16"/>
      <c r="U5722" s="16"/>
    </row>
    <row r="5723" spans="18:21" x14ac:dyDescent="0.2">
      <c r="R5723" s="16"/>
      <c r="S5723" s="16"/>
      <c r="T5723" s="16"/>
      <c r="U5723" s="16"/>
    </row>
    <row r="5724" spans="18:21" x14ac:dyDescent="0.2">
      <c r="R5724" s="16"/>
      <c r="S5724" s="16"/>
      <c r="T5724" s="16"/>
      <c r="U5724" s="16"/>
    </row>
    <row r="5725" spans="18:21" x14ac:dyDescent="0.2">
      <c r="R5725" s="16"/>
      <c r="S5725" s="16"/>
      <c r="T5725" s="16"/>
      <c r="U5725" s="16"/>
    </row>
    <row r="5726" spans="18:21" x14ac:dyDescent="0.2">
      <c r="R5726" s="16"/>
      <c r="S5726" s="16"/>
      <c r="T5726" s="16"/>
      <c r="U5726" s="16"/>
    </row>
    <row r="5727" spans="18:21" x14ac:dyDescent="0.2">
      <c r="R5727" s="16"/>
      <c r="S5727" s="16"/>
      <c r="T5727" s="16"/>
      <c r="U5727" s="16"/>
    </row>
    <row r="5728" spans="18:21" x14ac:dyDescent="0.2">
      <c r="R5728" s="16"/>
      <c r="S5728" s="16"/>
      <c r="T5728" s="16"/>
      <c r="U5728" s="16"/>
    </row>
    <row r="5729" spans="18:21" x14ac:dyDescent="0.2">
      <c r="R5729" s="16"/>
      <c r="S5729" s="16"/>
      <c r="T5729" s="16"/>
      <c r="U5729" s="16"/>
    </row>
    <row r="5730" spans="18:21" x14ac:dyDescent="0.2">
      <c r="R5730" s="16"/>
      <c r="S5730" s="16"/>
      <c r="T5730" s="16"/>
      <c r="U5730" s="16"/>
    </row>
    <row r="5731" spans="18:21" x14ac:dyDescent="0.2">
      <c r="R5731" s="16"/>
      <c r="S5731" s="16"/>
      <c r="T5731" s="16"/>
      <c r="U5731" s="16"/>
    </row>
    <row r="5732" spans="18:21" x14ac:dyDescent="0.2">
      <c r="R5732" s="16"/>
      <c r="S5732" s="16"/>
      <c r="T5732" s="16"/>
      <c r="U5732" s="16"/>
    </row>
    <row r="5733" spans="18:21" x14ac:dyDescent="0.2">
      <c r="R5733" s="16"/>
      <c r="S5733" s="16"/>
      <c r="T5733" s="16"/>
      <c r="U5733" s="16"/>
    </row>
    <row r="5734" spans="18:21" x14ac:dyDescent="0.2">
      <c r="R5734" s="16"/>
      <c r="S5734" s="16"/>
      <c r="T5734" s="16"/>
      <c r="U5734" s="16"/>
    </row>
    <row r="5735" spans="18:21" x14ac:dyDescent="0.2">
      <c r="R5735" s="16"/>
      <c r="S5735" s="16"/>
      <c r="T5735" s="16"/>
      <c r="U5735" s="16"/>
    </row>
    <row r="5736" spans="18:21" x14ac:dyDescent="0.2">
      <c r="R5736" s="16"/>
      <c r="S5736" s="16"/>
      <c r="T5736" s="16"/>
      <c r="U5736" s="16"/>
    </row>
    <row r="5737" spans="18:21" x14ac:dyDescent="0.2">
      <c r="R5737" s="16"/>
      <c r="S5737" s="16"/>
      <c r="T5737" s="16"/>
      <c r="U5737" s="16"/>
    </row>
    <row r="5738" spans="18:21" x14ac:dyDescent="0.2">
      <c r="R5738" s="16"/>
      <c r="S5738" s="16"/>
      <c r="T5738" s="16"/>
      <c r="U5738" s="16"/>
    </row>
    <row r="5739" spans="18:21" x14ac:dyDescent="0.2">
      <c r="R5739" s="16"/>
      <c r="S5739" s="16"/>
      <c r="T5739" s="16"/>
      <c r="U5739" s="16"/>
    </row>
    <row r="5740" spans="18:21" x14ac:dyDescent="0.2">
      <c r="R5740" s="16"/>
      <c r="S5740" s="16"/>
      <c r="T5740" s="16"/>
      <c r="U5740" s="16"/>
    </row>
    <row r="5741" spans="18:21" x14ac:dyDescent="0.2">
      <c r="R5741" s="16"/>
      <c r="S5741" s="16"/>
      <c r="T5741" s="16"/>
      <c r="U5741" s="16"/>
    </row>
    <row r="5742" spans="18:21" x14ac:dyDescent="0.2">
      <c r="R5742" s="16"/>
      <c r="S5742" s="16"/>
      <c r="T5742" s="16"/>
      <c r="U5742" s="16"/>
    </row>
    <row r="5743" spans="18:21" x14ac:dyDescent="0.2">
      <c r="R5743" s="16"/>
      <c r="S5743" s="16"/>
      <c r="T5743" s="16"/>
      <c r="U5743" s="16"/>
    </row>
    <row r="5744" spans="18:21" x14ac:dyDescent="0.2">
      <c r="R5744" s="16"/>
      <c r="S5744" s="16"/>
      <c r="T5744" s="16"/>
      <c r="U5744" s="16"/>
    </row>
    <row r="5745" spans="18:21" x14ac:dyDescent="0.2">
      <c r="R5745" s="16"/>
      <c r="S5745" s="16"/>
      <c r="T5745" s="16"/>
      <c r="U5745" s="16"/>
    </row>
    <row r="5746" spans="18:21" x14ac:dyDescent="0.2">
      <c r="R5746" s="16"/>
      <c r="S5746" s="16"/>
      <c r="T5746" s="16"/>
      <c r="U5746" s="16"/>
    </row>
    <row r="5747" spans="18:21" x14ac:dyDescent="0.2">
      <c r="R5747" s="16"/>
      <c r="S5747" s="16"/>
      <c r="T5747" s="16"/>
      <c r="U5747" s="16"/>
    </row>
    <row r="5748" spans="18:21" x14ac:dyDescent="0.2">
      <c r="R5748" s="16"/>
      <c r="S5748" s="16"/>
      <c r="T5748" s="16"/>
      <c r="U5748" s="16"/>
    </row>
    <row r="5749" spans="18:21" x14ac:dyDescent="0.2">
      <c r="R5749" s="16"/>
      <c r="S5749" s="16"/>
      <c r="T5749" s="16"/>
      <c r="U5749" s="16"/>
    </row>
    <row r="5750" spans="18:21" x14ac:dyDescent="0.2">
      <c r="R5750" s="16"/>
      <c r="S5750" s="16"/>
      <c r="T5750" s="16"/>
      <c r="U5750" s="16"/>
    </row>
    <row r="5751" spans="18:21" x14ac:dyDescent="0.2">
      <c r="R5751" s="16"/>
      <c r="S5751" s="16"/>
      <c r="T5751" s="16"/>
      <c r="U5751" s="16"/>
    </row>
    <row r="5752" spans="18:21" x14ac:dyDescent="0.2">
      <c r="R5752" s="16"/>
      <c r="S5752" s="16"/>
      <c r="T5752" s="16"/>
      <c r="U5752" s="16"/>
    </row>
    <row r="5753" spans="18:21" x14ac:dyDescent="0.2">
      <c r="R5753" s="16"/>
      <c r="S5753" s="16"/>
      <c r="T5753" s="16"/>
      <c r="U5753" s="16"/>
    </row>
    <row r="5754" spans="18:21" x14ac:dyDescent="0.2">
      <c r="R5754" s="16"/>
      <c r="S5754" s="16"/>
      <c r="T5754" s="16"/>
      <c r="U5754" s="16"/>
    </row>
    <row r="5755" spans="18:21" x14ac:dyDescent="0.2">
      <c r="R5755" s="16"/>
      <c r="S5755" s="16"/>
      <c r="T5755" s="16"/>
      <c r="U5755" s="16"/>
    </row>
    <row r="5756" spans="18:21" x14ac:dyDescent="0.2">
      <c r="R5756" s="16"/>
      <c r="S5756" s="16"/>
      <c r="T5756" s="16"/>
      <c r="U5756" s="16"/>
    </row>
    <row r="5757" spans="18:21" x14ac:dyDescent="0.2">
      <c r="R5757" s="16"/>
      <c r="S5757" s="16"/>
      <c r="T5757" s="16"/>
      <c r="U5757" s="16"/>
    </row>
    <row r="5758" spans="18:21" x14ac:dyDescent="0.2">
      <c r="R5758" s="16"/>
      <c r="S5758" s="16"/>
      <c r="T5758" s="16"/>
      <c r="U5758" s="16"/>
    </row>
    <row r="5759" spans="18:21" x14ac:dyDescent="0.2">
      <c r="R5759" s="16"/>
      <c r="S5759" s="16"/>
      <c r="T5759" s="16"/>
      <c r="U5759" s="16"/>
    </row>
    <row r="5760" spans="18:21" x14ac:dyDescent="0.2">
      <c r="R5760" s="16"/>
      <c r="S5760" s="16"/>
      <c r="T5760" s="16"/>
      <c r="U5760" s="16"/>
    </row>
    <row r="5761" spans="18:21" x14ac:dyDescent="0.2">
      <c r="R5761" s="16"/>
      <c r="S5761" s="16"/>
      <c r="T5761" s="16"/>
      <c r="U5761" s="16"/>
    </row>
    <row r="5762" spans="18:21" x14ac:dyDescent="0.2">
      <c r="R5762" s="16"/>
      <c r="S5762" s="16"/>
      <c r="T5762" s="16"/>
      <c r="U5762" s="16"/>
    </row>
    <row r="5763" spans="18:21" x14ac:dyDescent="0.2">
      <c r="R5763" s="16"/>
      <c r="S5763" s="16"/>
      <c r="T5763" s="16"/>
      <c r="U5763" s="16"/>
    </row>
    <row r="5764" spans="18:21" x14ac:dyDescent="0.2">
      <c r="R5764" s="16"/>
      <c r="S5764" s="16"/>
      <c r="T5764" s="16"/>
      <c r="U5764" s="16"/>
    </row>
    <row r="5765" spans="18:21" x14ac:dyDescent="0.2">
      <c r="R5765" s="16"/>
      <c r="S5765" s="16"/>
      <c r="T5765" s="16"/>
      <c r="U5765" s="16"/>
    </row>
    <row r="5766" spans="18:21" x14ac:dyDescent="0.2">
      <c r="R5766" s="16"/>
      <c r="S5766" s="16"/>
      <c r="T5766" s="16"/>
      <c r="U5766" s="16"/>
    </row>
    <row r="5767" spans="18:21" x14ac:dyDescent="0.2">
      <c r="R5767" s="16"/>
      <c r="S5767" s="16"/>
      <c r="T5767" s="16"/>
      <c r="U5767" s="16"/>
    </row>
    <row r="5768" spans="18:21" x14ac:dyDescent="0.2">
      <c r="R5768" s="16"/>
      <c r="S5768" s="16"/>
      <c r="T5768" s="16"/>
      <c r="U5768" s="16"/>
    </row>
    <row r="5769" spans="18:21" x14ac:dyDescent="0.2">
      <c r="R5769" s="16"/>
      <c r="S5769" s="16"/>
      <c r="T5769" s="16"/>
      <c r="U5769" s="16"/>
    </row>
    <row r="5770" spans="18:21" x14ac:dyDescent="0.2">
      <c r="R5770" s="16"/>
      <c r="S5770" s="16"/>
      <c r="T5770" s="16"/>
      <c r="U5770" s="16"/>
    </row>
    <row r="5771" spans="18:21" x14ac:dyDescent="0.2">
      <c r="R5771" s="16"/>
      <c r="S5771" s="16"/>
      <c r="T5771" s="16"/>
      <c r="U5771" s="16"/>
    </row>
    <row r="5772" spans="18:21" x14ac:dyDescent="0.2">
      <c r="R5772" s="16"/>
      <c r="S5772" s="16"/>
      <c r="T5772" s="16"/>
      <c r="U5772" s="16"/>
    </row>
    <row r="5773" spans="18:21" x14ac:dyDescent="0.2">
      <c r="R5773" s="16"/>
      <c r="S5773" s="16"/>
      <c r="T5773" s="16"/>
      <c r="U5773" s="16"/>
    </row>
    <row r="5774" spans="18:21" x14ac:dyDescent="0.2">
      <c r="R5774" s="16"/>
      <c r="S5774" s="16"/>
      <c r="T5774" s="16"/>
      <c r="U5774" s="16"/>
    </row>
    <row r="5775" spans="18:21" x14ac:dyDescent="0.2">
      <c r="R5775" s="16"/>
      <c r="S5775" s="16"/>
      <c r="T5775" s="16"/>
      <c r="U5775" s="16"/>
    </row>
    <row r="5776" spans="18:21" x14ac:dyDescent="0.2">
      <c r="R5776" s="16"/>
      <c r="S5776" s="16"/>
      <c r="T5776" s="16"/>
      <c r="U5776" s="16"/>
    </row>
    <row r="5777" spans="18:21" x14ac:dyDescent="0.2">
      <c r="R5777" s="16"/>
      <c r="S5777" s="16"/>
      <c r="T5777" s="16"/>
      <c r="U5777" s="16"/>
    </row>
    <row r="5778" spans="18:21" x14ac:dyDescent="0.2">
      <c r="R5778" s="16"/>
      <c r="S5778" s="16"/>
      <c r="T5778" s="16"/>
      <c r="U5778" s="16"/>
    </row>
    <row r="5779" spans="18:21" x14ac:dyDescent="0.2">
      <c r="R5779" s="16"/>
      <c r="S5779" s="16"/>
      <c r="T5779" s="16"/>
      <c r="U5779" s="16"/>
    </row>
    <row r="5780" spans="18:21" x14ac:dyDescent="0.2">
      <c r="R5780" s="16"/>
      <c r="S5780" s="16"/>
      <c r="T5780" s="16"/>
      <c r="U5780" s="16"/>
    </row>
    <row r="5781" spans="18:21" x14ac:dyDescent="0.2">
      <c r="R5781" s="16"/>
      <c r="S5781" s="16"/>
      <c r="T5781" s="16"/>
      <c r="U5781" s="16"/>
    </row>
    <row r="5782" spans="18:21" x14ac:dyDescent="0.2">
      <c r="R5782" s="16"/>
      <c r="S5782" s="16"/>
      <c r="T5782" s="16"/>
      <c r="U5782" s="16"/>
    </row>
    <row r="5783" spans="18:21" x14ac:dyDescent="0.2">
      <c r="R5783" s="16"/>
      <c r="S5783" s="16"/>
      <c r="T5783" s="16"/>
      <c r="U5783" s="16"/>
    </row>
    <row r="5784" spans="18:21" x14ac:dyDescent="0.2">
      <c r="R5784" s="16"/>
      <c r="S5784" s="16"/>
      <c r="T5784" s="16"/>
      <c r="U5784" s="16"/>
    </row>
    <row r="5785" spans="18:21" x14ac:dyDescent="0.2">
      <c r="R5785" s="16"/>
      <c r="S5785" s="16"/>
      <c r="T5785" s="16"/>
      <c r="U5785" s="16"/>
    </row>
    <row r="5786" spans="18:21" x14ac:dyDescent="0.2">
      <c r="R5786" s="16"/>
      <c r="S5786" s="16"/>
      <c r="T5786" s="16"/>
      <c r="U5786" s="16"/>
    </row>
    <row r="5787" spans="18:21" x14ac:dyDescent="0.2">
      <c r="R5787" s="16"/>
      <c r="S5787" s="16"/>
      <c r="T5787" s="16"/>
      <c r="U5787" s="16"/>
    </row>
    <row r="5788" spans="18:21" x14ac:dyDescent="0.2">
      <c r="R5788" s="16"/>
      <c r="S5788" s="16"/>
      <c r="T5788" s="16"/>
      <c r="U5788" s="16"/>
    </row>
    <row r="5789" spans="18:21" x14ac:dyDescent="0.2">
      <c r="R5789" s="16"/>
      <c r="S5789" s="16"/>
      <c r="T5789" s="16"/>
      <c r="U5789" s="16"/>
    </row>
    <row r="5790" spans="18:21" x14ac:dyDescent="0.2">
      <c r="R5790" s="16"/>
      <c r="S5790" s="16"/>
      <c r="T5790" s="16"/>
      <c r="U5790" s="16"/>
    </row>
    <row r="5791" spans="18:21" x14ac:dyDescent="0.2">
      <c r="R5791" s="16"/>
      <c r="S5791" s="16"/>
      <c r="T5791" s="16"/>
      <c r="U5791" s="16"/>
    </row>
    <row r="5792" spans="18:21" x14ac:dyDescent="0.2">
      <c r="R5792" s="16"/>
      <c r="S5792" s="16"/>
      <c r="T5792" s="16"/>
      <c r="U5792" s="16"/>
    </row>
    <row r="5793" spans="18:21" x14ac:dyDescent="0.2">
      <c r="R5793" s="16"/>
      <c r="S5793" s="16"/>
      <c r="T5793" s="16"/>
      <c r="U5793" s="16"/>
    </row>
    <row r="5794" spans="18:21" x14ac:dyDescent="0.2">
      <c r="R5794" s="16"/>
      <c r="S5794" s="16"/>
      <c r="T5794" s="16"/>
      <c r="U5794" s="16"/>
    </row>
    <row r="5795" spans="18:21" x14ac:dyDescent="0.2">
      <c r="R5795" s="16"/>
      <c r="S5795" s="16"/>
      <c r="T5795" s="16"/>
      <c r="U5795" s="16"/>
    </row>
    <row r="5796" spans="18:21" x14ac:dyDescent="0.2">
      <c r="R5796" s="16"/>
      <c r="S5796" s="16"/>
      <c r="T5796" s="16"/>
      <c r="U5796" s="16"/>
    </row>
    <row r="5797" spans="18:21" x14ac:dyDescent="0.2">
      <c r="R5797" s="16"/>
      <c r="S5797" s="16"/>
      <c r="T5797" s="16"/>
      <c r="U5797" s="16"/>
    </row>
    <row r="5798" spans="18:21" x14ac:dyDescent="0.2">
      <c r="R5798" s="16"/>
      <c r="S5798" s="16"/>
      <c r="T5798" s="16"/>
      <c r="U5798" s="16"/>
    </row>
    <row r="5799" spans="18:21" x14ac:dyDescent="0.2">
      <c r="R5799" s="16"/>
      <c r="S5799" s="16"/>
      <c r="T5799" s="16"/>
      <c r="U5799" s="16"/>
    </row>
    <row r="5800" spans="18:21" x14ac:dyDescent="0.2">
      <c r="R5800" s="16"/>
      <c r="S5800" s="16"/>
      <c r="T5800" s="16"/>
      <c r="U5800" s="16"/>
    </row>
    <row r="5801" spans="18:21" x14ac:dyDescent="0.2">
      <c r="R5801" s="16"/>
      <c r="S5801" s="16"/>
      <c r="T5801" s="16"/>
      <c r="U5801" s="16"/>
    </row>
    <row r="5802" spans="18:21" x14ac:dyDescent="0.2">
      <c r="R5802" s="16"/>
      <c r="S5802" s="16"/>
      <c r="T5802" s="16"/>
      <c r="U5802" s="16"/>
    </row>
    <row r="5803" spans="18:21" x14ac:dyDescent="0.2">
      <c r="R5803" s="16"/>
      <c r="S5803" s="16"/>
      <c r="T5803" s="16"/>
      <c r="U5803" s="16"/>
    </row>
    <row r="5804" spans="18:21" x14ac:dyDescent="0.2">
      <c r="R5804" s="16"/>
      <c r="S5804" s="16"/>
      <c r="T5804" s="16"/>
      <c r="U5804" s="16"/>
    </row>
    <row r="5805" spans="18:21" x14ac:dyDescent="0.2">
      <c r="R5805" s="16"/>
      <c r="S5805" s="16"/>
      <c r="T5805" s="16"/>
      <c r="U5805" s="16"/>
    </row>
    <row r="5806" spans="18:21" x14ac:dyDescent="0.2">
      <c r="R5806" s="16"/>
      <c r="S5806" s="16"/>
      <c r="T5806" s="16"/>
      <c r="U5806" s="16"/>
    </row>
    <row r="5807" spans="18:21" x14ac:dyDescent="0.2">
      <c r="R5807" s="16"/>
      <c r="S5807" s="16"/>
      <c r="T5807" s="16"/>
      <c r="U5807" s="16"/>
    </row>
    <row r="5808" spans="18:21" x14ac:dyDescent="0.2">
      <c r="R5808" s="16"/>
      <c r="S5808" s="16"/>
      <c r="T5808" s="16"/>
      <c r="U5808" s="16"/>
    </row>
    <row r="5809" spans="18:21" x14ac:dyDescent="0.2">
      <c r="R5809" s="16"/>
      <c r="S5809" s="16"/>
      <c r="T5809" s="16"/>
      <c r="U5809" s="16"/>
    </row>
    <row r="5810" spans="18:21" x14ac:dyDescent="0.2">
      <c r="R5810" s="16"/>
      <c r="S5810" s="16"/>
      <c r="T5810" s="16"/>
      <c r="U5810" s="16"/>
    </row>
    <row r="5811" spans="18:21" x14ac:dyDescent="0.2">
      <c r="R5811" s="16"/>
      <c r="S5811" s="16"/>
      <c r="T5811" s="16"/>
      <c r="U5811" s="16"/>
    </row>
    <row r="5812" spans="18:21" x14ac:dyDescent="0.2">
      <c r="R5812" s="16"/>
      <c r="S5812" s="16"/>
      <c r="T5812" s="16"/>
      <c r="U5812" s="16"/>
    </row>
    <row r="5813" spans="18:21" x14ac:dyDescent="0.2">
      <c r="R5813" s="16"/>
      <c r="S5813" s="16"/>
      <c r="T5813" s="16"/>
      <c r="U5813" s="16"/>
    </row>
    <row r="5814" spans="18:21" x14ac:dyDescent="0.2">
      <c r="R5814" s="16"/>
      <c r="S5814" s="16"/>
      <c r="T5814" s="16"/>
      <c r="U5814" s="16"/>
    </row>
    <row r="5815" spans="18:21" x14ac:dyDescent="0.2">
      <c r="R5815" s="16"/>
      <c r="S5815" s="16"/>
      <c r="T5815" s="16"/>
      <c r="U5815" s="16"/>
    </row>
    <row r="5816" spans="18:21" x14ac:dyDescent="0.2">
      <c r="R5816" s="16"/>
      <c r="S5816" s="16"/>
      <c r="T5816" s="16"/>
      <c r="U5816" s="16"/>
    </row>
    <row r="5817" spans="18:21" x14ac:dyDescent="0.2">
      <c r="R5817" s="16"/>
      <c r="S5817" s="16"/>
      <c r="T5817" s="16"/>
      <c r="U5817" s="16"/>
    </row>
    <row r="5818" spans="18:21" x14ac:dyDescent="0.2">
      <c r="R5818" s="16"/>
      <c r="S5818" s="16"/>
      <c r="T5818" s="16"/>
      <c r="U5818" s="16"/>
    </row>
    <row r="5819" spans="18:21" x14ac:dyDescent="0.2">
      <c r="R5819" s="16"/>
      <c r="S5819" s="16"/>
      <c r="T5819" s="16"/>
      <c r="U5819" s="16"/>
    </row>
    <row r="5820" spans="18:21" x14ac:dyDescent="0.2">
      <c r="R5820" s="16"/>
      <c r="S5820" s="16"/>
      <c r="T5820" s="16"/>
      <c r="U5820" s="16"/>
    </row>
    <row r="5821" spans="18:21" x14ac:dyDescent="0.2">
      <c r="R5821" s="16"/>
      <c r="S5821" s="16"/>
      <c r="T5821" s="16"/>
      <c r="U5821" s="16"/>
    </row>
    <row r="5822" spans="18:21" x14ac:dyDescent="0.2">
      <c r="R5822" s="16"/>
      <c r="S5822" s="16"/>
      <c r="T5822" s="16"/>
      <c r="U5822" s="16"/>
    </row>
    <row r="5823" spans="18:21" x14ac:dyDescent="0.2">
      <c r="R5823" s="16"/>
      <c r="S5823" s="16"/>
      <c r="T5823" s="16"/>
      <c r="U5823" s="16"/>
    </row>
    <row r="5824" spans="18:21" x14ac:dyDescent="0.2">
      <c r="R5824" s="16"/>
      <c r="S5824" s="16"/>
      <c r="T5824" s="16"/>
      <c r="U5824" s="16"/>
    </row>
    <row r="5825" spans="18:21" x14ac:dyDescent="0.2">
      <c r="R5825" s="16"/>
      <c r="S5825" s="16"/>
      <c r="T5825" s="16"/>
      <c r="U5825" s="16"/>
    </row>
    <row r="5826" spans="18:21" x14ac:dyDescent="0.2">
      <c r="R5826" s="16"/>
      <c r="S5826" s="16"/>
      <c r="T5826" s="16"/>
      <c r="U5826" s="16"/>
    </row>
    <row r="5827" spans="18:21" x14ac:dyDescent="0.2">
      <c r="R5827" s="16"/>
      <c r="S5827" s="16"/>
      <c r="T5827" s="16"/>
      <c r="U5827" s="16"/>
    </row>
    <row r="5828" spans="18:21" x14ac:dyDescent="0.2">
      <c r="R5828" s="16"/>
      <c r="S5828" s="16"/>
      <c r="T5828" s="16"/>
      <c r="U5828" s="16"/>
    </row>
    <row r="5829" spans="18:21" x14ac:dyDescent="0.2">
      <c r="R5829" s="16"/>
      <c r="S5829" s="16"/>
      <c r="T5829" s="16"/>
      <c r="U5829" s="16"/>
    </row>
    <row r="5830" spans="18:21" x14ac:dyDescent="0.2">
      <c r="R5830" s="16"/>
      <c r="S5830" s="16"/>
      <c r="T5830" s="16"/>
      <c r="U5830" s="16"/>
    </row>
    <row r="5831" spans="18:21" x14ac:dyDescent="0.2">
      <c r="R5831" s="16"/>
      <c r="S5831" s="16"/>
      <c r="T5831" s="16"/>
      <c r="U5831" s="16"/>
    </row>
    <row r="5832" spans="18:21" x14ac:dyDescent="0.2">
      <c r="R5832" s="16"/>
      <c r="S5832" s="16"/>
      <c r="T5832" s="16"/>
      <c r="U5832" s="16"/>
    </row>
    <row r="5833" spans="18:21" x14ac:dyDescent="0.2">
      <c r="R5833" s="16"/>
      <c r="S5833" s="16"/>
      <c r="T5833" s="16"/>
      <c r="U5833" s="16"/>
    </row>
    <row r="5834" spans="18:21" x14ac:dyDescent="0.2">
      <c r="R5834" s="16"/>
      <c r="S5834" s="16"/>
      <c r="T5834" s="16"/>
      <c r="U5834" s="16"/>
    </row>
    <row r="5835" spans="18:21" x14ac:dyDescent="0.2">
      <c r="R5835" s="16"/>
      <c r="S5835" s="16"/>
      <c r="T5835" s="16"/>
      <c r="U5835" s="16"/>
    </row>
    <row r="5836" spans="18:21" x14ac:dyDescent="0.2">
      <c r="R5836" s="16"/>
      <c r="S5836" s="16"/>
      <c r="T5836" s="16"/>
      <c r="U5836" s="16"/>
    </row>
    <row r="5837" spans="18:21" x14ac:dyDescent="0.2">
      <c r="R5837" s="16"/>
      <c r="S5837" s="16"/>
      <c r="T5837" s="16"/>
      <c r="U5837" s="16"/>
    </row>
    <row r="5838" spans="18:21" x14ac:dyDescent="0.2">
      <c r="R5838" s="16"/>
      <c r="S5838" s="16"/>
      <c r="T5838" s="16"/>
      <c r="U5838" s="16"/>
    </row>
    <row r="5839" spans="18:21" x14ac:dyDescent="0.2">
      <c r="R5839" s="16"/>
      <c r="S5839" s="16"/>
      <c r="T5839" s="16"/>
      <c r="U5839" s="16"/>
    </row>
    <row r="5840" spans="18:21" x14ac:dyDescent="0.2">
      <c r="R5840" s="16"/>
      <c r="S5840" s="16"/>
      <c r="T5840" s="16"/>
      <c r="U5840" s="16"/>
    </row>
    <row r="5841" spans="18:21" x14ac:dyDescent="0.2">
      <c r="R5841" s="16"/>
      <c r="S5841" s="16"/>
      <c r="T5841" s="16"/>
      <c r="U5841" s="16"/>
    </row>
    <row r="5842" spans="18:21" x14ac:dyDescent="0.2">
      <c r="R5842" s="16"/>
      <c r="S5842" s="16"/>
      <c r="T5842" s="16"/>
      <c r="U5842" s="16"/>
    </row>
    <row r="5843" spans="18:21" x14ac:dyDescent="0.2">
      <c r="R5843" s="16"/>
      <c r="S5843" s="16"/>
      <c r="T5843" s="16"/>
      <c r="U5843" s="16"/>
    </row>
    <row r="5844" spans="18:21" x14ac:dyDescent="0.2">
      <c r="R5844" s="16"/>
      <c r="S5844" s="16"/>
      <c r="T5844" s="16"/>
      <c r="U5844" s="16"/>
    </row>
    <row r="5845" spans="18:21" x14ac:dyDescent="0.2">
      <c r="R5845" s="16"/>
      <c r="S5845" s="16"/>
      <c r="T5845" s="16"/>
      <c r="U5845" s="16"/>
    </row>
    <row r="5846" spans="18:21" x14ac:dyDescent="0.2">
      <c r="R5846" s="16"/>
      <c r="S5846" s="16"/>
      <c r="T5846" s="16"/>
      <c r="U5846" s="16"/>
    </row>
    <row r="5847" spans="18:21" x14ac:dyDescent="0.2">
      <c r="R5847" s="16"/>
      <c r="S5847" s="16"/>
      <c r="T5847" s="16"/>
      <c r="U5847" s="16"/>
    </row>
    <row r="5848" spans="18:21" x14ac:dyDescent="0.2">
      <c r="R5848" s="16"/>
      <c r="S5848" s="16"/>
      <c r="T5848" s="16"/>
      <c r="U5848" s="16"/>
    </row>
    <row r="5849" spans="18:21" x14ac:dyDescent="0.2">
      <c r="R5849" s="16"/>
      <c r="S5849" s="16"/>
      <c r="T5849" s="16"/>
      <c r="U5849" s="16"/>
    </row>
    <row r="5850" spans="18:21" x14ac:dyDescent="0.2">
      <c r="R5850" s="16"/>
      <c r="S5850" s="16"/>
      <c r="T5850" s="16"/>
      <c r="U5850" s="16"/>
    </row>
    <row r="5851" spans="18:21" x14ac:dyDescent="0.2">
      <c r="R5851" s="16"/>
      <c r="S5851" s="16"/>
      <c r="T5851" s="16"/>
      <c r="U5851" s="16"/>
    </row>
    <row r="5852" spans="18:21" x14ac:dyDescent="0.2">
      <c r="R5852" s="16"/>
      <c r="S5852" s="16"/>
      <c r="T5852" s="16"/>
      <c r="U5852" s="16"/>
    </row>
    <row r="5853" spans="18:21" x14ac:dyDescent="0.2">
      <c r="R5853" s="16"/>
      <c r="S5853" s="16"/>
      <c r="T5853" s="16"/>
      <c r="U5853" s="16"/>
    </row>
    <row r="5854" spans="18:21" x14ac:dyDescent="0.2">
      <c r="R5854" s="16"/>
      <c r="S5854" s="16"/>
      <c r="T5854" s="16"/>
      <c r="U5854" s="16"/>
    </row>
    <row r="5855" spans="18:21" x14ac:dyDescent="0.2">
      <c r="R5855" s="16"/>
      <c r="S5855" s="16"/>
      <c r="T5855" s="16"/>
      <c r="U5855" s="16"/>
    </row>
    <row r="5856" spans="18:21" x14ac:dyDescent="0.2">
      <c r="R5856" s="16"/>
      <c r="S5856" s="16"/>
      <c r="T5856" s="16"/>
      <c r="U5856" s="16"/>
    </row>
    <row r="5857" spans="18:21" x14ac:dyDescent="0.2">
      <c r="R5857" s="16"/>
      <c r="S5857" s="16"/>
      <c r="T5857" s="16"/>
      <c r="U5857" s="16"/>
    </row>
    <row r="5858" spans="18:21" x14ac:dyDescent="0.2">
      <c r="R5858" s="16"/>
      <c r="S5858" s="16"/>
      <c r="T5858" s="16"/>
      <c r="U5858" s="16"/>
    </row>
    <row r="5859" spans="18:21" x14ac:dyDescent="0.2">
      <c r="R5859" s="16"/>
      <c r="S5859" s="16"/>
      <c r="T5859" s="16"/>
      <c r="U5859" s="16"/>
    </row>
    <row r="5860" spans="18:21" x14ac:dyDescent="0.2">
      <c r="R5860" s="16"/>
      <c r="S5860" s="16"/>
      <c r="T5860" s="16"/>
      <c r="U5860" s="16"/>
    </row>
    <row r="5861" spans="18:21" x14ac:dyDescent="0.2">
      <c r="R5861" s="16"/>
      <c r="S5861" s="16"/>
      <c r="T5861" s="16"/>
      <c r="U5861" s="16"/>
    </row>
    <row r="5862" spans="18:21" x14ac:dyDescent="0.2">
      <c r="R5862" s="16"/>
      <c r="S5862" s="16"/>
      <c r="T5862" s="16"/>
      <c r="U5862" s="16"/>
    </row>
    <row r="5863" spans="18:21" x14ac:dyDescent="0.2">
      <c r="R5863" s="16"/>
      <c r="S5863" s="16"/>
      <c r="T5863" s="16"/>
      <c r="U5863" s="16"/>
    </row>
    <row r="5864" spans="18:21" x14ac:dyDescent="0.2">
      <c r="R5864" s="16"/>
      <c r="S5864" s="16"/>
      <c r="T5864" s="16"/>
      <c r="U5864" s="16"/>
    </row>
    <row r="5865" spans="18:21" x14ac:dyDescent="0.2">
      <c r="R5865" s="16"/>
      <c r="S5865" s="16"/>
      <c r="T5865" s="16"/>
      <c r="U5865" s="16"/>
    </row>
    <row r="5866" spans="18:21" x14ac:dyDescent="0.2">
      <c r="R5866" s="16"/>
      <c r="S5866" s="16"/>
      <c r="T5866" s="16"/>
      <c r="U5866" s="16"/>
    </row>
    <row r="5867" spans="18:21" x14ac:dyDescent="0.2">
      <c r="R5867" s="16"/>
      <c r="S5867" s="16"/>
      <c r="T5867" s="16"/>
      <c r="U5867" s="16"/>
    </row>
    <row r="5868" spans="18:21" x14ac:dyDescent="0.2">
      <c r="R5868" s="16"/>
      <c r="S5868" s="16"/>
      <c r="T5868" s="16"/>
      <c r="U5868" s="16"/>
    </row>
    <row r="5869" spans="18:21" x14ac:dyDescent="0.2">
      <c r="R5869" s="16"/>
      <c r="S5869" s="16"/>
      <c r="T5869" s="16"/>
      <c r="U5869" s="16"/>
    </row>
    <row r="5870" spans="18:21" x14ac:dyDescent="0.2">
      <c r="R5870" s="16"/>
      <c r="S5870" s="16"/>
      <c r="T5870" s="16"/>
      <c r="U5870" s="16"/>
    </row>
    <row r="5871" spans="18:21" x14ac:dyDescent="0.2">
      <c r="R5871" s="16"/>
      <c r="S5871" s="16"/>
      <c r="T5871" s="16"/>
      <c r="U5871" s="16"/>
    </row>
    <row r="5872" spans="18:21" x14ac:dyDescent="0.2">
      <c r="R5872" s="16"/>
      <c r="S5872" s="16"/>
      <c r="T5872" s="16"/>
      <c r="U5872" s="16"/>
    </row>
    <row r="5873" spans="18:21" x14ac:dyDescent="0.2">
      <c r="R5873" s="16"/>
      <c r="S5873" s="16"/>
      <c r="T5873" s="16"/>
      <c r="U5873" s="16"/>
    </row>
    <row r="5874" spans="18:21" x14ac:dyDescent="0.2">
      <c r="R5874" s="16"/>
      <c r="S5874" s="16"/>
      <c r="T5874" s="16"/>
      <c r="U5874" s="16"/>
    </row>
    <row r="5875" spans="18:21" x14ac:dyDescent="0.2">
      <c r="R5875" s="16"/>
      <c r="S5875" s="16"/>
      <c r="T5875" s="16"/>
      <c r="U5875" s="16"/>
    </row>
    <row r="5876" spans="18:21" x14ac:dyDescent="0.2">
      <c r="R5876" s="16"/>
      <c r="S5876" s="16"/>
      <c r="T5876" s="16"/>
      <c r="U5876" s="16"/>
    </row>
    <row r="5877" spans="18:21" x14ac:dyDescent="0.2">
      <c r="R5877" s="16"/>
      <c r="S5877" s="16"/>
      <c r="T5877" s="16"/>
      <c r="U5877" s="16"/>
    </row>
    <row r="5878" spans="18:21" x14ac:dyDescent="0.2">
      <c r="R5878" s="16"/>
      <c r="S5878" s="16"/>
      <c r="T5878" s="16"/>
      <c r="U5878" s="16"/>
    </row>
    <row r="5879" spans="18:21" x14ac:dyDescent="0.2">
      <c r="R5879" s="16"/>
      <c r="S5879" s="16"/>
      <c r="T5879" s="16"/>
      <c r="U5879" s="16"/>
    </row>
    <row r="5880" spans="18:21" x14ac:dyDescent="0.2">
      <c r="R5880" s="16"/>
      <c r="S5880" s="16"/>
      <c r="T5880" s="16"/>
      <c r="U5880" s="16"/>
    </row>
    <row r="5881" spans="18:21" x14ac:dyDescent="0.2">
      <c r="R5881" s="16"/>
      <c r="S5881" s="16"/>
      <c r="T5881" s="16"/>
      <c r="U5881" s="16"/>
    </row>
    <row r="5882" spans="18:21" x14ac:dyDescent="0.2">
      <c r="R5882" s="16"/>
      <c r="S5882" s="16"/>
      <c r="T5882" s="16"/>
      <c r="U5882" s="16"/>
    </row>
    <row r="5883" spans="18:21" x14ac:dyDescent="0.2">
      <c r="R5883" s="16"/>
      <c r="S5883" s="16"/>
      <c r="T5883" s="16"/>
      <c r="U5883" s="16"/>
    </row>
    <row r="5884" spans="18:21" x14ac:dyDescent="0.2">
      <c r="R5884" s="16"/>
      <c r="S5884" s="16"/>
      <c r="T5884" s="16"/>
      <c r="U5884" s="16"/>
    </row>
    <row r="5885" spans="18:21" x14ac:dyDescent="0.2">
      <c r="R5885" s="16"/>
      <c r="S5885" s="16"/>
      <c r="T5885" s="16"/>
      <c r="U5885" s="16"/>
    </row>
    <row r="5886" spans="18:21" x14ac:dyDescent="0.2">
      <c r="R5886" s="16"/>
      <c r="S5886" s="16"/>
      <c r="T5886" s="16"/>
      <c r="U5886" s="16"/>
    </row>
    <row r="5887" spans="18:21" x14ac:dyDescent="0.2">
      <c r="R5887" s="16"/>
      <c r="S5887" s="16"/>
      <c r="T5887" s="16"/>
      <c r="U5887" s="16"/>
    </row>
    <row r="5888" spans="18:21" x14ac:dyDescent="0.2">
      <c r="R5888" s="16"/>
      <c r="S5888" s="16"/>
      <c r="T5888" s="16"/>
      <c r="U5888" s="16"/>
    </row>
    <row r="5889" spans="18:21" x14ac:dyDescent="0.2">
      <c r="R5889" s="16"/>
      <c r="S5889" s="16"/>
      <c r="T5889" s="16"/>
      <c r="U5889" s="16"/>
    </row>
    <row r="5890" spans="18:21" x14ac:dyDescent="0.2">
      <c r="R5890" s="16"/>
      <c r="S5890" s="16"/>
      <c r="T5890" s="16"/>
      <c r="U5890" s="16"/>
    </row>
    <row r="5891" spans="18:21" x14ac:dyDescent="0.2">
      <c r="R5891" s="16"/>
      <c r="S5891" s="16"/>
      <c r="T5891" s="16"/>
      <c r="U5891" s="16"/>
    </row>
    <row r="5892" spans="18:21" x14ac:dyDescent="0.2">
      <c r="R5892" s="16"/>
      <c r="S5892" s="16"/>
      <c r="T5892" s="16"/>
      <c r="U5892" s="16"/>
    </row>
    <row r="5893" spans="18:21" x14ac:dyDescent="0.2">
      <c r="R5893" s="16"/>
      <c r="S5893" s="16"/>
      <c r="T5893" s="16"/>
      <c r="U5893" s="16"/>
    </row>
    <row r="5894" spans="18:21" x14ac:dyDescent="0.2">
      <c r="R5894" s="16"/>
      <c r="S5894" s="16"/>
      <c r="T5894" s="16"/>
      <c r="U5894" s="16"/>
    </row>
    <row r="5895" spans="18:21" x14ac:dyDescent="0.2">
      <c r="R5895" s="16"/>
      <c r="S5895" s="16"/>
      <c r="T5895" s="16"/>
      <c r="U5895" s="16"/>
    </row>
    <row r="5896" spans="18:21" x14ac:dyDescent="0.2">
      <c r="R5896" s="16"/>
      <c r="S5896" s="16"/>
      <c r="T5896" s="16"/>
      <c r="U5896" s="16"/>
    </row>
    <row r="5897" spans="18:21" x14ac:dyDescent="0.2">
      <c r="R5897" s="16"/>
      <c r="S5897" s="16"/>
      <c r="T5897" s="16"/>
      <c r="U5897" s="16"/>
    </row>
    <row r="5898" spans="18:21" x14ac:dyDescent="0.2">
      <c r="R5898" s="16"/>
      <c r="S5898" s="16"/>
      <c r="T5898" s="16"/>
      <c r="U5898" s="16"/>
    </row>
    <row r="5899" spans="18:21" x14ac:dyDescent="0.2">
      <c r="R5899" s="16"/>
      <c r="S5899" s="16"/>
      <c r="T5899" s="16"/>
      <c r="U5899" s="16"/>
    </row>
    <row r="5900" spans="18:21" x14ac:dyDescent="0.2">
      <c r="R5900" s="16"/>
      <c r="S5900" s="16"/>
      <c r="T5900" s="16"/>
      <c r="U5900" s="16"/>
    </row>
    <row r="5901" spans="18:21" x14ac:dyDescent="0.2">
      <c r="R5901" s="16"/>
      <c r="S5901" s="16"/>
      <c r="T5901" s="16"/>
      <c r="U5901" s="16"/>
    </row>
    <row r="5902" spans="18:21" x14ac:dyDescent="0.2">
      <c r="R5902" s="16"/>
      <c r="S5902" s="16"/>
      <c r="T5902" s="16"/>
      <c r="U5902" s="16"/>
    </row>
    <row r="5903" spans="18:21" x14ac:dyDescent="0.2">
      <c r="R5903" s="16"/>
      <c r="S5903" s="16"/>
      <c r="T5903" s="16"/>
      <c r="U5903" s="16"/>
    </row>
    <row r="5904" spans="18:21" x14ac:dyDescent="0.2">
      <c r="R5904" s="16"/>
      <c r="S5904" s="16"/>
      <c r="T5904" s="16"/>
      <c r="U5904" s="16"/>
    </row>
    <row r="5905" spans="18:21" x14ac:dyDescent="0.2">
      <c r="R5905" s="16"/>
      <c r="S5905" s="16"/>
      <c r="T5905" s="16"/>
      <c r="U5905" s="16"/>
    </row>
    <row r="5906" spans="18:21" x14ac:dyDescent="0.2">
      <c r="R5906" s="16"/>
      <c r="S5906" s="16"/>
      <c r="T5906" s="16"/>
      <c r="U5906" s="16"/>
    </row>
    <row r="5907" spans="18:21" x14ac:dyDescent="0.2">
      <c r="R5907" s="16"/>
      <c r="S5907" s="16"/>
      <c r="T5907" s="16"/>
      <c r="U5907" s="16"/>
    </row>
    <row r="5908" spans="18:21" x14ac:dyDescent="0.2">
      <c r="R5908" s="16"/>
      <c r="S5908" s="16"/>
      <c r="T5908" s="16"/>
      <c r="U5908" s="16"/>
    </row>
    <row r="5909" spans="18:21" x14ac:dyDescent="0.2">
      <c r="R5909" s="16"/>
      <c r="S5909" s="16"/>
      <c r="T5909" s="16"/>
      <c r="U5909" s="16"/>
    </row>
    <row r="5910" spans="18:21" x14ac:dyDescent="0.2">
      <c r="R5910" s="16"/>
      <c r="S5910" s="16"/>
      <c r="T5910" s="16"/>
      <c r="U5910" s="16"/>
    </row>
    <row r="5911" spans="18:21" x14ac:dyDescent="0.2">
      <c r="R5911" s="16"/>
      <c r="S5911" s="16"/>
      <c r="T5911" s="16"/>
      <c r="U5911" s="16"/>
    </row>
    <row r="5912" spans="18:21" x14ac:dyDescent="0.2">
      <c r="R5912" s="16"/>
      <c r="S5912" s="16"/>
      <c r="T5912" s="16"/>
      <c r="U5912" s="16"/>
    </row>
    <row r="5913" spans="18:21" x14ac:dyDescent="0.2">
      <c r="R5913" s="16"/>
      <c r="S5913" s="16"/>
      <c r="T5913" s="16"/>
      <c r="U5913" s="16"/>
    </row>
    <row r="5914" spans="18:21" x14ac:dyDescent="0.2">
      <c r="R5914" s="16"/>
      <c r="S5914" s="16"/>
      <c r="T5914" s="16"/>
      <c r="U5914" s="16"/>
    </row>
    <row r="5915" spans="18:21" x14ac:dyDescent="0.2">
      <c r="R5915" s="16"/>
      <c r="S5915" s="16"/>
      <c r="T5915" s="16"/>
      <c r="U5915" s="16"/>
    </row>
    <row r="5916" spans="18:21" x14ac:dyDescent="0.2">
      <c r="R5916" s="16"/>
      <c r="S5916" s="16"/>
      <c r="T5916" s="16"/>
      <c r="U5916" s="16"/>
    </row>
    <row r="5917" spans="18:21" x14ac:dyDescent="0.2">
      <c r="R5917" s="16"/>
      <c r="S5917" s="16"/>
      <c r="T5917" s="16"/>
      <c r="U5917" s="16"/>
    </row>
    <row r="5918" spans="18:21" x14ac:dyDescent="0.2">
      <c r="R5918" s="16"/>
      <c r="S5918" s="16"/>
      <c r="T5918" s="16"/>
      <c r="U5918" s="16"/>
    </row>
    <row r="5919" spans="18:21" x14ac:dyDescent="0.2">
      <c r="R5919" s="16"/>
      <c r="S5919" s="16"/>
      <c r="T5919" s="16"/>
      <c r="U5919" s="16"/>
    </row>
    <row r="5920" spans="18:21" x14ac:dyDescent="0.2">
      <c r="R5920" s="16"/>
      <c r="S5920" s="16"/>
      <c r="T5920" s="16"/>
      <c r="U5920" s="16"/>
    </row>
    <row r="5921" spans="18:21" x14ac:dyDescent="0.2">
      <c r="R5921" s="16"/>
      <c r="S5921" s="16"/>
      <c r="T5921" s="16"/>
      <c r="U5921" s="16"/>
    </row>
    <row r="5922" spans="18:21" x14ac:dyDescent="0.2">
      <c r="R5922" s="16"/>
      <c r="S5922" s="16"/>
      <c r="T5922" s="16"/>
      <c r="U5922" s="16"/>
    </row>
    <row r="5923" spans="18:21" x14ac:dyDescent="0.2">
      <c r="R5923" s="16"/>
      <c r="S5923" s="16"/>
      <c r="T5923" s="16"/>
      <c r="U5923" s="16"/>
    </row>
    <row r="5924" spans="18:21" x14ac:dyDescent="0.2">
      <c r="R5924" s="16"/>
      <c r="S5924" s="16"/>
      <c r="T5924" s="16"/>
      <c r="U5924" s="16"/>
    </row>
    <row r="5925" spans="18:21" x14ac:dyDescent="0.2">
      <c r="R5925" s="16"/>
      <c r="S5925" s="16"/>
      <c r="T5925" s="16"/>
      <c r="U5925" s="16"/>
    </row>
    <row r="5926" spans="18:21" x14ac:dyDescent="0.2">
      <c r="R5926" s="16"/>
      <c r="S5926" s="16"/>
      <c r="T5926" s="16"/>
      <c r="U5926" s="16"/>
    </row>
    <row r="5927" spans="18:21" x14ac:dyDescent="0.2">
      <c r="R5927" s="16"/>
      <c r="S5927" s="16"/>
      <c r="T5927" s="16"/>
      <c r="U5927" s="16"/>
    </row>
    <row r="5928" spans="18:21" x14ac:dyDescent="0.2">
      <c r="R5928" s="16"/>
      <c r="S5928" s="16"/>
      <c r="T5928" s="16"/>
      <c r="U5928" s="16"/>
    </row>
    <row r="5929" spans="18:21" x14ac:dyDescent="0.2">
      <c r="R5929" s="16"/>
      <c r="S5929" s="16"/>
      <c r="T5929" s="16"/>
      <c r="U5929" s="16"/>
    </row>
    <row r="5930" spans="18:21" x14ac:dyDescent="0.2">
      <c r="R5930" s="16"/>
      <c r="S5930" s="16"/>
      <c r="T5930" s="16"/>
      <c r="U5930" s="16"/>
    </row>
    <row r="5931" spans="18:21" x14ac:dyDescent="0.2">
      <c r="R5931" s="16"/>
      <c r="S5931" s="16"/>
      <c r="T5931" s="16"/>
      <c r="U5931" s="16"/>
    </row>
    <row r="5932" spans="18:21" x14ac:dyDescent="0.2">
      <c r="R5932" s="16"/>
      <c r="S5932" s="16"/>
      <c r="T5932" s="16"/>
      <c r="U5932" s="16"/>
    </row>
    <row r="5933" spans="18:21" x14ac:dyDescent="0.2">
      <c r="R5933" s="16"/>
      <c r="S5933" s="16"/>
      <c r="T5933" s="16"/>
      <c r="U5933" s="16"/>
    </row>
    <row r="5934" spans="18:21" x14ac:dyDescent="0.2">
      <c r="R5934" s="16"/>
      <c r="S5934" s="16"/>
      <c r="T5934" s="16"/>
      <c r="U5934" s="16"/>
    </row>
    <row r="5935" spans="18:21" x14ac:dyDescent="0.2">
      <c r="R5935" s="16"/>
      <c r="S5935" s="16"/>
      <c r="T5935" s="16"/>
      <c r="U5935" s="16"/>
    </row>
    <row r="5936" spans="18:21" x14ac:dyDescent="0.2">
      <c r="R5936" s="16"/>
      <c r="S5936" s="16"/>
      <c r="T5936" s="16"/>
      <c r="U5936" s="16"/>
    </row>
    <row r="5937" spans="18:21" x14ac:dyDescent="0.2">
      <c r="R5937" s="16"/>
      <c r="S5937" s="16"/>
      <c r="T5937" s="16"/>
      <c r="U5937" s="16"/>
    </row>
    <row r="5938" spans="18:21" x14ac:dyDescent="0.2">
      <c r="R5938" s="16"/>
      <c r="S5938" s="16"/>
      <c r="T5938" s="16"/>
      <c r="U5938" s="16"/>
    </row>
    <row r="5939" spans="18:21" x14ac:dyDescent="0.2">
      <c r="R5939" s="16"/>
      <c r="S5939" s="16"/>
      <c r="T5939" s="16"/>
      <c r="U5939" s="16"/>
    </row>
    <row r="5940" spans="18:21" x14ac:dyDescent="0.2">
      <c r="R5940" s="16"/>
      <c r="S5940" s="16"/>
      <c r="T5940" s="16"/>
      <c r="U5940" s="16"/>
    </row>
    <row r="5941" spans="18:21" x14ac:dyDescent="0.2">
      <c r="R5941" s="16"/>
      <c r="S5941" s="16"/>
      <c r="T5941" s="16"/>
      <c r="U5941" s="16"/>
    </row>
    <row r="5942" spans="18:21" x14ac:dyDescent="0.2">
      <c r="R5942" s="16"/>
      <c r="S5942" s="16"/>
      <c r="T5942" s="16"/>
      <c r="U5942" s="16"/>
    </row>
    <row r="5943" spans="18:21" x14ac:dyDescent="0.2">
      <c r="R5943" s="16"/>
      <c r="S5943" s="16"/>
      <c r="T5943" s="16"/>
      <c r="U5943" s="16"/>
    </row>
    <row r="5944" spans="18:21" x14ac:dyDescent="0.2">
      <c r="R5944" s="16"/>
      <c r="S5944" s="16"/>
      <c r="T5944" s="16"/>
      <c r="U5944" s="16"/>
    </row>
    <row r="5945" spans="18:21" x14ac:dyDescent="0.2">
      <c r="R5945" s="16"/>
      <c r="S5945" s="16"/>
      <c r="T5945" s="16"/>
      <c r="U5945" s="16"/>
    </row>
    <row r="5946" spans="18:21" x14ac:dyDescent="0.2">
      <c r="R5946" s="16"/>
      <c r="S5946" s="16"/>
      <c r="T5946" s="16"/>
      <c r="U5946" s="16"/>
    </row>
    <row r="5947" spans="18:21" x14ac:dyDescent="0.2">
      <c r="R5947" s="16"/>
      <c r="S5947" s="16"/>
      <c r="T5947" s="16"/>
      <c r="U5947" s="16"/>
    </row>
    <row r="5948" spans="18:21" x14ac:dyDescent="0.2">
      <c r="R5948" s="16"/>
      <c r="S5948" s="16"/>
      <c r="T5948" s="16"/>
      <c r="U5948" s="16"/>
    </row>
    <row r="5949" spans="18:21" x14ac:dyDescent="0.2">
      <c r="R5949" s="16"/>
      <c r="S5949" s="16"/>
      <c r="T5949" s="16"/>
      <c r="U5949" s="16"/>
    </row>
    <row r="5950" spans="18:21" x14ac:dyDescent="0.2">
      <c r="R5950" s="16"/>
      <c r="S5950" s="16"/>
      <c r="T5950" s="16"/>
      <c r="U5950" s="16"/>
    </row>
    <row r="5951" spans="18:21" x14ac:dyDescent="0.2">
      <c r="R5951" s="16"/>
      <c r="S5951" s="16"/>
      <c r="T5951" s="16"/>
      <c r="U5951" s="16"/>
    </row>
    <row r="5952" spans="18:21" x14ac:dyDescent="0.2">
      <c r="R5952" s="16"/>
      <c r="S5952" s="16"/>
      <c r="T5952" s="16"/>
      <c r="U5952" s="16"/>
    </row>
    <row r="5953" spans="18:21" x14ac:dyDescent="0.2">
      <c r="R5953" s="16"/>
      <c r="S5953" s="16"/>
      <c r="T5953" s="16"/>
      <c r="U5953" s="16"/>
    </row>
    <row r="5954" spans="18:21" x14ac:dyDescent="0.2">
      <c r="R5954" s="16"/>
      <c r="S5954" s="16"/>
      <c r="T5954" s="16"/>
      <c r="U5954" s="16"/>
    </row>
    <row r="5955" spans="18:21" x14ac:dyDescent="0.2">
      <c r="R5955" s="16"/>
      <c r="S5955" s="16"/>
      <c r="T5955" s="16"/>
      <c r="U5955" s="16"/>
    </row>
    <row r="5956" spans="18:21" x14ac:dyDescent="0.2">
      <c r="R5956" s="16"/>
      <c r="S5956" s="16"/>
      <c r="T5956" s="16"/>
      <c r="U5956" s="16"/>
    </row>
    <row r="5957" spans="18:21" x14ac:dyDescent="0.2">
      <c r="R5957" s="16"/>
      <c r="S5957" s="16"/>
      <c r="T5957" s="16"/>
      <c r="U5957" s="16"/>
    </row>
    <row r="5958" spans="18:21" x14ac:dyDescent="0.2">
      <c r="R5958" s="16"/>
      <c r="S5958" s="16"/>
      <c r="T5958" s="16"/>
      <c r="U5958" s="16"/>
    </row>
    <row r="5959" spans="18:21" x14ac:dyDescent="0.2">
      <c r="R5959" s="16"/>
      <c r="S5959" s="16"/>
      <c r="T5959" s="16"/>
      <c r="U5959" s="16"/>
    </row>
    <row r="5960" spans="18:21" x14ac:dyDescent="0.2">
      <c r="R5960" s="16"/>
      <c r="S5960" s="16"/>
      <c r="T5960" s="16"/>
      <c r="U5960" s="16"/>
    </row>
    <row r="5961" spans="18:21" x14ac:dyDescent="0.2">
      <c r="R5961" s="16"/>
      <c r="S5961" s="16"/>
      <c r="T5961" s="16"/>
      <c r="U5961" s="16"/>
    </row>
    <row r="5962" spans="18:21" x14ac:dyDescent="0.2">
      <c r="R5962" s="16"/>
      <c r="S5962" s="16"/>
      <c r="T5962" s="16"/>
      <c r="U5962" s="16"/>
    </row>
    <row r="5963" spans="18:21" x14ac:dyDescent="0.2">
      <c r="R5963" s="16"/>
      <c r="S5963" s="16"/>
      <c r="T5963" s="16"/>
      <c r="U5963" s="16"/>
    </row>
    <row r="5964" spans="18:21" x14ac:dyDescent="0.2">
      <c r="R5964" s="16"/>
      <c r="S5964" s="16"/>
      <c r="T5964" s="16"/>
      <c r="U5964" s="16"/>
    </row>
    <row r="5965" spans="18:21" x14ac:dyDescent="0.2">
      <c r="R5965" s="16"/>
      <c r="S5965" s="16"/>
      <c r="T5965" s="16"/>
      <c r="U5965" s="16"/>
    </row>
    <row r="5966" spans="18:21" x14ac:dyDescent="0.2">
      <c r="R5966" s="16"/>
      <c r="S5966" s="16"/>
      <c r="T5966" s="16"/>
      <c r="U5966" s="16"/>
    </row>
    <row r="5967" spans="18:21" x14ac:dyDescent="0.2">
      <c r="R5967" s="16"/>
      <c r="S5967" s="16"/>
      <c r="T5967" s="16"/>
      <c r="U5967" s="16"/>
    </row>
    <row r="5968" spans="18:21" x14ac:dyDescent="0.2">
      <c r="R5968" s="16"/>
      <c r="S5968" s="16"/>
      <c r="T5968" s="16"/>
      <c r="U5968" s="16"/>
    </row>
    <row r="5969" spans="18:21" x14ac:dyDescent="0.2">
      <c r="R5969" s="16"/>
      <c r="S5969" s="16"/>
      <c r="T5969" s="16"/>
      <c r="U5969" s="16"/>
    </row>
    <row r="5970" spans="18:21" x14ac:dyDescent="0.2">
      <c r="R5970" s="16"/>
      <c r="S5970" s="16"/>
      <c r="T5970" s="16"/>
      <c r="U5970" s="16"/>
    </row>
    <row r="5971" spans="18:21" x14ac:dyDescent="0.2">
      <c r="R5971" s="16"/>
      <c r="S5971" s="16"/>
      <c r="T5971" s="16"/>
      <c r="U5971" s="16"/>
    </row>
    <row r="5972" spans="18:21" x14ac:dyDescent="0.2">
      <c r="R5972" s="16"/>
      <c r="S5972" s="16"/>
      <c r="T5972" s="16"/>
      <c r="U5972" s="16"/>
    </row>
    <row r="5973" spans="18:21" x14ac:dyDescent="0.2">
      <c r="R5973" s="16"/>
      <c r="S5973" s="16"/>
      <c r="T5973" s="16"/>
      <c r="U5973" s="16"/>
    </row>
    <row r="5974" spans="18:21" x14ac:dyDescent="0.2">
      <c r="R5974" s="16"/>
      <c r="S5974" s="16"/>
      <c r="T5974" s="16"/>
      <c r="U5974" s="16"/>
    </row>
    <row r="5975" spans="18:21" x14ac:dyDescent="0.2">
      <c r="R5975" s="16"/>
      <c r="S5975" s="16"/>
      <c r="T5975" s="16"/>
      <c r="U5975" s="16"/>
    </row>
    <row r="5976" spans="18:21" x14ac:dyDescent="0.2">
      <c r="R5976" s="16"/>
      <c r="S5976" s="16"/>
      <c r="T5976" s="16"/>
      <c r="U5976" s="16"/>
    </row>
    <row r="5977" spans="18:21" x14ac:dyDescent="0.2">
      <c r="R5977" s="16"/>
      <c r="S5977" s="16"/>
      <c r="T5977" s="16"/>
      <c r="U5977" s="16"/>
    </row>
    <row r="5978" spans="18:21" x14ac:dyDescent="0.2">
      <c r="R5978" s="16"/>
      <c r="S5978" s="16"/>
      <c r="T5978" s="16"/>
      <c r="U5978" s="16"/>
    </row>
    <row r="5979" spans="18:21" x14ac:dyDescent="0.2">
      <c r="R5979" s="16"/>
      <c r="S5979" s="16"/>
      <c r="T5979" s="16"/>
      <c r="U5979" s="16"/>
    </row>
    <row r="5980" spans="18:21" x14ac:dyDescent="0.2">
      <c r="R5980" s="16"/>
      <c r="S5980" s="16"/>
      <c r="T5980" s="16"/>
      <c r="U5980" s="16"/>
    </row>
    <row r="5981" spans="18:21" x14ac:dyDescent="0.2">
      <c r="R5981" s="16"/>
      <c r="S5981" s="16"/>
      <c r="T5981" s="16"/>
      <c r="U5981" s="16"/>
    </row>
    <row r="5982" spans="18:21" x14ac:dyDescent="0.2">
      <c r="R5982" s="16"/>
      <c r="S5982" s="16"/>
      <c r="T5982" s="16"/>
      <c r="U5982" s="16"/>
    </row>
    <row r="5983" spans="18:21" x14ac:dyDescent="0.2">
      <c r="R5983" s="16"/>
      <c r="S5983" s="16"/>
      <c r="T5983" s="16"/>
      <c r="U5983" s="16"/>
    </row>
    <row r="5984" spans="18:21" x14ac:dyDescent="0.2">
      <c r="R5984" s="16"/>
      <c r="S5984" s="16"/>
      <c r="T5984" s="16"/>
      <c r="U5984" s="16"/>
    </row>
    <row r="5985" spans="18:21" x14ac:dyDescent="0.2">
      <c r="R5985" s="16"/>
      <c r="S5985" s="16"/>
      <c r="T5985" s="16"/>
      <c r="U5985" s="16"/>
    </row>
    <row r="5986" spans="18:21" x14ac:dyDescent="0.2">
      <c r="R5986" s="16"/>
      <c r="S5986" s="16"/>
      <c r="T5986" s="16"/>
      <c r="U5986" s="16"/>
    </row>
    <row r="5987" spans="18:21" x14ac:dyDescent="0.2">
      <c r="R5987" s="16"/>
      <c r="S5987" s="16"/>
      <c r="T5987" s="16"/>
      <c r="U5987" s="16"/>
    </row>
    <row r="5988" spans="18:21" x14ac:dyDescent="0.2">
      <c r="R5988" s="16"/>
      <c r="S5988" s="16"/>
      <c r="T5988" s="16"/>
      <c r="U5988" s="16"/>
    </row>
    <row r="5989" spans="18:21" x14ac:dyDescent="0.2">
      <c r="R5989" s="16"/>
      <c r="S5989" s="16"/>
      <c r="T5989" s="16"/>
      <c r="U5989" s="16"/>
    </row>
    <row r="5990" spans="18:21" x14ac:dyDescent="0.2">
      <c r="R5990" s="16"/>
      <c r="S5990" s="16"/>
      <c r="T5990" s="16"/>
      <c r="U5990" s="16"/>
    </row>
    <row r="5991" spans="18:21" x14ac:dyDescent="0.2">
      <c r="R5991" s="16"/>
      <c r="S5991" s="16"/>
      <c r="T5991" s="16"/>
      <c r="U5991" s="16"/>
    </row>
    <row r="5992" spans="18:21" x14ac:dyDescent="0.2">
      <c r="R5992" s="16"/>
      <c r="S5992" s="16"/>
      <c r="T5992" s="16"/>
      <c r="U5992" s="16"/>
    </row>
    <row r="5993" spans="18:21" x14ac:dyDescent="0.2">
      <c r="R5993" s="16"/>
      <c r="S5993" s="16"/>
      <c r="T5993" s="16"/>
      <c r="U5993" s="16"/>
    </row>
    <row r="5994" spans="18:21" x14ac:dyDescent="0.2">
      <c r="R5994" s="16"/>
      <c r="S5994" s="16"/>
      <c r="T5994" s="16"/>
      <c r="U5994" s="16"/>
    </row>
    <row r="5995" spans="18:21" x14ac:dyDescent="0.2">
      <c r="R5995" s="16"/>
      <c r="S5995" s="16"/>
      <c r="T5995" s="16"/>
      <c r="U5995" s="16"/>
    </row>
    <row r="5996" spans="18:21" x14ac:dyDescent="0.2">
      <c r="R5996" s="16"/>
      <c r="S5996" s="16"/>
      <c r="T5996" s="16"/>
      <c r="U5996" s="16"/>
    </row>
    <row r="5997" spans="18:21" x14ac:dyDescent="0.2">
      <c r="R5997" s="16"/>
      <c r="S5997" s="16"/>
      <c r="T5997" s="16"/>
      <c r="U5997" s="16"/>
    </row>
    <row r="5998" spans="18:21" x14ac:dyDescent="0.2">
      <c r="R5998" s="16"/>
      <c r="S5998" s="16"/>
      <c r="T5998" s="16"/>
      <c r="U5998" s="16"/>
    </row>
    <row r="5999" spans="18:21" x14ac:dyDescent="0.2">
      <c r="R5999" s="16"/>
      <c r="S5999" s="16"/>
      <c r="T5999" s="16"/>
      <c r="U5999" s="16"/>
    </row>
    <row r="6000" spans="18:21" x14ac:dyDescent="0.2">
      <c r="R6000" s="16"/>
      <c r="S6000" s="16"/>
      <c r="T6000" s="16"/>
      <c r="U6000" s="16"/>
    </row>
    <row r="6001" spans="18:21" x14ac:dyDescent="0.2">
      <c r="R6001" s="16"/>
      <c r="S6001" s="16"/>
      <c r="T6001" s="16"/>
      <c r="U6001" s="16"/>
    </row>
    <row r="6002" spans="18:21" x14ac:dyDescent="0.2">
      <c r="R6002" s="16"/>
      <c r="S6002" s="16"/>
      <c r="T6002" s="16"/>
      <c r="U6002" s="16"/>
    </row>
    <row r="6003" spans="18:21" x14ac:dyDescent="0.2">
      <c r="R6003" s="16"/>
      <c r="S6003" s="16"/>
      <c r="T6003" s="16"/>
      <c r="U6003" s="16"/>
    </row>
    <row r="6004" spans="18:21" x14ac:dyDescent="0.2">
      <c r="R6004" s="16"/>
      <c r="S6004" s="16"/>
      <c r="T6004" s="16"/>
      <c r="U6004" s="16"/>
    </row>
    <row r="6005" spans="18:21" x14ac:dyDescent="0.2">
      <c r="R6005" s="16"/>
      <c r="S6005" s="16"/>
      <c r="T6005" s="16"/>
      <c r="U6005" s="16"/>
    </row>
    <row r="6006" spans="18:21" x14ac:dyDescent="0.2">
      <c r="R6006" s="16"/>
      <c r="S6006" s="16"/>
      <c r="T6006" s="16"/>
      <c r="U6006" s="16"/>
    </row>
    <row r="6007" spans="18:21" x14ac:dyDescent="0.2">
      <c r="R6007" s="16"/>
      <c r="S6007" s="16"/>
      <c r="T6007" s="16"/>
      <c r="U6007" s="16"/>
    </row>
    <row r="6008" spans="18:21" x14ac:dyDescent="0.2">
      <c r="R6008" s="16"/>
      <c r="S6008" s="16"/>
      <c r="T6008" s="16"/>
      <c r="U6008" s="16"/>
    </row>
    <row r="6009" spans="18:21" x14ac:dyDescent="0.2">
      <c r="R6009" s="16"/>
      <c r="S6009" s="16"/>
      <c r="T6009" s="16"/>
      <c r="U6009" s="16"/>
    </row>
    <row r="6010" spans="18:21" x14ac:dyDescent="0.2">
      <c r="R6010" s="16"/>
      <c r="S6010" s="16"/>
      <c r="T6010" s="16"/>
      <c r="U6010" s="16"/>
    </row>
    <row r="6011" spans="18:21" x14ac:dyDescent="0.2">
      <c r="R6011" s="16"/>
      <c r="S6011" s="16"/>
      <c r="T6011" s="16"/>
      <c r="U6011" s="16"/>
    </row>
    <row r="6012" spans="18:21" x14ac:dyDescent="0.2">
      <c r="R6012" s="16"/>
      <c r="S6012" s="16"/>
      <c r="T6012" s="16"/>
      <c r="U6012" s="16"/>
    </row>
    <row r="6013" spans="18:21" x14ac:dyDescent="0.2">
      <c r="R6013" s="16"/>
      <c r="S6013" s="16"/>
      <c r="T6013" s="16"/>
      <c r="U6013" s="16"/>
    </row>
    <row r="6014" spans="18:21" x14ac:dyDescent="0.2">
      <c r="R6014" s="16"/>
      <c r="S6014" s="16"/>
      <c r="T6014" s="16"/>
      <c r="U6014" s="16"/>
    </row>
    <row r="6015" spans="18:21" x14ac:dyDescent="0.2">
      <c r="R6015" s="16"/>
      <c r="S6015" s="16"/>
      <c r="T6015" s="16"/>
      <c r="U6015" s="16"/>
    </row>
    <row r="6016" spans="18:21" x14ac:dyDescent="0.2">
      <c r="R6016" s="16"/>
      <c r="S6016" s="16"/>
      <c r="T6016" s="16"/>
      <c r="U6016" s="16"/>
    </row>
    <row r="6017" spans="18:21" x14ac:dyDescent="0.2">
      <c r="R6017" s="16"/>
      <c r="S6017" s="16"/>
      <c r="T6017" s="16"/>
      <c r="U6017" s="16"/>
    </row>
    <row r="6018" spans="18:21" x14ac:dyDescent="0.2">
      <c r="R6018" s="16"/>
      <c r="S6018" s="16"/>
      <c r="T6018" s="16"/>
      <c r="U6018" s="16"/>
    </row>
    <row r="6019" spans="18:21" x14ac:dyDescent="0.2">
      <c r="R6019" s="16"/>
      <c r="S6019" s="16"/>
      <c r="T6019" s="16"/>
      <c r="U6019" s="16"/>
    </row>
    <row r="6020" spans="18:21" x14ac:dyDescent="0.2">
      <c r="R6020" s="16"/>
      <c r="S6020" s="16"/>
      <c r="T6020" s="16"/>
      <c r="U6020" s="16"/>
    </row>
    <row r="6021" spans="18:21" x14ac:dyDescent="0.2">
      <c r="R6021" s="16"/>
      <c r="S6021" s="16"/>
      <c r="T6021" s="16"/>
      <c r="U6021" s="16"/>
    </row>
    <row r="6022" spans="18:21" x14ac:dyDescent="0.2">
      <c r="R6022" s="16"/>
      <c r="S6022" s="16"/>
      <c r="T6022" s="16"/>
      <c r="U6022" s="16"/>
    </row>
    <row r="6023" spans="18:21" x14ac:dyDescent="0.2">
      <c r="R6023" s="16"/>
      <c r="S6023" s="16"/>
      <c r="T6023" s="16"/>
      <c r="U6023" s="16"/>
    </row>
    <row r="6024" spans="18:21" x14ac:dyDescent="0.2">
      <c r="R6024" s="16"/>
      <c r="S6024" s="16"/>
      <c r="T6024" s="16"/>
      <c r="U6024" s="16"/>
    </row>
    <row r="6025" spans="18:21" x14ac:dyDescent="0.2">
      <c r="R6025" s="16"/>
      <c r="S6025" s="16"/>
      <c r="T6025" s="16"/>
      <c r="U6025" s="16"/>
    </row>
    <row r="6026" spans="18:21" x14ac:dyDescent="0.2">
      <c r="R6026" s="16"/>
      <c r="S6026" s="16"/>
      <c r="T6026" s="16"/>
      <c r="U6026" s="16"/>
    </row>
    <row r="6027" spans="18:21" x14ac:dyDescent="0.2">
      <c r="R6027" s="16"/>
      <c r="S6027" s="16"/>
      <c r="T6027" s="16"/>
      <c r="U6027" s="16"/>
    </row>
    <row r="6028" spans="18:21" x14ac:dyDescent="0.2">
      <c r="R6028" s="16"/>
      <c r="S6028" s="16"/>
      <c r="T6028" s="16"/>
      <c r="U6028" s="16"/>
    </row>
    <row r="6029" spans="18:21" x14ac:dyDescent="0.2">
      <c r="R6029" s="16"/>
      <c r="S6029" s="16"/>
      <c r="T6029" s="16"/>
      <c r="U6029" s="16"/>
    </row>
    <row r="6030" spans="18:21" x14ac:dyDescent="0.2">
      <c r="R6030" s="16"/>
      <c r="S6030" s="16"/>
      <c r="T6030" s="16"/>
      <c r="U6030" s="16"/>
    </row>
    <row r="6031" spans="18:21" x14ac:dyDescent="0.2">
      <c r="R6031" s="16"/>
      <c r="S6031" s="16"/>
      <c r="T6031" s="16"/>
      <c r="U6031" s="16"/>
    </row>
    <row r="6032" spans="18:21" x14ac:dyDescent="0.2">
      <c r="R6032" s="16"/>
      <c r="S6032" s="16"/>
      <c r="T6032" s="16"/>
      <c r="U6032" s="16"/>
    </row>
    <row r="6033" spans="18:21" x14ac:dyDescent="0.2">
      <c r="R6033" s="16"/>
      <c r="S6033" s="16"/>
      <c r="T6033" s="16"/>
      <c r="U6033" s="16"/>
    </row>
    <row r="6034" spans="18:21" x14ac:dyDescent="0.2">
      <c r="R6034" s="16"/>
      <c r="S6034" s="16"/>
      <c r="T6034" s="16"/>
      <c r="U6034" s="16"/>
    </row>
    <row r="6035" spans="18:21" x14ac:dyDescent="0.2">
      <c r="R6035" s="16"/>
      <c r="S6035" s="16"/>
      <c r="T6035" s="16"/>
      <c r="U6035" s="16"/>
    </row>
    <row r="6036" spans="18:21" x14ac:dyDescent="0.2">
      <c r="R6036" s="16"/>
      <c r="S6036" s="16"/>
      <c r="T6036" s="16"/>
      <c r="U6036" s="16"/>
    </row>
    <row r="6037" spans="18:21" x14ac:dyDescent="0.2">
      <c r="R6037" s="16"/>
      <c r="S6037" s="16"/>
      <c r="T6037" s="16"/>
      <c r="U6037" s="16"/>
    </row>
    <row r="6038" spans="18:21" x14ac:dyDescent="0.2">
      <c r="R6038" s="16"/>
      <c r="S6038" s="16"/>
      <c r="T6038" s="16"/>
      <c r="U6038" s="16"/>
    </row>
    <row r="6039" spans="18:21" x14ac:dyDescent="0.2">
      <c r="R6039" s="16"/>
      <c r="S6039" s="16"/>
      <c r="T6039" s="16"/>
      <c r="U6039" s="16"/>
    </row>
    <row r="6040" spans="18:21" x14ac:dyDescent="0.2">
      <c r="R6040" s="16"/>
      <c r="S6040" s="16"/>
      <c r="T6040" s="16"/>
      <c r="U6040" s="16"/>
    </row>
    <row r="6041" spans="18:21" x14ac:dyDescent="0.2">
      <c r="R6041" s="16"/>
      <c r="S6041" s="16"/>
      <c r="T6041" s="16"/>
      <c r="U6041" s="16"/>
    </row>
    <row r="6042" spans="18:21" x14ac:dyDescent="0.2">
      <c r="R6042" s="16"/>
      <c r="S6042" s="16"/>
      <c r="T6042" s="16"/>
      <c r="U6042" s="16"/>
    </row>
    <row r="6043" spans="18:21" x14ac:dyDescent="0.2">
      <c r="R6043" s="16"/>
      <c r="S6043" s="16"/>
      <c r="T6043" s="16"/>
      <c r="U6043" s="16"/>
    </row>
    <row r="6044" spans="18:21" x14ac:dyDescent="0.2">
      <c r="R6044" s="16"/>
      <c r="S6044" s="16"/>
      <c r="T6044" s="16"/>
      <c r="U6044" s="16"/>
    </row>
    <row r="6045" spans="18:21" x14ac:dyDescent="0.2">
      <c r="R6045" s="16"/>
      <c r="S6045" s="16"/>
      <c r="T6045" s="16"/>
      <c r="U6045" s="16"/>
    </row>
    <row r="6046" spans="18:21" x14ac:dyDescent="0.2">
      <c r="R6046" s="16"/>
      <c r="S6046" s="16"/>
      <c r="T6046" s="16"/>
      <c r="U6046" s="16"/>
    </row>
    <row r="6047" spans="18:21" x14ac:dyDescent="0.2">
      <c r="R6047" s="16"/>
      <c r="S6047" s="16"/>
      <c r="T6047" s="16"/>
      <c r="U6047" s="16"/>
    </row>
    <row r="6048" spans="18:21" x14ac:dyDescent="0.2">
      <c r="R6048" s="16"/>
      <c r="S6048" s="16"/>
      <c r="T6048" s="16"/>
      <c r="U6048" s="16"/>
    </row>
    <row r="6049" spans="18:21" x14ac:dyDescent="0.2">
      <c r="R6049" s="16"/>
      <c r="S6049" s="16"/>
      <c r="T6049" s="16"/>
      <c r="U6049" s="16"/>
    </row>
    <row r="6050" spans="18:21" x14ac:dyDescent="0.2">
      <c r="R6050" s="16"/>
      <c r="S6050" s="16"/>
      <c r="T6050" s="16"/>
      <c r="U6050" s="16"/>
    </row>
    <row r="6051" spans="18:21" x14ac:dyDescent="0.2">
      <c r="R6051" s="16"/>
      <c r="S6051" s="16"/>
      <c r="T6051" s="16"/>
      <c r="U6051" s="16"/>
    </row>
    <row r="6052" spans="18:21" x14ac:dyDescent="0.2">
      <c r="R6052" s="16"/>
      <c r="S6052" s="16"/>
      <c r="T6052" s="16"/>
      <c r="U6052" s="16"/>
    </row>
    <row r="6053" spans="18:21" x14ac:dyDescent="0.2">
      <c r="R6053" s="16"/>
      <c r="S6053" s="16"/>
      <c r="T6053" s="16"/>
      <c r="U6053" s="16"/>
    </row>
    <row r="6054" spans="18:21" x14ac:dyDescent="0.2">
      <c r="R6054" s="16"/>
      <c r="S6054" s="16"/>
      <c r="T6054" s="16"/>
      <c r="U6054" s="16"/>
    </row>
    <row r="6055" spans="18:21" x14ac:dyDescent="0.2">
      <c r="R6055" s="16"/>
      <c r="S6055" s="16"/>
      <c r="T6055" s="16"/>
      <c r="U6055" s="16"/>
    </row>
    <row r="6056" spans="18:21" x14ac:dyDescent="0.2">
      <c r="R6056" s="16"/>
      <c r="S6056" s="16"/>
      <c r="T6056" s="16"/>
      <c r="U6056" s="16"/>
    </row>
    <row r="6057" spans="18:21" x14ac:dyDescent="0.2">
      <c r="R6057" s="16"/>
      <c r="S6057" s="16"/>
      <c r="T6057" s="16"/>
      <c r="U6057" s="16"/>
    </row>
    <row r="6058" spans="18:21" x14ac:dyDescent="0.2">
      <c r="R6058" s="16"/>
      <c r="S6058" s="16"/>
      <c r="T6058" s="16"/>
      <c r="U6058" s="16"/>
    </row>
    <row r="6059" spans="18:21" x14ac:dyDescent="0.2">
      <c r="R6059" s="16"/>
      <c r="S6059" s="16"/>
      <c r="T6059" s="16"/>
      <c r="U6059" s="16"/>
    </row>
    <row r="6060" spans="18:21" x14ac:dyDescent="0.2">
      <c r="R6060" s="16"/>
      <c r="S6060" s="16"/>
      <c r="T6060" s="16"/>
      <c r="U6060" s="16"/>
    </row>
    <row r="6061" spans="18:21" x14ac:dyDescent="0.2">
      <c r="R6061" s="16"/>
      <c r="S6061" s="16"/>
      <c r="T6061" s="16"/>
      <c r="U6061" s="16"/>
    </row>
    <row r="6062" spans="18:21" x14ac:dyDescent="0.2">
      <c r="R6062" s="16"/>
      <c r="S6062" s="16"/>
      <c r="T6062" s="16"/>
      <c r="U6062" s="16"/>
    </row>
    <row r="6063" spans="18:21" x14ac:dyDescent="0.2">
      <c r="R6063" s="16"/>
      <c r="S6063" s="16"/>
      <c r="T6063" s="16"/>
      <c r="U6063" s="16"/>
    </row>
    <row r="6064" spans="18:21" x14ac:dyDescent="0.2">
      <c r="R6064" s="16"/>
      <c r="S6064" s="16"/>
      <c r="T6064" s="16"/>
      <c r="U6064" s="16"/>
    </row>
    <row r="6065" spans="18:21" x14ac:dyDescent="0.2">
      <c r="R6065" s="16"/>
      <c r="S6065" s="16"/>
      <c r="T6065" s="16"/>
      <c r="U6065" s="16"/>
    </row>
    <row r="6066" spans="18:21" x14ac:dyDescent="0.2">
      <c r="R6066" s="16"/>
      <c r="S6066" s="16"/>
      <c r="T6066" s="16"/>
      <c r="U6066" s="16"/>
    </row>
    <row r="6067" spans="18:21" x14ac:dyDescent="0.2">
      <c r="R6067" s="16"/>
      <c r="S6067" s="16"/>
      <c r="T6067" s="16"/>
      <c r="U6067" s="16"/>
    </row>
    <row r="6068" spans="18:21" x14ac:dyDescent="0.2">
      <c r="R6068" s="16"/>
      <c r="S6068" s="16"/>
      <c r="T6068" s="16"/>
      <c r="U6068" s="16"/>
    </row>
    <row r="6069" spans="18:21" x14ac:dyDescent="0.2">
      <c r="R6069" s="16"/>
      <c r="S6069" s="16"/>
      <c r="T6069" s="16"/>
      <c r="U6069" s="16"/>
    </row>
    <row r="6070" spans="18:21" x14ac:dyDescent="0.2">
      <c r="R6070" s="16"/>
      <c r="S6070" s="16"/>
      <c r="T6070" s="16"/>
      <c r="U6070" s="16"/>
    </row>
    <row r="6071" spans="18:21" x14ac:dyDescent="0.2">
      <c r="R6071" s="16"/>
      <c r="S6071" s="16"/>
      <c r="T6071" s="16"/>
      <c r="U6071" s="16"/>
    </row>
    <row r="6072" spans="18:21" x14ac:dyDescent="0.2">
      <c r="R6072" s="16"/>
      <c r="S6072" s="16"/>
      <c r="T6072" s="16"/>
      <c r="U6072" s="16"/>
    </row>
    <row r="6073" spans="18:21" x14ac:dyDescent="0.2">
      <c r="R6073" s="16"/>
      <c r="S6073" s="16"/>
      <c r="T6073" s="16"/>
      <c r="U6073" s="16"/>
    </row>
    <row r="6074" spans="18:21" x14ac:dyDescent="0.2">
      <c r="R6074" s="16"/>
      <c r="S6074" s="16"/>
      <c r="T6074" s="16"/>
      <c r="U6074" s="16"/>
    </row>
    <row r="6075" spans="18:21" x14ac:dyDescent="0.2">
      <c r="R6075" s="16"/>
      <c r="S6075" s="16"/>
      <c r="T6075" s="16"/>
      <c r="U6075" s="16"/>
    </row>
    <row r="6076" spans="18:21" x14ac:dyDescent="0.2">
      <c r="R6076" s="16"/>
      <c r="S6076" s="16"/>
      <c r="T6076" s="16"/>
      <c r="U6076" s="16"/>
    </row>
    <row r="6077" spans="18:21" x14ac:dyDescent="0.2">
      <c r="R6077" s="16"/>
      <c r="S6077" s="16"/>
      <c r="T6077" s="16"/>
      <c r="U6077" s="16"/>
    </row>
    <row r="6078" spans="18:21" x14ac:dyDescent="0.2">
      <c r="R6078" s="16"/>
      <c r="S6078" s="16"/>
      <c r="T6078" s="16"/>
      <c r="U6078" s="16"/>
    </row>
    <row r="6079" spans="18:21" x14ac:dyDescent="0.2">
      <c r="R6079" s="16"/>
      <c r="S6079" s="16"/>
      <c r="T6079" s="16"/>
      <c r="U6079" s="16"/>
    </row>
    <row r="6080" spans="18:21" x14ac:dyDescent="0.2">
      <c r="R6080" s="16"/>
      <c r="S6080" s="16"/>
      <c r="T6080" s="16"/>
      <c r="U6080" s="16"/>
    </row>
    <row r="6081" spans="18:21" x14ac:dyDescent="0.2">
      <c r="R6081" s="16"/>
      <c r="S6081" s="16"/>
      <c r="T6081" s="16"/>
      <c r="U6081" s="16"/>
    </row>
    <row r="6082" spans="18:21" x14ac:dyDescent="0.2">
      <c r="R6082" s="16"/>
      <c r="S6082" s="16"/>
      <c r="T6082" s="16"/>
      <c r="U6082" s="16"/>
    </row>
    <row r="6083" spans="18:21" x14ac:dyDescent="0.2">
      <c r="R6083" s="16"/>
      <c r="S6083" s="16"/>
      <c r="T6083" s="16"/>
      <c r="U6083" s="16"/>
    </row>
    <row r="6084" spans="18:21" x14ac:dyDescent="0.2">
      <c r="R6084" s="16"/>
      <c r="S6084" s="16"/>
      <c r="T6084" s="16"/>
      <c r="U6084" s="16"/>
    </row>
    <row r="6085" spans="18:21" x14ac:dyDescent="0.2">
      <c r="R6085" s="16"/>
      <c r="S6085" s="16"/>
      <c r="T6085" s="16"/>
      <c r="U6085" s="16"/>
    </row>
    <row r="6086" spans="18:21" x14ac:dyDescent="0.2">
      <c r="R6086" s="16"/>
      <c r="S6086" s="16"/>
      <c r="T6086" s="16"/>
      <c r="U6086" s="16"/>
    </row>
    <row r="6087" spans="18:21" x14ac:dyDescent="0.2">
      <c r="R6087" s="16"/>
      <c r="S6087" s="16"/>
      <c r="T6087" s="16"/>
      <c r="U6087" s="16"/>
    </row>
    <row r="6088" spans="18:21" x14ac:dyDescent="0.2">
      <c r="R6088" s="16"/>
      <c r="S6088" s="16"/>
      <c r="T6088" s="16"/>
      <c r="U6088" s="16"/>
    </row>
    <row r="6089" spans="18:21" x14ac:dyDescent="0.2">
      <c r="R6089" s="16"/>
      <c r="S6089" s="16"/>
      <c r="T6089" s="16"/>
      <c r="U6089" s="16"/>
    </row>
    <row r="6090" spans="18:21" x14ac:dyDescent="0.2">
      <c r="R6090" s="16"/>
      <c r="S6090" s="16"/>
      <c r="T6090" s="16"/>
      <c r="U6090" s="16"/>
    </row>
    <row r="6091" spans="18:21" x14ac:dyDescent="0.2">
      <c r="R6091" s="16"/>
      <c r="S6091" s="16"/>
      <c r="T6091" s="16"/>
      <c r="U6091" s="16"/>
    </row>
    <row r="6092" spans="18:21" x14ac:dyDescent="0.2">
      <c r="R6092" s="16"/>
      <c r="S6092" s="16"/>
      <c r="T6092" s="16"/>
      <c r="U6092" s="16"/>
    </row>
    <row r="6093" spans="18:21" x14ac:dyDescent="0.2">
      <c r="R6093" s="16"/>
      <c r="S6093" s="16"/>
      <c r="T6093" s="16"/>
      <c r="U6093" s="16"/>
    </row>
    <row r="6094" spans="18:21" x14ac:dyDescent="0.2">
      <c r="R6094" s="16"/>
      <c r="S6094" s="16"/>
      <c r="T6094" s="16"/>
      <c r="U6094" s="16"/>
    </row>
    <row r="6095" spans="18:21" x14ac:dyDescent="0.2">
      <c r="R6095" s="16"/>
      <c r="S6095" s="16"/>
      <c r="T6095" s="16"/>
      <c r="U6095" s="16"/>
    </row>
    <row r="6096" spans="18:21" x14ac:dyDescent="0.2">
      <c r="R6096" s="16"/>
      <c r="S6096" s="16"/>
      <c r="T6096" s="16"/>
      <c r="U6096" s="16"/>
    </row>
    <row r="6097" spans="18:21" x14ac:dyDescent="0.2">
      <c r="R6097" s="16"/>
      <c r="S6097" s="16"/>
      <c r="T6097" s="16"/>
      <c r="U6097" s="16"/>
    </row>
    <row r="6098" spans="18:21" x14ac:dyDescent="0.2">
      <c r="R6098" s="16"/>
      <c r="S6098" s="16"/>
      <c r="T6098" s="16"/>
      <c r="U6098" s="16"/>
    </row>
    <row r="6099" spans="18:21" x14ac:dyDescent="0.2">
      <c r="R6099" s="16"/>
      <c r="S6099" s="16"/>
      <c r="T6099" s="16"/>
      <c r="U6099" s="16"/>
    </row>
    <row r="6100" spans="18:21" x14ac:dyDescent="0.2">
      <c r="R6100" s="16"/>
      <c r="S6100" s="16"/>
      <c r="T6100" s="16"/>
      <c r="U6100" s="16"/>
    </row>
    <row r="6101" spans="18:21" x14ac:dyDescent="0.2">
      <c r="R6101" s="16"/>
      <c r="S6101" s="16"/>
      <c r="T6101" s="16"/>
      <c r="U6101" s="16"/>
    </row>
    <row r="6102" spans="18:21" x14ac:dyDescent="0.2">
      <c r="R6102" s="16"/>
      <c r="S6102" s="16"/>
      <c r="T6102" s="16"/>
      <c r="U6102" s="16"/>
    </row>
    <row r="6103" spans="18:21" x14ac:dyDescent="0.2">
      <c r="R6103" s="16"/>
      <c r="S6103" s="16"/>
      <c r="T6103" s="16"/>
      <c r="U6103" s="16"/>
    </row>
    <row r="6104" spans="18:21" x14ac:dyDescent="0.2">
      <c r="R6104" s="16"/>
      <c r="S6104" s="16"/>
      <c r="T6104" s="16"/>
      <c r="U6104" s="16"/>
    </row>
    <row r="6105" spans="18:21" x14ac:dyDescent="0.2">
      <c r="R6105" s="16"/>
      <c r="S6105" s="16"/>
      <c r="T6105" s="16"/>
      <c r="U6105" s="16"/>
    </row>
    <row r="6106" spans="18:21" x14ac:dyDescent="0.2">
      <c r="R6106" s="16"/>
      <c r="S6106" s="16"/>
      <c r="T6106" s="16"/>
      <c r="U6106" s="16"/>
    </row>
    <row r="6107" spans="18:21" x14ac:dyDescent="0.2">
      <c r="R6107" s="16"/>
      <c r="S6107" s="16"/>
      <c r="T6107" s="16"/>
      <c r="U6107" s="16"/>
    </row>
    <row r="6108" spans="18:21" x14ac:dyDescent="0.2">
      <c r="R6108" s="16"/>
      <c r="S6108" s="16"/>
      <c r="T6108" s="16"/>
      <c r="U6108" s="16"/>
    </row>
    <row r="6109" spans="18:21" x14ac:dyDescent="0.2">
      <c r="R6109" s="16"/>
      <c r="S6109" s="16"/>
      <c r="T6109" s="16"/>
      <c r="U6109" s="16"/>
    </row>
    <row r="6110" spans="18:21" x14ac:dyDescent="0.2">
      <c r="R6110" s="16"/>
      <c r="S6110" s="16"/>
      <c r="T6110" s="16"/>
      <c r="U6110" s="16"/>
    </row>
    <row r="6111" spans="18:21" x14ac:dyDescent="0.2">
      <c r="R6111" s="16"/>
      <c r="S6111" s="16"/>
      <c r="T6111" s="16"/>
      <c r="U6111" s="16"/>
    </row>
    <row r="6112" spans="18:21" x14ac:dyDescent="0.2">
      <c r="R6112" s="16"/>
      <c r="S6112" s="16"/>
      <c r="T6112" s="16"/>
      <c r="U6112" s="16"/>
    </row>
    <row r="6113" spans="18:21" x14ac:dyDescent="0.2">
      <c r="R6113" s="16"/>
      <c r="S6113" s="16"/>
      <c r="T6113" s="16"/>
      <c r="U6113" s="16"/>
    </row>
    <row r="6114" spans="18:21" x14ac:dyDescent="0.2">
      <c r="R6114" s="16"/>
      <c r="S6114" s="16"/>
      <c r="T6114" s="16"/>
      <c r="U6114" s="16"/>
    </row>
    <row r="6115" spans="18:21" x14ac:dyDescent="0.2">
      <c r="R6115" s="16"/>
      <c r="S6115" s="16"/>
      <c r="T6115" s="16"/>
      <c r="U6115" s="16"/>
    </row>
    <row r="6116" spans="18:21" x14ac:dyDescent="0.2">
      <c r="R6116" s="16"/>
      <c r="S6116" s="16"/>
      <c r="T6116" s="16"/>
      <c r="U6116" s="16"/>
    </row>
    <row r="6117" spans="18:21" x14ac:dyDescent="0.2">
      <c r="R6117" s="16"/>
      <c r="S6117" s="16"/>
      <c r="T6117" s="16"/>
      <c r="U6117" s="16"/>
    </row>
    <row r="6118" spans="18:21" x14ac:dyDescent="0.2">
      <c r="R6118" s="16"/>
      <c r="S6118" s="16"/>
      <c r="T6118" s="16"/>
      <c r="U6118" s="16"/>
    </row>
    <row r="6119" spans="18:21" x14ac:dyDescent="0.2">
      <c r="R6119" s="16"/>
      <c r="S6119" s="16"/>
      <c r="T6119" s="16"/>
      <c r="U6119" s="16"/>
    </row>
    <row r="6120" spans="18:21" x14ac:dyDescent="0.2">
      <c r="R6120" s="16"/>
      <c r="S6120" s="16"/>
      <c r="T6120" s="16"/>
      <c r="U6120" s="16"/>
    </row>
    <row r="6121" spans="18:21" x14ac:dyDescent="0.2">
      <c r="R6121" s="16"/>
      <c r="S6121" s="16"/>
      <c r="T6121" s="16"/>
      <c r="U6121" s="16"/>
    </row>
    <row r="6122" spans="18:21" x14ac:dyDescent="0.2">
      <c r="R6122" s="16"/>
      <c r="S6122" s="16"/>
      <c r="T6122" s="16"/>
      <c r="U6122" s="16"/>
    </row>
    <row r="6123" spans="18:21" x14ac:dyDescent="0.2">
      <c r="R6123" s="16"/>
      <c r="S6123" s="16"/>
      <c r="T6123" s="16"/>
      <c r="U6123" s="16"/>
    </row>
    <row r="6124" spans="18:21" x14ac:dyDescent="0.2">
      <c r="R6124" s="16"/>
      <c r="S6124" s="16"/>
      <c r="T6124" s="16"/>
      <c r="U6124" s="16"/>
    </row>
    <row r="6125" spans="18:21" x14ac:dyDescent="0.2">
      <c r="R6125" s="16"/>
      <c r="S6125" s="16"/>
      <c r="T6125" s="16"/>
      <c r="U6125" s="16"/>
    </row>
    <row r="6126" spans="18:21" x14ac:dyDescent="0.2">
      <c r="R6126" s="16"/>
      <c r="S6126" s="16"/>
      <c r="T6126" s="16"/>
      <c r="U6126" s="16"/>
    </row>
    <row r="6127" spans="18:21" x14ac:dyDescent="0.2">
      <c r="R6127" s="16"/>
      <c r="S6127" s="16"/>
      <c r="T6127" s="16"/>
      <c r="U6127" s="16"/>
    </row>
    <row r="6128" spans="18:21" x14ac:dyDescent="0.2">
      <c r="R6128" s="16"/>
      <c r="S6128" s="16"/>
      <c r="T6128" s="16"/>
      <c r="U6128" s="16"/>
    </row>
    <row r="6129" spans="18:21" x14ac:dyDescent="0.2">
      <c r="R6129" s="16"/>
      <c r="S6129" s="16"/>
      <c r="T6129" s="16"/>
      <c r="U6129" s="16"/>
    </row>
    <row r="6130" spans="18:21" x14ac:dyDescent="0.2">
      <c r="R6130" s="16"/>
      <c r="S6130" s="16"/>
      <c r="T6130" s="16"/>
      <c r="U6130" s="16"/>
    </row>
    <row r="6131" spans="18:21" x14ac:dyDescent="0.2">
      <c r="R6131" s="16"/>
      <c r="S6131" s="16"/>
      <c r="T6131" s="16"/>
      <c r="U6131" s="16"/>
    </row>
    <row r="6132" spans="18:21" x14ac:dyDescent="0.2">
      <c r="R6132" s="16"/>
      <c r="S6132" s="16"/>
      <c r="T6132" s="16"/>
      <c r="U6132" s="16"/>
    </row>
    <row r="6133" spans="18:21" x14ac:dyDescent="0.2">
      <c r="R6133" s="16"/>
      <c r="S6133" s="16"/>
      <c r="T6133" s="16"/>
      <c r="U6133" s="16"/>
    </row>
    <row r="6134" spans="18:21" x14ac:dyDescent="0.2">
      <c r="R6134" s="16"/>
      <c r="S6134" s="16"/>
      <c r="T6134" s="16"/>
      <c r="U6134" s="16"/>
    </row>
    <row r="6135" spans="18:21" x14ac:dyDescent="0.2">
      <c r="R6135" s="16"/>
      <c r="S6135" s="16"/>
      <c r="T6135" s="16"/>
      <c r="U6135" s="16"/>
    </row>
    <row r="6136" spans="18:21" x14ac:dyDescent="0.2">
      <c r="R6136" s="16"/>
      <c r="S6136" s="16"/>
      <c r="T6136" s="16"/>
      <c r="U6136" s="16"/>
    </row>
    <row r="6137" spans="18:21" x14ac:dyDescent="0.2">
      <c r="R6137" s="16"/>
      <c r="S6137" s="16"/>
      <c r="T6137" s="16"/>
      <c r="U6137" s="16"/>
    </row>
    <row r="6138" spans="18:21" x14ac:dyDescent="0.2">
      <c r="R6138" s="16"/>
      <c r="S6138" s="16"/>
      <c r="T6138" s="16"/>
      <c r="U6138" s="16"/>
    </row>
    <row r="6139" spans="18:21" x14ac:dyDescent="0.2">
      <c r="R6139" s="16"/>
      <c r="S6139" s="16"/>
      <c r="T6139" s="16"/>
      <c r="U6139" s="16"/>
    </row>
    <row r="6140" spans="18:21" x14ac:dyDescent="0.2">
      <c r="R6140" s="16"/>
      <c r="S6140" s="16"/>
      <c r="T6140" s="16"/>
      <c r="U6140" s="16"/>
    </row>
    <row r="6141" spans="18:21" x14ac:dyDescent="0.2">
      <c r="R6141" s="16"/>
      <c r="S6141" s="16"/>
      <c r="T6141" s="16"/>
      <c r="U6141" s="16"/>
    </row>
    <row r="6142" spans="18:21" x14ac:dyDescent="0.2">
      <c r="R6142" s="16"/>
      <c r="S6142" s="16"/>
      <c r="T6142" s="16"/>
      <c r="U6142" s="16"/>
    </row>
    <row r="6143" spans="18:21" x14ac:dyDescent="0.2">
      <c r="R6143" s="16"/>
      <c r="S6143" s="16"/>
      <c r="T6143" s="16"/>
      <c r="U6143" s="16"/>
    </row>
    <row r="6144" spans="18:21" x14ac:dyDescent="0.2">
      <c r="R6144" s="16"/>
      <c r="S6144" s="16"/>
      <c r="T6144" s="16"/>
      <c r="U6144" s="16"/>
    </row>
    <row r="6145" spans="18:21" x14ac:dyDescent="0.2">
      <c r="R6145" s="16"/>
      <c r="S6145" s="16"/>
      <c r="T6145" s="16"/>
      <c r="U6145" s="16"/>
    </row>
    <row r="6146" spans="18:21" x14ac:dyDescent="0.2">
      <c r="R6146" s="16"/>
      <c r="S6146" s="16"/>
      <c r="T6146" s="16"/>
      <c r="U6146" s="16"/>
    </row>
    <row r="6147" spans="18:21" x14ac:dyDescent="0.2">
      <c r="R6147" s="16"/>
      <c r="S6147" s="16"/>
      <c r="T6147" s="16"/>
      <c r="U6147" s="16"/>
    </row>
    <row r="6148" spans="18:21" x14ac:dyDescent="0.2">
      <c r="R6148" s="16"/>
      <c r="S6148" s="16"/>
      <c r="T6148" s="16"/>
      <c r="U6148" s="16"/>
    </row>
    <row r="6149" spans="18:21" x14ac:dyDescent="0.2">
      <c r="R6149" s="16"/>
      <c r="S6149" s="16"/>
      <c r="T6149" s="16"/>
      <c r="U6149" s="16"/>
    </row>
    <row r="6150" spans="18:21" x14ac:dyDescent="0.2">
      <c r="R6150" s="16"/>
      <c r="S6150" s="16"/>
      <c r="T6150" s="16"/>
      <c r="U6150" s="16"/>
    </row>
    <row r="6151" spans="18:21" x14ac:dyDescent="0.2">
      <c r="R6151" s="16"/>
      <c r="S6151" s="16"/>
      <c r="T6151" s="16"/>
      <c r="U6151" s="16"/>
    </row>
    <row r="6152" spans="18:21" x14ac:dyDescent="0.2">
      <c r="R6152" s="16"/>
      <c r="S6152" s="16"/>
      <c r="T6152" s="16"/>
      <c r="U6152" s="16"/>
    </row>
    <row r="6153" spans="18:21" x14ac:dyDescent="0.2">
      <c r="R6153" s="16"/>
      <c r="S6153" s="16"/>
      <c r="T6153" s="16"/>
      <c r="U6153" s="16"/>
    </row>
    <row r="6154" spans="18:21" x14ac:dyDescent="0.2">
      <c r="R6154" s="16"/>
      <c r="S6154" s="16"/>
      <c r="T6154" s="16"/>
      <c r="U6154" s="16"/>
    </row>
    <row r="6155" spans="18:21" x14ac:dyDescent="0.2">
      <c r="R6155" s="16"/>
      <c r="S6155" s="16"/>
      <c r="T6155" s="16"/>
      <c r="U6155" s="16"/>
    </row>
    <row r="6156" spans="18:21" x14ac:dyDescent="0.2">
      <c r="R6156" s="16"/>
      <c r="S6156" s="16"/>
      <c r="T6156" s="16"/>
      <c r="U6156" s="16"/>
    </row>
    <row r="6157" spans="18:21" x14ac:dyDescent="0.2">
      <c r="R6157" s="16"/>
      <c r="S6157" s="16"/>
      <c r="T6157" s="16"/>
      <c r="U6157" s="16"/>
    </row>
    <row r="6158" spans="18:21" x14ac:dyDescent="0.2">
      <c r="R6158" s="16"/>
      <c r="S6158" s="16"/>
      <c r="T6158" s="16"/>
      <c r="U6158" s="16"/>
    </row>
    <row r="6159" spans="18:21" x14ac:dyDescent="0.2">
      <c r="R6159" s="16"/>
      <c r="S6159" s="16"/>
      <c r="T6159" s="16"/>
      <c r="U6159" s="16"/>
    </row>
    <row r="6160" spans="18:21" x14ac:dyDescent="0.2">
      <c r="R6160" s="16"/>
      <c r="S6160" s="16"/>
      <c r="T6160" s="16"/>
      <c r="U6160" s="16"/>
    </row>
    <row r="6161" spans="18:21" x14ac:dyDescent="0.2">
      <c r="R6161" s="16"/>
      <c r="S6161" s="16"/>
      <c r="T6161" s="16"/>
      <c r="U6161" s="16"/>
    </row>
    <row r="6162" spans="18:21" x14ac:dyDescent="0.2">
      <c r="R6162" s="16"/>
      <c r="S6162" s="16"/>
      <c r="T6162" s="16"/>
      <c r="U6162" s="16"/>
    </row>
    <row r="6163" spans="18:21" x14ac:dyDescent="0.2">
      <c r="R6163" s="16"/>
      <c r="S6163" s="16"/>
      <c r="T6163" s="16"/>
      <c r="U6163" s="16"/>
    </row>
    <row r="6164" spans="18:21" x14ac:dyDescent="0.2">
      <c r="R6164" s="16"/>
      <c r="S6164" s="16"/>
      <c r="T6164" s="16"/>
      <c r="U6164" s="16"/>
    </row>
    <row r="6165" spans="18:21" x14ac:dyDescent="0.2">
      <c r="R6165" s="16"/>
      <c r="S6165" s="16"/>
      <c r="T6165" s="16"/>
      <c r="U6165" s="16"/>
    </row>
    <row r="6166" spans="18:21" x14ac:dyDescent="0.2">
      <c r="R6166" s="16"/>
      <c r="S6166" s="16"/>
      <c r="T6166" s="16"/>
      <c r="U6166" s="16"/>
    </row>
    <row r="6167" spans="18:21" x14ac:dyDescent="0.2">
      <c r="R6167" s="16"/>
      <c r="S6167" s="16"/>
      <c r="T6167" s="16"/>
      <c r="U6167" s="16"/>
    </row>
    <row r="6168" spans="18:21" x14ac:dyDescent="0.2">
      <c r="R6168" s="16"/>
      <c r="S6168" s="16"/>
      <c r="T6168" s="16"/>
      <c r="U6168" s="16"/>
    </row>
    <row r="6169" spans="18:21" x14ac:dyDescent="0.2">
      <c r="R6169" s="16"/>
      <c r="S6169" s="16"/>
      <c r="T6169" s="16"/>
      <c r="U6169" s="16"/>
    </row>
    <row r="6170" spans="18:21" x14ac:dyDescent="0.2">
      <c r="R6170" s="16"/>
      <c r="S6170" s="16"/>
      <c r="T6170" s="16"/>
      <c r="U6170" s="16"/>
    </row>
    <row r="6171" spans="18:21" x14ac:dyDescent="0.2">
      <c r="R6171" s="16"/>
      <c r="S6171" s="16"/>
      <c r="T6171" s="16"/>
      <c r="U6171" s="16"/>
    </row>
    <row r="6172" spans="18:21" x14ac:dyDescent="0.2">
      <c r="R6172" s="16"/>
      <c r="S6172" s="16"/>
      <c r="T6172" s="16"/>
      <c r="U6172" s="16"/>
    </row>
    <row r="6173" spans="18:21" x14ac:dyDescent="0.2">
      <c r="R6173" s="16"/>
      <c r="S6173" s="16"/>
      <c r="T6173" s="16"/>
      <c r="U6173" s="16"/>
    </row>
    <row r="6174" spans="18:21" x14ac:dyDescent="0.2">
      <c r="R6174" s="16"/>
      <c r="S6174" s="16"/>
      <c r="T6174" s="16"/>
      <c r="U6174" s="16"/>
    </row>
    <row r="6175" spans="18:21" x14ac:dyDescent="0.2">
      <c r="R6175" s="16"/>
      <c r="S6175" s="16"/>
      <c r="T6175" s="16"/>
      <c r="U6175" s="16"/>
    </row>
    <row r="6176" spans="18:21" x14ac:dyDescent="0.2">
      <c r="R6176" s="16"/>
      <c r="S6176" s="16"/>
      <c r="T6176" s="16"/>
      <c r="U6176" s="16"/>
    </row>
    <row r="6177" spans="18:21" x14ac:dyDescent="0.2">
      <c r="R6177" s="16"/>
      <c r="S6177" s="16"/>
      <c r="T6177" s="16"/>
      <c r="U6177" s="16"/>
    </row>
    <row r="6178" spans="18:21" x14ac:dyDescent="0.2">
      <c r="R6178" s="16"/>
      <c r="S6178" s="16"/>
      <c r="T6178" s="16"/>
      <c r="U6178" s="16"/>
    </row>
    <row r="6179" spans="18:21" x14ac:dyDescent="0.2">
      <c r="R6179" s="16"/>
      <c r="S6179" s="16"/>
      <c r="T6179" s="16"/>
      <c r="U6179" s="16"/>
    </row>
    <row r="6180" spans="18:21" x14ac:dyDescent="0.2">
      <c r="R6180" s="16"/>
      <c r="S6180" s="16"/>
      <c r="T6180" s="16"/>
      <c r="U6180" s="16"/>
    </row>
    <row r="6181" spans="18:21" x14ac:dyDescent="0.2">
      <c r="R6181" s="16"/>
      <c r="S6181" s="16"/>
      <c r="T6181" s="16"/>
      <c r="U6181" s="16"/>
    </row>
    <row r="6182" spans="18:21" x14ac:dyDescent="0.2">
      <c r="R6182" s="16"/>
      <c r="S6182" s="16"/>
      <c r="T6182" s="16"/>
      <c r="U6182" s="16"/>
    </row>
    <row r="6183" spans="18:21" x14ac:dyDescent="0.2">
      <c r="R6183" s="16"/>
      <c r="S6183" s="16"/>
      <c r="T6183" s="16"/>
      <c r="U6183" s="16"/>
    </row>
    <row r="6184" spans="18:21" x14ac:dyDescent="0.2">
      <c r="R6184" s="16"/>
      <c r="S6184" s="16"/>
      <c r="T6184" s="16"/>
      <c r="U6184" s="16"/>
    </row>
    <row r="6185" spans="18:21" x14ac:dyDescent="0.2">
      <c r="R6185" s="16"/>
      <c r="S6185" s="16"/>
      <c r="T6185" s="16"/>
      <c r="U6185" s="16"/>
    </row>
    <row r="6186" spans="18:21" x14ac:dyDescent="0.2">
      <c r="R6186" s="16"/>
      <c r="S6186" s="16"/>
      <c r="T6186" s="16"/>
      <c r="U6186" s="16"/>
    </row>
    <row r="6187" spans="18:21" x14ac:dyDescent="0.2">
      <c r="R6187" s="16"/>
      <c r="S6187" s="16"/>
      <c r="T6187" s="16"/>
      <c r="U6187" s="16"/>
    </row>
    <row r="6188" spans="18:21" x14ac:dyDescent="0.2">
      <c r="R6188" s="16"/>
      <c r="S6188" s="16"/>
      <c r="T6188" s="16"/>
      <c r="U6188" s="16"/>
    </row>
    <row r="6189" spans="18:21" x14ac:dyDescent="0.2">
      <c r="R6189" s="16"/>
      <c r="S6189" s="16"/>
      <c r="T6189" s="16"/>
      <c r="U6189" s="16"/>
    </row>
    <row r="6190" spans="18:21" x14ac:dyDescent="0.2">
      <c r="R6190" s="16"/>
      <c r="S6190" s="16"/>
      <c r="T6190" s="16"/>
      <c r="U6190" s="16"/>
    </row>
    <row r="6191" spans="18:21" x14ac:dyDescent="0.2">
      <c r="R6191" s="16"/>
      <c r="S6191" s="16"/>
      <c r="T6191" s="16"/>
      <c r="U6191" s="16"/>
    </row>
    <row r="6192" spans="18:21" x14ac:dyDescent="0.2">
      <c r="R6192" s="16"/>
      <c r="S6192" s="16"/>
      <c r="T6192" s="16"/>
      <c r="U6192" s="16"/>
    </row>
    <row r="6193" spans="18:21" x14ac:dyDescent="0.2">
      <c r="R6193" s="16"/>
      <c r="S6193" s="16"/>
      <c r="T6193" s="16"/>
      <c r="U6193" s="16"/>
    </row>
    <row r="6194" spans="18:21" x14ac:dyDescent="0.2">
      <c r="R6194" s="16"/>
      <c r="S6194" s="16"/>
      <c r="T6194" s="16"/>
      <c r="U6194" s="16"/>
    </row>
    <row r="6195" spans="18:21" x14ac:dyDescent="0.2">
      <c r="R6195" s="16"/>
      <c r="S6195" s="16"/>
      <c r="T6195" s="16"/>
      <c r="U6195" s="16"/>
    </row>
    <row r="6196" spans="18:21" x14ac:dyDescent="0.2">
      <c r="R6196" s="16"/>
      <c r="S6196" s="16"/>
      <c r="T6196" s="16"/>
      <c r="U6196" s="16"/>
    </row>
    <row r="6197" spans="18:21" x14ac:dyDescent="0.2">
      <c r="R6197" s="16"/>
      <c r="S6197" s="16"/>
      <c r="T6197" s="16"/>
      <c r="U6197" s="16"/>
    </row>
    <row r="6198" spans="18:21" x14ac:dyDescent="0.2">
      <c r="R6198" s="16"/>
      <c r="S6198" s="16"/>
      <c r="T6198" s="16"/>
      <c r="U6198" s="16"/>
    </row>
    <row r="6199" spans="18:21" x14ac:dyDescent="0.2">
      <c r="R6199" s="16"/>
      <c r="S6199" s="16"/>
      <c r="T6199" s="16"/>
      <c r="U6199" s="16"/>
    </row>
    <row r="6200" spans="18:21" x14ac:dyDescent="0.2">
      <c r="R6200" s="16"/>
      <c r="S6200" s="16"/>
      <c r="T6200" s="16"/>
      <c r="U6200" s="16"/>
    </row>
    <row r="6201" spans="18:21" x14ac:dyDescent="0.2">
      <c r="R6201" s="16"/>
      <c r="S6201" s="16"/>
      <c r="T6201" s="16"/>
      <c r="U6201" s="16"/>
    </row>
    <row r="6202" spans="18:21" x14ac:dyDescent="0.2">
      <c r="R6202" s="16"/>
      <c r="S6202" s="16"/>
      <c r="T6202" s="16"/>
      <c r="U6202" s="16"/>
    </row>
    <row r="6203" spans="18:21" x14ac:dyDescent="0.2">
      <c r="R6203" s="16"/>
      <c r="S6203" s="16"/>
      <c r="T6203" s="16"/>
      <c r="U6203" s="16"/>
    </row>
    <row r="6204" spans="18:21" x14ac:dyDescent="0.2">
      <c r="R6204" s="16"/>
      <c r="S6204" s="16"/>
      <c r="T6204" s="16"/>
      <c r="U6204" s="16"/>
    </row>
    <row r="6205" spans="18:21" x14ac:dyDescent="0.2">
      <c r="R6205" s="16"/>
      <c r="S6205" s="16"/>
      <c r="T6205" s="16"/>
      <c r="U6205" s="16"/>
    </row>
    <row r="6206" spans="18:21" x14ac:dyDescent="0.2">
      <c r="R6206" s="16"/>
      <c r="S6206" s="16"/>
      <c r="T6206" s="16"/>
      <c r="U6206" s="16"/>
    </row>
    <row r="6207" spans="18:21" x14ac:dyDescent="0.2">
      <c r="R6207" s="16"/>
      <c r="S6207" s="16"/>
      <c r="T6207" s="16"/>
      <c r="U6207" s="16"/>
    </row>
    <row r="6208" spans="18:21" x14ac:dyDescent="0.2">
      <c r="R6208" s="16"/>
      <c r="S6208" s="16"/>
      <c r="T6208" s="16"/>
      <c r="U6208" s="16"/>
    </row>
    <row r="6209" spans="18:21" x14ac:dyDescent="0.2">
      <c r="R6209" s="16"/>
      <c r="S6209" s="16"/>
      <c r="T6209" s="16"/>
      <c r="U6209" s="16"/>
    </row>
    <row r="6210" spans="18:21" x14ac:dyDescent="0.2">
      <c r="R6210" s="16"/>
      <c r="S6210" s="16"/>
      <c r="T6210" s="16"/>
      <c r="U6210" s="16"/>
    </row>
    <row r="6211" spans="18:21" x14ac:dyDescent="0.2">
      <c r="R6211" s="16"/>
      <c r="S6211" s="16"/>
      <c r="T6211" s="16"/>
      <c r="U6211" s="16"/>
    </row>
    <row r="6212" spans="18:21" x14ac:dyDescent="0.2">
      <c r="R6212" s="16"/>
      <c r="S6212" s="16"/>
      <c r="T6212" s="16"/>
      <c r="U6212" s="16"/>
    </row>
    <row r="6213" spans="18:21" x14ac:dyDescent="0.2">
      <c r="R6213" s="16"/>
      <c r="S6213" s="16"/>
      <c r="T6213" s="16"/>
      <c r="U6213" s="16"/>
    </row>
    <row r="6214" spans="18:21" x14ac:dyDescent="0.2">
      <c r="R6214" s="16"/>
      <c r="S6214" s="16"/>
      <c r="T6214" s="16"/>
      <c r="U6214" s="16"/>
    </row>
    <row r="6215" spans="18:21" x14ac:dyDescent="0.2">
      <c r="R6215" s="16"/>
      <c r="S6215" s="16"/>
      <c r="T6215" s="16"/>
      <c r="U6215" s="16"/>
    </row>
    <row r="6216" spans="18:21" x14ac:dyDescent="0.2">
      <c r="R6216" s="16"/>
      <c r="S6216" s="16"/>
      <c r="T6216" s="16"/>
      <c r="U6216" s="16"/>
    </row>
    <row r="6217" spans="18:21" x14ac:dyDescent="0.2">
      <c r="R6217" s="16"/>
      <c r="S6217" s="16"/>
      <c r="T6217" s="16"/>
      <c r="U6217" s="16"/>
    </row>
    <row r="6218" spans="18:21" x14ac:dyDescent="0.2">
      <c r="R6218" s="16"/>
      <c r="S6218" s="16"/>
      <c r="T6218" s="16"/>
      <c r="U6218" s="16"/>
    </row>
    <row r="6219" spans="18:21" x14ac:dyDescent="0.2">
      <c r="R6219" s="16"/>
      <c r="S6219" s="16"/>
      <c r="T6219" s="16"/>
      <c r="U6219" s="16"/>
    </row>
    <row r="6220" spans="18:21" x14ac:dyDescent="0.2">
      <c r="R6220" s="16"/>
      <c r="S6220" s="16"/>
      <c r="T6220" s="16"/>
      <c r="U6220" s="16"/>
    </row>
    <row r="6221" spans="18:21" x14ac:dyDescent="0.2">
      <c r="R6221" s="16"/>
      <c r="S6221" s="16"/>
      <c r="T6221" s="16"/>
      <c r="U6221" s="16"/>
    </row>
    <row r="6222" spans="18:21" x14ac:dyDescent="0.2">
      <c r="R6222" s="16"/>
      <c r="S6222" s="16"/>
      <c r="T6222" s="16"/>
      <c r="U6222" s="16"/>
    </row>
    <row r="6223" spans="18:21" x14ac:dyDescent="0.2">
      <c r="R6223" s="16"/>
      <c r="S6223" s="16"/>
      <c r="T6223" s="16"/>
      <c r="U6223" s="16"/>
    </row>
    <row r="6224" spans="18:21" x14ac:dyDescent="0.2">
      <c r="R6224" s="16"/>
      <c r="S6224" s="16"/>
      <c r="T6224" s="16"/>
      <c r="U6224" s="16"/>
    </row>
    <row r="6225" spans="18:21" x14ac:dyDescent="0.2">
      <c r="R6225" s="16"/>
      <c r="S6225" s="16"/>
      <c r="T6225" s="16"/>
      <c r="U6225" s="16"/>
    </row>
    <row r="6226" spans="18:21" x14ac:dyDescent="0.2">
      <c r="R6226" s="16"/>
      <c r="S6226" s="16"/>
      <c r="T6226" s="16"/>
      <c r="U6226" s="16"/>
    </row>
    <row r="6227" spans="18:21" x14ac:dyDescent="0.2">
      <c r="R6227" s="16"/>
      <c r="S6227" s="16"/>
      <c r="T6227" s="16"/>
      <c r="U6227" s="16"/>
    </row>
    <row r="6228" spans="18:21" x14ac:dyDescent="0.2">
      <c r="R6228" s="16"/>
      <c r="S6228" s="16"/>
      <c r="T6228" s="16"/>
      <c r="U6228" s="16"/>
    </row>
    <row r="6229" spans="18:21" x14ac:dyDescent="0.2">
      <c r="R6229" s="16"/>
      <c r="S6229" s="16"/>
      <c r="T6229" s="16"/>
      <c r="U6229" s="16"/>
    </row>
    <row r="6230" spans="18:21" x14ac:dyDescent="0.2">
      <c r="R6230" s="16"/>
      <c r="S6230" s="16"/>
      <c r="T6230" s="16"/>
      <c r="U6230" s="16"/>
    </row>
    <row r="6231" spans="18:21" x14ac:dyDescent="0.2">
      <c r="R6231" s="16"/>
      <c r="S6231" s="16"/>
      <c r="T6231" s="16"/>
      <c r="U6231" s="16"/>
    </row>
    <row r="6232" spans="18:21" x14ac:dyDescent="0.2">
      <c r="R6232" s="16"/>
      <c r="S6232" s="16"/>
      <c r="T6232" s="16"/>
      <c r="U6232" s="16"/>
    </row>
    <row r="6233" spans="18:21" x14ac:dyDescent="0.2">
      <c r="R6233" s="16"/>
      <c r="S6233" s="16"/>
      <c r="T6233" s="16"/>
      <c r="U6233" s="16"/>
    </row>
    <row r="6234" spans="18:21" x14ac:dyDescent="0.2">
      <c r="R6234" s="16"/>
      <c r="S6234" s="16"/>
      <c r="T6234" s="16"/>
      <c r="U6234" s="16"/>
    </row>
    <row r="6235" spans="18:21" x14ac:dyDescent="0.2">
      <c r="R6235" s="16"/>
      <c r="S6235" s="16"/>
      <c r="T6235" s="16"/>
      <c r="U6235" s="16"/>
    </row>
    <row r="6236" spans="18:21" x14ac:dyDescent="0.2">
      <c r="R6236" s="16"/>
      <c r="S6236" s="16"/>
      <c r="T6236" s="16"/>
      <c r="U6236" s="16"/>
    </row>
    <row r="6237" spans="18:21" x14ac:dyDescent="0.2">
      <c r="R6237" s="16"/>
      <c r="S6237" s="16"/>
      <c r="T6237" s="16"/>
      <c r="U6237" s="16"/>
    </row>
    <row r="6238" spans="18:21" x14ac:dyDescent="0.2">
      <c r="R6238" s="16"/>
      <c r="S6238" s="16"/>
      <c r="T6238" s="16"/>
      <c r="U6238" s="16"/>
    </row>
    <row r="6239" spans="18:21" x14ac:dyDescent="0.2">
      <c r="R6239" s="16"/>
      <c r="S6239" s="16"/>
      <c r="T6239" s="16"/>
      <c r="U6239" s="16"/>
    </row>
    <row r="6240" spans="18:21" x14ac:dyDescent="0.2">
      <c r="R6240" s="16"/>
      <c r="S6240" s="16"/>
      <c r="T6240" s="16"/>
      <c r="U6240" s="16"/>
    </row>
    <row r="6241" spans="18:21" x14ac:dyDescent="0.2">
      <c r="R6241" s="16"/>
      <c r="S6241" s="16"/>
      <c r="T6241" s="16"/>
      <c r="U6241" s="16"/>
    </row>
    <row r="6242" spans="18:21" x14ac:dyDescent="0.2">
      <c r="R6242" s="16"/>
      <c r="S6242" s="16"/>
      <c r="T6242" s="16"/>
      <c r="U6242" s="16"/>
    </row>
    <row r="6243" spans="18:21" x14ac:dyDescent="0.2">
      <c r="R6243" s="16"/>
      <c r="S6243" s="16"/>
      <c r="T6243" s="16"/>
      <c r="U6243" s="16"/>
    </row>
    <row r="6244" spans="18:21" x14ac:dyDescent="0.2">
      <c r="R6244" s="16"/>
      <c r="S6244" s="16"/>
      <c r="T6244" s="16"/>
      <c r="U6244" s="16"/>
    </row>
    <row r="6245" spans="18:21" x14ac:dyDescent="0.2">
      <c r="R6245" s="16"/>
      <c r="S6245" s="16"/>
      <c r="T6245" s="16"/>
      <c r="U6245" s="16"/>
    </row>
    <row r="6246" spans="18:21" x14ac:dyDescent="0.2">
      <c r="R6246" s="16"/>
      <c r="S6246" s="16"/>
      <c r="T6246" s="16"/>
      <c r="U6246" s="16"/>
    </row>
    <row r="6247" spans="18:21" x14ac:dyDescent="0.2">
      <c r="R6247" s="16"/>
      <c r="S6247" s="16"/>
      <c r="T6247" s="16"/>
      <c r="U6247" s="16"/>
    </row>
    <row r="6248" spans="18:21" x14ac:dyDescent="0.2">
      <c r="R6248" s="16"/>
      <c r="S6248" s="16"/>
      <c r="T6248" s="16"/>
      <c r="U6248" s="16"/>
    </row>
    <row r="6249" spans="18:21" x14ac:dyDescent="0.2">
      <c r="R6249" s="16"/>
      <c r="S6249" s="16"/>
      <c r="T6249" s="16"/>
      <c r="U6249" s="16"/>
    </row>
    <row r="6250" spans="18:21" x14ac:dyDescent="0.2">
      <c r="R6250" s="16"/>
      <c r="S6250" s="16"/>
      <c r="T6250" s="16"/>
      <c r="U6250" s="16"/>
    </row>
    <row r="6251" spans="18:21" x14ac:dyDescent="0.2">
      <c r="R6251" s="16"/>
      <c r="S6251" s="16"/>
      <c r="T6251" s="16"/>
      <c r="U6251" s="16"/>
    </row>
    <row r="6252" spans="18:21" x14ac:dyDescent="0.2">
      <c r="R6252" s="16"/>
      <c r="S6252" s="16"/>
      <c r="T6252" s="16"/>
      <c r="U6252" s="16"/>
    </row>
    <row r="6253" spans="18:21" x14ac:dyDescent="0.2">
      <c r="R6253" s="16"/>
      <c r="S6253" s="16"/>
      <c r="T6253" s="16"/>
      <c r="U6253" s="16"/>
    </row>
    <row r="6254" spans="18:21" x14ac:dyDescent="0.2">
      <c r="R6254" s="16"/>
      <c r="S6254" s="16"/>
      <c r="T6254" s="16"/>
      <c r="U6254" s="16"/>
    </row>
    <row r="6255" spans="18:21" x14ac:dyDescent="0.2">
      <c r="R6255" s="16"/>
      <c r="S6255" s="16"/>
      <c r="T6255" s="16"/>
      <c r="U6255" s="16"/>
    </row>
    <row r="6256" spans="18:21" x14ac:dyDescent="0.2">
      <c r="R6256" s="16"/>
      <c r="S6256" s="16"/>
      <c r="T6256" s="16"/>
      <c r="U6256" s="16"/>
    </row>
    <row r="6257" spans="18:21" x14ac:dyDescent="0.2">
      <c r="R6257" s="16"/>
      <c r="S6257" s="16"/>
      <c r="T6257" s="16"/>
      <c r="U6257" s="16"/>
    </row>
    <row r="6258" spans="18:21" x14ac:dyDescent="0.2">
      <c r="R6258" s="16"/>
      <c r="S6258" s="16"/>
      <c r="T6258" s="16"/>
      <c r="U6258" s="16"/>
    </row>
    <row r="6259" spans="18:21" x14ac:dyDescent="0.2">
      <c r="R6259" s="16"/>
      <c r="S6259" s="16"/>
      <c r="T6259" s="16"/>
      <c r="U6259" s="16"/>
    </row>
    <row r="6260" spans="18:21" x14ac:dyDescent="0.2">
      <c r="R6260" s="16"/>
      <c r="S6260" s="16"/>
      <c r="T6260" s="16"/>
      <c r="U6260" s="16"/>
    </row>
    <row r="6261" spans="18:21" x14ac:dyDescent="0.2">
      <c r="R6261" s="16"/>
      <c r="S6261" s="16"/>
      <c r="T6261" s="16"/>
      <c r="U6261" s="16"/>
    </row>
    <row r="6262" spans="18:21" x14ac:dyDescent="0.2">
      <c r="R6262" s="16"/>
      <c r="S6262" s="16"/>
      <c r="T6262" s="16"/>
      <c r="U6262" s="16"/>
    </row>
    <row r="6263" spans="18:21" x14ac:dyDescent="0.2">
      <c r="R6263" s="16"/>
      <c r="S6263" s="16"/>
      <c r="T6263" s="16"/>
      <c r="U6263" s="16"/>
    </row>
    <row r="6264" spans="18:21" x14ac:dyDescent="0.2">
      <c r="R6264" s="16"/>
      <c r="S6264" s="16"/>
      <c r="T6264" s="16"/>
      <c r="U6264" s="16"/>
    </row>
    <row r="6265" spans="18:21" x14ac:dyDescent="0.2">
      <c r="R6265" s="16"/>
      <c r="S6265" s="16"/>
      <c r="T6265" s="16"/>
      <c r="U6265" s="16"/>
    </row>
    <row r="6266" spans="18:21" x14ac:dyDescent="0.2">
      <c r="R6266" s="16"/>
      <c r="S6266" s="16"/>
      <c r="T6266" s="16"/>
      <c r="U6266" s="16"/>
    </row>
    <row r="6267" spans="18:21" x14ac:dyDescent="0.2">
      <c r="R6267" s="16"/>
      <c r="S6267" s="16"/>
      <c r="T6267" s="16"/>
      <c r="U6267" s="16"/>
    </row>
    <row r="6268" spans="18:21" x14ac:dyDescent="0.2">
      <c r="R6268" s="16"/>
      <c r="S6268" s="16"/>
      <c r="T6268" s="16"/>
      <c r="U6268" s="16"/>
    </row>
    <row r="6269" spans="18:21" x14ac:dyDescent="0.2">
      <c r="R6269" s="16"/>
      <c r="S6269" s="16"/>
      <c r="T6269" s="16"/>
      <c r="U6269" s="16"/>
    </row>
    <row r="6270" spans="18:21" x14ac:dyDescent="0.2">
      <c r="R6270" s="16"/>
      <c r="S6270" s="16"/>
      <c r="T6270" s="16"/>
      <c r="U6270" s="16"/>
    </row>
    <row r="6271" spans="18:21" x14ac:dyDescent="0.2">
      <c r="R6271" s="16"/>
      <c r="S6271" s="16"/>
      <c r="T6271" s="16"/>
      <c r="U6271" s="16"/>
    </row>
    <row r="6272" spans="18:21" x14ac:dyDescent="0.2">
      <c r="R6272" s="16"/>
      <c r="S6272" s="16"/>
      <c r="T6272" s="16"/>
      <c r="U6272" s="16"/>
    </row>
    <row r="6273" spans="18:21" x14ac:dyDescent="0.2">
      <c r="R6273" s="16"/>
      <c r="S6273" s="16"/>
      <c r="T6273" s="16"/>
      <c r="U6273" s="16"/>
    </row>
    <row r="6274" spans="18:21" x14ac:dyDescent="0.2">
      <c r="R6274" s="16"/>
      <c r="S6274" s="16"/>
      <c r="T6274" s="16"/>
      <c r="U6274" s="16"/>
    </row>
    <row r="6275" spans="18:21" x14ac:dyDescent="0.2">
      <c r="R6275" s="16"/>
      <c r="S6275" s="16"/>
      <c r="T6275" s="16"/>
      <c r="U6275" s="16"/>
    </row>
    <row r="6276" spans="18:21" x14ac:dyDescent="0.2">
      <c r="R6276" s="16"/>
      <c r="S6276" s="16"/>
      <c r="T6276" s="16"/>
      <c r="U6276" s="16"/>
    </row>
    <row r="6277" spans="18:21" x14ac:dyDescent="0.2">
      <c r="R6277" s="16"/>
      <c r="S6277" s="16"/>
      <c r="T6277" s="16"/>
      <c r="U6277" s="16"/>
    </row>
    <row r="6278" spans="18:21" x14ac:dyDescent="0.2">
      <c r="R6278" s="16"/>
      <c r="S6278" s="16"/>
      <c r="T6278" s="16"/>
      <c r="U6278" s="16"/>
    </row>
    <row r="6279" spans="18:21" x14ac:dyDescent="0.2">
      <c r="R6279" s="16"/>
      <c r="S6279" s="16"/>
      <c r="T6279" s="16"/>
      <c r="U6279" s="16"/>
    </row>
    <row r="6280" spans="18:21" x14ac:dyDescent="0.2">
      <c r="R6280" s="16"/>
      <c r="S6280" s="16"/>
      <c r="T6280" s="16"/>
      <c r="U6280" s="16"/>
    </row>
    <row r="6281" spans="18:21" x14ac:dyDescent="0.2">
      <c r="R6281" s="16"/>
      <c r="S6281" s="16"/>
      <c r="T6281" s="16"/>
      <c r="U6281" s="16"/>
    </row>
    <row r="6282" spans="18:21" x14ac:dyDescent="0.2">
      <c r="R6282" s="16"/>
      <c r="S6282" s="16"/>
      <c r="T6282" s="16"/>
      <c r="U6282" s="16"/>
    </row>
    <row r="6283" spans="18:21" x14ac:dyDescent="0.2">
      <c r="R6283" s="16"/>
      <c r="S6283" s="16"/>
      <c r="T6283" s="16"/>
      <c r="U6283" s="16"/>
    </row>
    <row r="6284" spans="18:21" x14ac:dyDescent="0.2">
      <c r="R6284" s="16"/>
      <c r="S6284" s="16"/>
      <c r="T6284" s="16"/>
      <c r="U6284" s="16"/>
    </row>
    <row r="6285" spans="18:21" x14ac:dyDescent="0.2">
      <c r="R6285" s="16"/>
      <c r="S6285" s="16"/>
      <c r="T6285" s="16"/>
      <c r="U6285" s="16"/>
    </row>
    <row r="6286" spans="18:21" x14ac:dyDescent="0.2">
      <c r="R6286" s="16"/>
      <c r="S6286" s="16"/>
      <c r="T6286" s="16"/>
      <c r="U6286" s="16"/>
    </row>
    <row r="6287" spans="18:21" x14ac:dyDescent="0.2">
      <c r="R6287" s="16"/>
      <c r="S6287" s="16"/>
      <c r="T6287" s="16"/>
      <c r="U6287" s="16"/>
    </row>
    <row r="6288" spans="18:21" x14ac:dyDescent="0.2">
      <c r="R6288" s="16"/>
      <c r="S6288" s="16"/>
      <c r="T6288" s="16"/>
      <c r="U6288" s="16"/>
    </row>
    <row r="6289" spans="18:21" x14ac:dyDescent="0.2">
      <c r="R6289" s="16"/>
      <c r="S6289" s="16"/>
      <c r="T6289" s="16"/>
      <c r="U6289" s="16"/>
    </row>
    <row r="6290" spans="18:21" x14ac:dyDescent="0.2">
      <c r="R6290" s="16"/>
      <c r="S6290" s="16"/>
      <c r="T6290" s="16"/>
      <c r="U6290" s="16"/>
    </row>
    <row r="6291" spans="18:21" x14ac:dyDescent="0.2">
      <c r="R6291" s="16"/>
      <c r="S6291" s="16"/>
      <c r="T6291" s="16"/>
      <c r="U6291" s="16"/>
    </row>
    <row r="6292" spans="18:21" x14ac:dyDescent="0.2">
      <c r="R6292" s="16"/>
      <c r="S6292" s="16"/>
      <c r="T6292" s="16"/>
      <c r="U6292" s="16"/>
    </row>
    <row r="6293" spans="18:21" x14ac:dyDescent="0.2">
      <c r="R6293" s="16"/>
      <c r="S6293" s="16"/>
      <c r="T6293" s="16"/>
      <c r="U6293" s="16"/>
    </row>
    <row r="6294" spans="18:21" x14ac:dyDescent="0.2">
      <c r="R6294" s="16"/>
      <c r="S6294" s="16"/>
      <c r="T6294" s="16"/>
      <c r="U6294" s="16"/>
    </row>
    <row r="6295" spans="18:21" x14ac:dyDescent="0.2">
      <c r="R6295" s="16"/>
      <c r="S6295" s="16"/>
      <c r="T6295" s="16"/>
      <c r="U6295" s="16"/>
    </row>
    <row r="6296" spans="18:21" x14ac:dyDescent="0.2">
      <c r="R6296" s="16"/>
      <c r="S6296" s="16"/>
      <c r="T6296" s="16"/>
      <c r="U6296" s="16"/>
    </row>
    <row r="6297" spans="18:21" x14ac:dyDescent="0.2">
      <c r="R6297" s="16"/>
      <c r="S6297" s="16"/>
      <c r="T6297" s="16"/>
      <c r="U6297" s="16"/>
    </row>
    <row r="6298" spans="18:21" x14ac:dyDescent="0.2">
      <c r="R6298" s="16"/>
      <c r="S6298" s="16"/>
      <c r="T6298" s="16"/>
      <c r="U6298" s="16"/>
    </row>
    <row r="6299" spans="18:21" x14ac:dyDescent="0.2">
      <c r="R6299" s="16"/>
      <c r="S6299" s="16"/>
      <c r="T6299" s="16"/>
      <c r="U6299" s="16"/>
    </row>
    <row r="6300" spans="18:21" x14ac:dyDescent="0.2">
      <c r="R6300" s="16"/>
      <c r="S6300" s="16"/>
      <c r="T6300" s="16"/>
      <c r="U6300" s="16"/>
    </row>
    <row r="6301" spans="18:21" x14ac:dyDescent="0.2">
      <c r="R6301" s="16"/>
      <c r="S6301" s="16"/>
      <c r="T6301" s="16"/>
      <c r="U6301" s="16"/>
    </row>
    <row r="6302" spans="18:21" x14ac:dyDescent="0.2">
      <c r="R6302" s="16"/>
      <c r="S6302" s="16"/>
      <c r="T6302" s="16"/>
      <c r="U6302" s="16"/>
    </row>
    <row r="6303" spans="18:21" x14ac:dyDescent="0.2">
      <c r="R6303" s="16"/>
      <c r="S6303" s="16"/>
      <c r="T6303" s="16"/>
      <c r="U6303" s="16"/>
    </row>
    <row r="6304" spans="18:21" x14ac:dyDescent="0.2">
      <c r="R6304" s="16"/>
      <c r="S6304" s="16"/>
      <c r="T6304" s="16"/>
      <c r="U6304" s="16"/>
    </row>
    <row r="6305" spans="18:21" x14ac:dyDescent="0.2">
      <c r="R6305" s="16"/>
      <c r="S6305" s="16"/>
      <c r="T6305" s="16"/>
      <c r="U6305" s="16"/>
    </row>
    <row r="6306" spans="18:21" x14ac:dyDescent="0.2">
      <c r="R6306" s="16"/>
      <c r="S6306" s="16"/>
      <c r="T6306" s="16"/>
      <c r="U6306" s="16"/>
    </row>
    <row r="6307" spans="18:21" x14ac:dyDescent="0.2">
      <c r="R6307" s="16"/>
      <c r="S6307" s="16"/>
      <c r="T6307" s="16"/>
      <c r="U6307" s="16"/>
    </row>
    <row r="6308" spans="18:21" x14ac:dyDescent="0.2">
      <c r="R6308" s="16"/>
      <c r="S6308" s="16"/>
      <c r="T6308" s="16"/>
      <c r="U6308" s="16"/>
    </row>
    <row r="6309" spans="18:21" x14ac:dyDescent="0.2">
      <c r="R6309" s="16"/>
      <c r="S6309" s="16"/>
      <c r="T6309" s="16"/>
      <c r="U6309" s="16"/>
    </row>
    <row r="6310" spans="18:21" x14ac:dyDescent="0.2">
      <c r="R6310" s="16"/>
      <c r="S6310" s="16"/>
      <c r="T6310" s="16"/>
      <c r="U6310" s="16"/>
    </row>
    <row r="6311" spans="18:21" x14ac:dyDescent="0.2">
      <c r="R6311" s="16"/>
      <c r="S6311" s="16"/>
      <c r="T6311" s="16"/>
      <c r="U6311" s="16"/>
    </row>
    <row r="6312" spans="18:21" x14ac:dyDescent="0.2">
      <c r="R6312" s="16"/>
      <c r="S6312" s="16"/>
      <c r="T6312" s="16"/>
      <c r="U6312" s="16"/>
    </row>
    <row r="6313" spans="18:21" x14ac:dyDescent="0.2">
      <c r="R6313" s="16"/>
      <c r="S6313" s="16"/>
      <c r="T6313" s="16"/>
      <c r="U6313" s="16"/>
    </row>
    <row r="6314" spans="18:21" x14ac:dyDescent="0.2">
      <c r="R6314" s="16"/>
      <c r="S6314" s="16"/>
      <c r="T6314" s="16"/>
      <c r="U6314" s="16"/>
    </row>
    <row r="6315" spans="18:21" x14ac:dyDescent="0.2">
      <c r="R6315" s="16"/>
      <c r="S6315" s="16"/>
      <c r="T6315" s="16"/>
      <c r="U6315" s="16"/>
    </row>
    <row r="6316" spans="18:21" x14ac:dyDescent="0.2">
      <c r="R6316" s="16"/>
      <c r="S6316" s="16"/>
      <c r="T6316" s="16"/>
      <c r="U6316" s="16"/>
    </row>
    <row r="6317" spans="18:21" x14ac:dyDescent="0.2">
      <c r="R6317" s="16"/>
      <c r="S6317" s="16"/>
      <c r="T6317" s="16"/>
      <c r="U6317" s="16"/>
    </row>
    <row r="6318" spans="18:21" x14ac:dyDescent="0.2">
      <c r="R6318" s="16"/>
      <c r="S6318" s="16"/>
      <c r="T6318" s="16"/>
      <c r="U6318" s="16"/>
    </row>
    <row r="6319" spans="18:21" x14ac:dyDescent="0.2">
      <c r="R6319" s="16"/>
      <c r="S6319" s="16"/>
      <c r="T6319" s="16"/>
      <c r="U6319" s="16"/>
    </row>
    <row r="6320" spans="18:21" x14ac:dyDescent="0.2">
      <c r="R6320" s="16"/>
      <c r="S6320" s="16"/>
      <c r="T6320" s="16"/>
      <c r="U6320" s="16"/>
    </row>
    <row r="6321" spans="18:21" x14ac:dyDescent="0.2">
      <c r="R6321" s="16"/>
      <c r="S6321" s="16"/>
      <c r="T6321" s="16"/>
      <c r="U6321" s="16"/>
    </row>
    <row r="6322" spans="18:21" x14ac:dyDescent="0.2">
      <c r="R6322" s="16"/>
      <c r="S6322" s="16"/>
      <c r="T6322" s="16"/>
      <c r="U6322" s="16"/>
    </row>
    <row r="6323" spans="18:21" x14ac:dyDescent="0.2">
      <c r="R6323" s="16"/>
      <c r="S6323" s="16"/>
      <c r="T6323" s="16"/>
      <c r="U6323" s="16"/>
    </row>
    <row r="6324" spans="18:21" x14ac:dyDescent="0.2">
      <c r="R6324" s="16"/>
      <c r="S6324" s="16"/>
      <c r="T6324" s="16"/>
      <c r="U6324" s="16"/>
    </row>
    <row r="6325" spans="18:21" x14ac:dyDescent="0.2">
      <c r="R6325" s="16"/>
      <c r="S6325" s="16"/>
      <c r="T6325" s="16"/>
      <c r="U6325" s="16"/>
    </row>
    <row r="6326" spans="18:21" x14ac:dyDescent="0.2">
      <c r="R6326" s="16"/>
      <c r="S6326" s="16"/>
      <c r="T6326" s="16"/>
      <c r="U6326" s="16"/>
    </row>
    <row r="6327" spans="18:21" x14ac:dyDescent="0.2">
      <c r="R6327" s="16"/>
      <c r="S6327" s="16"/>
      <c r="T6327" s="16"/>
      <c r="U6327" s="16"/>
    </row>
    <row r="6328" spans="18:21" x14ac:dyDescent="0.2">
      <c r="R6328" s="16"/>
      <c r="S6328" s="16"/>
      <c r="T6328" s="16"/>
      <c r="U6328" s="16"/>
    </row>
    <row r="6329" spans="18:21" x14ac:dyDescent="0.2">
      <c r="R6329" s="16"/>
      <c r="S6329" s="16"/>
      <c r="T6329" s="16"/>
      <c r="U6329" s="16"/>
    </row>
    <row r="6330" spans="18:21" x14ac:dyDescent="0.2">
      <c r="R6330" s="16"/>
      <c r="S6330" s="16"/>
      <c r="T6330" s="16"/>
      <c r="U6330" s="16"/>
    </row>
    <row r="6331" spans="18:21" x14ac:dyDescent="0.2">
      <c r="R6331" s="16"/>
      <c r="S6331" s="16"/>
      <c r="T6331" s="16"/>
      <c r="U6331" s="16"/>
    </row>
    <row r="6332" spans="18:21" x14ac:dyDescent="0.2">
      <c r="R6332" s="16"/>
      <c r="S6332" s="16"/>
      <c r="T6332" s="16"/>
      <c r="U6332" s="16"/>
    </row>
    <row r="6333" spans="18:21" x14ac:dyDescent="0.2">
      <c r="R6333" s="16"/>
      <c r="S6333" s="16"/>
      <c r="T6333" s="16"/>
      <c r="U6333" s="16"/>
    </row>
    <row r="6334" spans="18:21" x14ac:dyDescent="0.2">
      <c r="R6334" s="16"/>
      <c r="S6334" s="16"/>
      <c r="T6334" s="16"/>
      <c r="U6334" s="16"/>
    </row>
    <row r="6335" spans="18:21" x14ac:dyDescent="0.2">
      <c r="R6335" s="16"/>
      <c r="S6335" s="16"/>
      <c r="T6335" s="16"/>
      <c r="U6335" s="16"/>
    </row>
    <row r="6336" spans="18:21" x14ac:dyDescent="0.2">
      <c r="R6336" s="16"/>
      <c r="S6336" s="16"/>
      <c r="T6336" s="16"/>
      <c r="U6336" s="16"/>
    </row>
    <row r="6337" spans="18:21" x14ac:dyDescent="0.2">
      <c r="R6337" s="16"/>
      <c r="S6337" s="16"/>
      <c r="T6337" s="16"/>
      <c r="U6337" s="16"/>
    </row>
    <row r="6338" spans="18:21" x14ac:dyDescent="0.2">
      <c r="R6338" s="16"/>
      <c r="S6338" s="16"/>
      <c r="T6338" s="16"/>
      <c r="U6338" s="16"/>
    </row>
    <row r="6339" spans="18:21" x14ac:dyDescent="0.2">
      <c r="R6339" s="16"/>
      <c r="S6339" s="16"/>
      <c r="T6339" s="16"/>
      <c r="U6339" s="16"/>
    </row>
    <row r="6340" spans="18:21" x14ac:dyDescent="0.2">
      <c r="R6340" s="16"/>
      <c r="S6340" s="16"/>
      <c r="T6340" s="16"/>
      <c r="U6340" s="16"/>
    </row>
    <row r="6341" spans="18:21" x14ac:dyDescent="0.2">
      <c r="R6341" s="16"/>
      <c r="S6341" s="16"/>
      <c r="T6341" s="16"/>
      <c r="U6341" s="16"/>
    </row>
    <row r="6342" spans="18:21" x14ac:dyDescent="0.2">
      <c r="R6342" s="16"/>
      <c r="S6342" s="16"/>
      <c r="T6342" s="16"/>
      <c r="U6342" s="16"/>
    </row>
    <row r="6343" spans="18:21" x14ac:dyDescent="0.2">
      <c r="R6343" s="16"/>
      <c r="S6343" s="16"/>
      <c r="T6343" s="16"/>
      <c r="U6343" s="16"/>
    </row>
    <row r="6344" spans="18:21" x14ac:dyDescent="0.2">
      <c r="R6344" s="16"/>
      <c r="S6344" s="16"/>
      <c r="T6344" s="16"/>
      <c r="U6344" s="16"/>
    </row>
    <row r="6345" spans="18:21" x14ac:dyDescent="0.2">
      <c r="R6345" s="16"/>
      <c r="S6345" s="16"/>
      <c r="T6345" s="16"/>
      <c r="U6345" s="16"/>
    </row>
    <row r="6346" spans="18:21" x14ac:dyDescent="0.2">
      <c r="R6346" s="16"/>
      <c r="S6346" s="16"/>
      <c r="T6346" s="16"/>
      <c r="U6346" s="16"/>
    </row>
    <row r="6347" spans="18:21" x14ac:dyDescent="0.2">
      <c r="R6347" s="16"/>
      <c r="S6347" s="16"/>
      <c r="T6347" s="16"/>
      <c r="U6347" s="16"/>
    </row>
    <row r="6348" spans="18:21" x14ac:dyDescent="0.2">
      <c r="R6348" s="16"/>
      <c r="S6348" s="16"/>
      <c r="T6348" s="16"/>
      <c r="U6348" s="16"/>
    </row>
    <row r="6349" spans="18:21" x14ac:dyDescent="0.2">
      <c r="R6349" s="16"/>
      <c r="S6349" s="16"/>
      <c r="T6349" s="16"/>
      <c r="U6349" s="16"/>
    </row>
    <row r="6350" spans="18:21" x14ac:dyDescent="0.2">
      <c r="R6350" s="16"/>
      <c r="S6350" s="16"/>
      <c r="T6350" s="16"/>
      <c r="U6350" s="16"/>
    </row>
    <row r="6351" spans="18:21" x14ac:dyDescent="0.2">
      <c r="R6351" s="16"/>
      <c r="S6351" s="16"/>
      <c r="T6351" s="16"/>
      <c r="U6351" s="16"/>
    </row>
    <row r="6352" spans="18:21" x14ac:dyDescent="0.2">
      <c r="R6352" s="16"/>
      <c r="S6352" s="16"/>
      <c r="T6352" s="16"/>
      <c r="U6352" s="16"/>
    </row>
    <row r="6353" spans="18:21" x14ac:dyDescent="0.2">
      <c r="R6353" s="16"/>
      <c r="S6353" s="16"/>
      <c r="T6353" s="16"/>
      <c r="U6353" s="16"/>
    </row>
    <row r="6354" spans="18:21" x14ac:dyDescent="0.2">
      <c r="R6354" s="16"/>
      <c r="S6354" s="16"/>
      <c r="T6354" s="16"/>
      <c r="U6354" s="16"/>
    </row>
    <row r="6355" spans="18:21" x14ac:dyDescent="0.2">
      <c r="R6355" s="16"/>
      <c r="S6355" s="16"/>
      <c r="T6355" s="16"/>
      <c r="U6355" s="16"/>
    </row>
    <row r="6356" spans="18:21" x14ac:dyDescent="0.2">
      <c r="R6356" s="16"/>
      <c r="S6356" s="16"/>
      <c r="T6356" s="16"/>
      <c r="U6356" s="16"/>
    </row>
    <row r="6357" spans="18:21" x14ac:dyDescent="0.2">
      <c r="R6357" s="16"/>
      <c r="S6357" s="16"/>
      <c r="T6357" s="16"/>
      <c r="U6357" s="16"/>
    </row>
    <row r="6358" spans="18:21" x14ac:dyDescent="0.2">
      <c r="R6358" s="16"/>
      <c r="S6358" s="16"/>
      <c r="T6358" s="16"/>
      <c r="U6358" s="16"/>
    </row>
    <row r="6359" spans="18:21" x14ac:dyDescent="0.2">
      <c r="R6359" s="16"/>
      <c r="S6359" s="16"/>
      <c r="T6359" s="16"/>
      <c r="U6359" s="16"/>
    </row>
    <row r="6360" spans="18:21" x14ac:dyDescent="0.2">
      <c r="R6360" s="16"/>
      <c r="S6360" s="16"/>
      <c r="T6360" s="16"/>
      <c r="U6360" s="16"/>
    </row>
    <row r="6361" spans="18:21" x14ac:dyDescent="0.2">
      <c r="R6361" s="16"/>
      <c r="S6361" s="16"/>
      <c r="T6361" s="16"/>
      <c r="U6361" s="16"/>
    </row>
    <row r="6362" spans="18:21" x14ac:dyDescent="0.2">
      <c r="R6362" s="16"/>
      <c r="S6362" s="16"/>
      <c r="T6362" s="16"/>
      <c r="U6362" s="16"/>
    </row>
    <row r="6363" spans="18:21" x14ac:dyDescent="0.2">
      <c r="R6363" s="16"/>
      <c r="S6363" s="16"/>
      <c r="T6363" s="16"/>
      <c r="U6363" s="16"/>
    </row>
    <row r="6364" spans="18:21" x14ac:dyDescent="0.2">
      <c r="R6364" s="16"/>
      <c r="S6364" s="16"/>
      <c r="T6364" s="16"/>
      <c r="U6364" s="16"/>
    </row>
    <row r="6365" spans="18:21" x14ac:dyDescent="0.2">
      <c r="R6365" s="16"/>
      <c r="S6365" s="16"/>
      <c r="T6365" s="16"/>
      <c r="U6365" s="16"/>
    </row>
    <row r="6366" spans="18:21" x14ac:dyDescent="0.2">
      <c r="R6366" s="16"/>
      <c r="S6366" s="16"/>
      <c r="T6366" s="16"/>
      <c r="U6366" s="16"/>
    </row>
    <row r="6367" spans="18:21" x14ac:dyDescent="0.2">
      <c r="R6367" s="16"/>
      <c r="S6367" s="16"/>
      <c r="T6367" s="16"/>
      <c r="U6367" s="16"/>
    </row>
    <row r="6368" spans="18:21" x14ac:dyDescent="0.2">
      <c r="R6368" s="16"/>
      <c r="S6368" s="16"/>
      <c r="T6368" s="16"/>
      <c r="U6368" s="16"/>
    </row>
    <row r="6369" spans="18:21" x14ac:dyDescent="0.2">
      <c r="R6369" s="16"/>
      <c r="S6369" s="16"/>
      <c r="T6369" s="16"/>
      <c r="U6369" s="16"/>
    </row>
    <row r="6370" spans="18:21" x14ac:dyDescent="0.2">
      <c r="R6370" s="16"/>
      <c r="S6370" s="16"/>
      <c r="T6370" s="16"/>
      <c r="U6370" s="16"/>
    </row>
    <row r="6371" spans="18:21" x14ac:dyDescent="0.2">
      <c r="R6371" s="16"/>
      <c r="S6371" s="16"/>
      <c r="T6371" s="16"/>
      <c r="U6371" s="16"/>
    </row>
    <row r="6372" spans="18:21" x14ac:dyDescent="0.2">
      <c r="R6372" s="16"/>
      <c r="S6372" s="16"/>
      <c r="T6372" s="16"/>
      <c r="U6372" s="16"/>
    </row>
    <row r="6373" spans="18:21" x14ac:dyDescent="0.2">
      <c r="R6373" s="16"/>
      <c r="S6373" s="16"/>
      <c r="T6373" s="16"/>
      <c r="U6373" s="16"/>
    </row>
    <row r="6374" spans="18:21" x14ac:dyDescent="0.2">
      <c r="R6374" s="16"/>
      <c r="S6374" s="16"/>
      <c r="T6374" s="16"/>
      <c r="U6374" s="16"/>
    </row>
    <row r="6375" spans="18:21" x14ac:dyDescent="0.2">
      <c r="R6375" s="16"/>
      <c r="S6375" s="16"/>
      <c r="T6375" s="16"/>
      <c r="U6375" s="16"/>
    </row>
    <row r="6376" spans="18:21" x14ac:dyDescent="0.2">
      <c r="R6376" s="16"/>
      <c r="S6376" s="16"/>
      <c r="T6376" s="16"/>
      <c r="U6376" s="16"/>
    </row>
    <row r="6377" spans="18:21" x14ac:dyDescent="0.2">
      <c r="R6377" s="16"/>
      <c r="S6377" s="16"/>
      <c r="T6377" s="16"/>
      <c r="U6377" s="16"/>
    </row>
    <row r="6378" spans="18:21" x14ac:dyDescent="0.2">
      <c r="R6378" s="16"/>
      <c r="S6378" s="16"/>
      <c r="T6378" s="16"/>
      <c r="U6378" s="16"/>
    </row>
    <row r="6379" spans="18:21" x14ac:dyDescent="0.2">
      <c r="R6379" s="16"/>
      <c r="S6379" s="16"/>
      <c r="T6379" s="16"/>
      <c r="U6379" s="16"/>
    </row>
    <row r="6380" spans="18:21" x14ac:dyDescent="0.2">
      <c r="R6380" s="16"/>
      <c r="S6380" s="16"/>
      <c r="T6380" s="16"/>
      <c r="U6380" s="16"/>
    </row>
    <row r="6381" spans="18:21" x14ac:dyDescent="0.2">
      <c r="R6381" s="16"/>
      <c r="S6381" s="16"/>
      <c r="T6381" s="16"/>
      <c r="U6381" s="16"/>
    </row>
    <row r="6382" spans="18:21" x14ac:dyDescent="0.2">
      <c r="R6382" s="16"/>
      <c r="S6382" s="16"/>
      <c r="T6382" s="16"/>
      <c r="U6382" s="16"/>
    </row>
    <row r="6383" spans="18:21" x14ac:dyDescent="0.2">
      <c r="R6383" s="16"/>
      <c r="S6383" s="16"/>
      <c r="T6383" s="16"/>
      <c r="U6383" s="16"/>
    </row>
    <row r="6384" spans="18:21" x14ac:dyDescent="0.2">
      <c r="R6384" s="16"/>
      <c r="S6384" s="16"/>
      <c r="T6384" s="16"/>
      <c r="U6384" s="16"/>
    </row>
    <row r="6385" spans="18:21" x14ac:dyDescent="0.2">
      <c r="R6385" s="16"/>
      <c r="S6385" s="16"/>
      <c r="T6385" s="16"/>
      <c r="U6385" s="16"/>
    </row>
    <row r="6386" spans="18:21" x14ac:dyDescent="0.2">
      <c r="R6386" s="16"/>
      <c r="S6386" s="16"/>
      <c r="T6386" s="16"/>
      <c r="U6386" s="16"/>
    </row>
    <row r="6387" spans="18:21" x14ac:dyDescent="0.2">
      <c r="R6387" s="16"/>
      <c r="S6387" s="16"/>
      <c r="T6387" s="16"/>
      <c r="U6387" s="16"/>
    </row>
    <row r="6388" spans="18:21" x14ac:dyDescent="0.2">
      <c r="R6388" s="16"/>
      <c r="S6388" s="16"/>
      <c r="T6388" s="16"/>
      <c r="U6388" s="16"/>
    </row>
    <row r="6389" spans="18:21" x14ac:dyDescent="0.2">
      <c r="R6389" s="16"/>
      <c r="S6389" s="16"/>
      <c r="T6389" s="16"/>
      <c r="U6389" s="16"/>
    </row>
    <row r="6390" spans="18:21" x14ac:dyDescent="0.2">
      <c r="R6390" s="16"/>
      <c r="S6390" s="16"/>
      <c r="T6390" s="16"/>
      <c r="U6390" s="16"/>
    </row>
    <row r="6391" spans="18:21" x14ac:dyDescent="0.2">
      <c r="R6391" s="16"/>
      <c r="S6391" s="16"/>
      <c r="T6391" s="16"/>
      <c r="U6391" s="16"/>
    </row>
    <row r="6392" spans="18:21" x14ac:dyDescent="0.2">
      <c r="R6392" s="16"/>
      <c r="S6392" s="16"/>
      <c r="T6392" s="16"/>
      <c r="U6392" s="16"/>
    </row>
    <row r="6393" spans="18:21" x14ac:dyDescent="0.2">
      <c r="R6393" s="16"/>
      <c r="S6393" s="16"/>
      <c r="T6393" s="16"/>
      <c r="U6393" s="16"/>
    </row>
    <row r="6394" spans="18:21" x14ac:dyDescent="0.2">
      <c r="R6394" s="16"/>
      <c r="S6394" s="16"/>
      <c r="T6394" s="16"/>
      <c r="U6394" s="16"/>
    </row>
    <row r="6395" spans="18:21" x14ac:dyDescent="0.2">
      <c r="R6395" s="16"/>
      <c r="S6395" s="16"/>
      <c r="T6395" s="16"/>
      <c r="U6395" s="16"/>
    </row>
    <row r="6396" spans="18:21" x14ac:dyDescent="0.2">
      <c r="R6396" s="16"/>
      <c r="S6396" s="16"/>
      <c r="T6396" s="16"/>
      <c r="U6396" s="16"/>
    </row>
    <row r="6397" spans="18:21" x14ac:dyDescent="0.2">
      <c r="R6397" s="16"/>
      <c r="S6397" s="16"/>
      <c r="T6397" s="16"/>
      <c r="U6397" s="16"/>
    </row>
    <row r="6398" spans="18:21" x14ac:dyDescent="0.2">
      <c r="R6398" s="16"/>
      <c r="S6398" s="16"/>
      <c r="T6398" s="16"/>
      <c r="U6398" s="16"/>
    </row>
    <row r="6399" spans="18:21" x14ac:dyDescent="0.2">
      <c r="R6399" s="16"/>
      <c r="S6399" s="16"/>
      <c r="T6399" s="16"/>
      <c r="U6399" s="16"/>
    </row>
    <row r="6400" spans="18:21" x14ac:dyDescent="0.2">
      <c r="R6400" s="16"/>
      <c r="S6400" s="16"/>
      <c r="T6400" s="16"/>
      <c r="U6400" s="16"/>
    </row>
    <row r="6401" spans="18:21" x14ac:dyDescent="0.2">
      <c r="R6401" s="16"/>
      <c r="S6401" s="16"/>
      <c r="T6401" s="16"/>
      <c r="U6401" s="16"/>
    </row>
    <row r="6402" spans="18:21" x14ac:dyDescent="0.2">
      <c r="R6402" s="16"/>
      <c r="S6402" s="16"/>
      <c r="T6402" s="16"/>
      <c r="U6402" s="16"/>
    </row>
    <row r="6403" spans="18:21" x14ac:dyDescent="0.2">
      <c r="R6403" s="16"/>
      <c r="S6403" s="16"/>
      <c r="T6403" s="16"/>
      <c r="U6403" s="16"/>
    </row>
    <row r="6404" spans="18:21" x14ac:dyDescent="0.2">
      <c r="R6404" s="16"/>
      <c r="S6404" s="16"/>
      <c r="T6404" s="16"/>
      <c r="U6404" s="16"/>
    </row>
    <row r="6405" spans="18:21" x14ac:dyDescent="0.2">
      <c r="R6405" s="16"/>
      <c r="S6405" s="16"/>
      <c r="T6405" s="16"/>
      <c r="U6405" s="16"/>
    </row>
    <row r="6406" spans="18:21" x14ac:dyDescent="0.2">
      <c r="R6406" s="16"/>
      <c r="S6406" s="16"/>
      <c r="T6406" s="16"/>
      <c r="U6406" s="16"/>
    </row>
    <row r="6407" spans="18:21" x14ac:dyDescent="0.2">
      <c r="R6407" s="16"/>
      <c r="S6407" s="16"/>
      <c r="T6407" s="16"/>
      <c r="U6407" s="16"/>
    </row>
    <row r="6408" spans="18:21" x14ac:dyDescent="0.2">
      <c r="R6408" s="16"/>
      <c r="S6408" s="16"/>
      <c r="T6408" s="16"/>
      <c r="U6408" s="16"/>
    </row>
    <row r="6409" spans="18:21" x14ac:dyDescent="0.2">
      <c r="R6409" s="16"/>
      <c r="S6409" s="16"/>
      <c r="T6409" s="16"/>
      <c r="U6409" s="16"/>
    </row>
    <row r="6410" spans="18:21" x14ac:dyDescent="0.2">
      <c r="R6410" s="16"/>
      <c r="S6410" s="16"/>
      <c r="T6410" s="16"/>
      <c r="U6410" s="16"/>
    </row>
    <row r="6411" spans="18:21" x14ac:dyDescent="0.2">
      <c r="R6411" s="16"/>
      <c r="S6411" s="16"/>
      <c r="T6411" s="16"/>
      <c r="U6411" s="16"/>
    </row>
    <row r="6412" spans="18:21" x14ac:dyDescent="0.2">
      <c r="R6412" s="16"/>
      <c r="S6412" s="16"/>
      <c r="T6412" s="16"/>
      <c r="U6412" s="16"/>
    </row>
    <row r="6413" spans="18:21" x14ac:dyDescent="0.2">
      <c r="R6413" s="16"/>
      <c r="S6413" s="16"/>
      <c r="T6413" s="16"/>
      <c r="U6413" s="16"/>
    </row>
    <row r="6414" spans="18:21" x14ac:dyDescent="0.2">
      <c r="R6414" s="16"/>
      <c r="S6414" s="16"/>
      <c r="T6414" s="16"/>
      <c r="U6414" s="16"/>
    </row>
    <row r="6415" spans="18:21" x14ac:dyDescent="0.2">
      <c r="R6415" s="16"/>
      <c r="S6415" s="16"/>
      <c r="T6415" s="16"/>
      <c r="U6415" s="16"/>
    </row>
    <row r="6416" spans="18:21" x14ac:dyDescent="0.2">
      <c r="R6416" s="16"/>
      <c r="S6416" s="16"/>
      <c r="T6416" s="16"/>
      <c r="U6416" s="16"/>
    </row>
    <row r="6417" spans="18:21" x14ac:dyDescent="0.2">
      <c r="R6417" s="16"/>
      <c r="S6417" s="16"/>
      <c r="T6417" s="16"/>
      <c r="U6417" s="16"/>
    </row>
    <row r="6418" spans="18:21" x14ac:dyDescent="0.2">
      <c r="R6418" s="16"/>
      <c r="S6418" s="16"/>
      <c r="T6418" s="16"/>
      <c r="U6418" s="16"/>
    </row>
    <row r="6419" spans="18:21" x14ac:dyDescent="0.2">
      <c r="R6419" s="16"/>
      <c r="S6419" s="16"/>
      <c r="T6419" s="16"/>
      <c r="U6419" s="16"/>
    </row>
    <row r="6420" spans="18:21" x14ac:dyDescent="0.2">
      <c r="R6420" s="16"/>
      <c r="S6420" s="16"/>
      <c r="T6420" s="16"/>
      <c r="U6420" s="16"/>
    </row>
    <row r="6421" spans="18:21" x14ac:dyDescent="0.2">
      <c r="R6421" s="16"/>
      <c r="S6421" s="16"/>
      <c r="T6421" s="16"/>
      <c r="U6421" s="16"/>
    </row>
    <row r="6422" spans="18:21" x14ac:dyDescent="0.2">
      <c r="R6422" s="16"/>
      <c r="S6422" s="16"/>
      <c r="T6422" s="16"/>
      <c r="U6422" s="16"/>
    </row>
    <row r="6423" spans="18:21" x14ac:dyDescent="0.2">
      <c r="R6423" s="16"/>
      <c r="S6423" s="16"/>
      <c r="T6423" s="16"/>
      <c r="U6423" s="16"/>
    </row>
    <row r="6424" spans="18:21" x14ac:dyDescent="0.2">
      <c r="R6424" s="16"/>
      <c r="S6424" s="16"/>
      <c r="T6424" s="16"/>
      <c r="U6424" s="16"/>
    </row>
    <row r="6425" spans="18:21" x14ac:dyDescent="0.2">
      <c r="R6425" s="16"/>
      <c r="S6425" s="16"/>
      <c r="T6425" s="16"/>
      <c r="U6425" s="16"/>
    </row>
    <row r="6426" spans="18:21" x14ac:dyDescent="0.2">
      <c r="R6426" s="16"/>
      <c r="S6426" s="16"/>
      <c r="T6426" s="16"/>
      <c r="U6426" s="16"/>
    </row>
    <row r="6427" spans="18:21" x14ac:dyDescent="0.2">
      <c r="R6427" s="16"/>
      <c r="S6427" s="16"/>
      <c r="T6427" s="16"/>
      <c r="U6427" s="16"/>
    </row>
    <row r="6428" spans="18:21" x14ac:dyDescent="0.2">
      <c r="R6428" s="16"/>
      <c r="S6428" s="16"/>
      <c r="T6428" s="16"/>
      <c r="U6428" s="16"/>
    </row>
    <row r="6429" spans="18:21" x14ac:dyDescent="0.2">
      <c r="R6429" s="16"/>
      <c r="S6429" s="16"/>
      <c r="T6429" s="16"/>
      <c r="U6429" s="16"/>
    </row>
    <row r="6430" spans="18:21" x14ac:dyDescent="0.2">
      <c r="R6430" s="16"/>
      <c r="S6430" s="16"/>
      <c r="T6430" s="16"/>
      <c r="U6430" s="16"/>
    </row>
    <row r="6431" spans="18:21" x14ac:dyDescent="0.2">
      <c r="R6431" s="16"/>
      <c r="S6431" s="16"/>
      <c r="T6431" s="16"/>
      <c r="U6431" s="16"/>
    </row>
    <row r="6432" spans="18:21" x14ac:dyDescent="0.2">
      <c r="R6432" s="16"/>
      <c r="S6432" s="16"/>
      <c r="T6432" s="16"/>
      <c r="U6432" s="16"/>
    </row>
    <row r="6433" spans="18:21" x14ac:dyDescent="0.2">
      <c r="R6433" s="16"/>
      <c r="S6433" s="16"/>
      <c r="T6433" s="16"/>
      <c r="U6433" s="16"/>
    </row>
    <row r="6434" spans="18:21" x14ac:dyDescent="0.2">
      <c r="R6434" s="16"/>
      <c r="S6434" s="16"/>
      <c r="T6434" s="16"/>
      <c r="U6434" s="16"/>
    </row>
    <row r="6435" spans="18:21" x14ac:dyDescent="0.2">
      <c r="R6435" s="16"/>
      <c r="S6435" s="16"/>
      <c r="T6435" s="16"/>
      <c r="U6435" s="16"/>
    </row>
    <row r="6436" spans="18:21" x14ac:dyDescent="0.2">
      <c r="R6436" s="16"/>
      <c r="S6436" s="16"/>
      <c r="T6436" s="16"/>
      <c r="U6436" s="16"/>
    </row>
    <row r="6437" spans="18:21" x14ac:dyDescent="0.2">
      <c r="R6437" s="16"/>
      <c r="S6437" s="16"/>
      <c r="T6437" s="16"/>
      <c r="U6437" s="16"/>
    </row>
    <row r="6438" spans="18:21" x14ac:dyDescent="0.2">
      <c r="R6438" s="16"/>
      <c r="S6438" s="16"/>
      <c r="T6438" s="16"/>
      <c r="U6438" s="16"/>
    </row>
    <row r="6439" spans="18:21" x14ac:dyDescent="0.2">
      <c r="R6439" s="16"/>
      <c r="S6439" s="16"/>
      <c r="T6439" s="16"/>
      <c r="U6439" s="16"/>
    </row>
    <row r="6440" spans="18:21" x14ac:dyDescent="0.2">
      <c r="R6440" s="16"/>
      <c r="S6440" s="16"/>
      <c r="T6440" s="16"/>
      <c r="U6440" s="16"/>
    </row>
    <row r="6441" spans="18:21" x14ac:dyDescent="0.2">
      <c r="R6441" s="16"/>
      <c r="S6441" s="16"/>
      <c r="T6441" s="16"/>
      <c r="U6441" s="16"/>
    </row>
    <row r="6442" spans="18:21" x14ac:dyDescent="0.2">
      <c r="R6442" s="16"/>
      <c r="S6442" s="16"/>
      <c r="T6442" s="16"/>
      <c r="U6442" s="16"/>
    </row>
    <row r="6443" spans="18:21" x14ac:dyDescent="0.2">
      <c r="R6443" s="16"/>
      <c r="S6443" s="16"/>
      <c r="T6443" s="16"/>
      <c r="U6443" s="16"/>
    </row>
    <row r="6444" spans="18:21" x14ac:dyDescent="0.2">
      <c r="R6444" s="16"/>
      <c r="S6444" s="16"/>
      <c r="T6444" s="16"/>
      <c r="U6444" s="16"/>
    </row>
    <row r="6445" spans="18:21" x14ac:dyDescent="0.2">
      <c r="R6445" s="16"/>
      <c r="S6445" s="16"/>
      <c r="T6445" s="16"/>
      <c r="U6445" s="16"/>
    </row>
    <row r="6446" spans="18:21" x14ac:dyDescent="0.2">
      <c r="R6446" s="16"/>
      <c r="S6446" s="16"/>
      <c r="T6446" s="16"/>
      <c r="U6446" s="16"/>
    </row>
    <row r="6447" spans="18:21" x14ac:dyDescent="0.2">
      <c r="R6447" s="16"/>
      <c r="S6447" s="16"/>
      <c r="T6447" s="16"/>
      <c r="U6447" s="16"/>
    </row>
    <row r="6448" spans="18:21" x14ac:dyDescent="0.2">
      <c r="R6448" s="16"/>
      <c r="S6448" s="16"/>
      <c r="T6448" s="16"/>
      <c r="U6448" s="16"/>
    </row>
    <row r="6449" spans="18:21" x14ac:dyDescent="0.2">
      <c r="R6449" s="16"/>
      <c r="S6449" s="16"/>
      <c r="T6449" s="16"/>
      <c r="U6449" s="16"/>
    </row>
    <row r="6450" spans="18:21" x14ac:dyDescent="0.2">
      <c r="R6450" s="16"/>
      <c r="S6450" s="16"/>
      <c r="T6450" s="16"/>
      <c r="U6450" s="16"/>
    </row>
    <row r="6451" spans="18:21" x14ac:dyDescent="0.2">
      <c r="R6451" s="16"/>
      <c r="S6451" s="16"/>
      <c r="T6451" s="16"/>
      <c r="U6451" s="16"/>
    </row>
    <row r="6452" spans="18:21" x14ac:dyDescent="0.2">
      <c r="R6452" s="16"/>
      <c r="S6452" s="16"/>
      <c r="T6452" s="16"/>
      <c r="U6452" s="16"/>
    </row>
    <row r="6453" spans="18:21" x14ac:dyDescent="0.2">
      <c r="R6453" s="16"/>
      <c r="S6453" s="16"/>
      <c r="T6453" s="16"/>
      <c r="U6453" s="16"/>
    </row>
    <row r="6454" spans="18:21" x14ac:dyDescent="0.2">
      <c r="R6454" s="16"/>
      <c r="S6454" s="16"/>
      <c r="T6454" s="16"/>
      <c r="U6454" s="16"/>
    </row>
    <row r="6455" spans="18:21" x14ac:dyDescent="0.2">
      <c r="R6455" s="16"/>
      <c r="S6455" s="16"/>
      <c r="T6455" s="16"/>
      <c r="U6455" s="16"/>
    </row>
    <row r="6456" spans="18:21" x14ac:dyDescent="0.2">
      <c r="R6456" s="16"/>
      <c r="S6456" s="16"/>
      <c r="T6456" s="16"/>
      <c r="U6456" s="16"/>
    </row>
    <row r="6457" spans="18:21" x14ac:dyDescent="0.2">
      <c r="R6457" s="16"/>
      <c r="S6457" s="16"/>
      <c r="T6457" s="16"/>
      <c r="U6457" s="16"/>
    </row>
    <row r="6458" spans="18:21" x14ac:dyDescent="0.2">
      <c r="R6458" s="16"/>
      <c r="S6458" s="16"/>
      <c r="T6458" s="16"/>
      <c r="U6458" s="16"/>
    </row>
    <row r="6459" spans="18:21" x14ac:dyDescent="0.2">
      <c r="R6459" s="16"/>
      <c r="S6459" s="16"/>
      <c r="T6459" s="16"/>
      <c r="U6459" s="16"/>
    </row>
    <row r="6460" spans="18:21" x14ac:dyDescent="0.2">
      <c r="R6460" s="16"/>
      <c r="S6460" s="16"/>
      <c r="T6460" s="16"/>
      <c r="U6460" s="16"/>
    </row>
    <row r="6461" spans="18:21" x14ac:dyDescent="0.2">
      <c r="R6461" s="16"/>
      <c r="S6461" s="16"/>
      <c r="T6461" s="16"/>
      <c r="U6461" s="16"/>
    </row>
    <row r="6462" spans="18:21" x14ac:dyDescent="0.2">
      <c r="R6462" s="16"/>
      <c r="S6462" s="16"/>
      <c r="T6462" s="16"/>
      <c r="U6462" s="16"/>
    </row>
    <row r="6463" spans="18:21" x14ac:dyDescent="0.2">
      <c r="R6463" s="16"/>
      <c r="S6463" s="16"/>
      <c r="T6463" s="16"/>
      <c r="U6463" s="16"/>
    </row>
    <row r="6464" spans="18:21" x14ac:dyDescent="0.2">
      <c r="R6464" s="16"/>
      <c r="S6464" s="16"/>
      <c r="T6464" s="16"/>
      <c r="U6464" s="16"/>
    </row>
    <row r="6465" spans="18:21" x14ac:dyDescent="0.2">
      <c r="R6465" s="16"/>
      <c r="S6465" s="16"/>
      <c r="T6465" s="16"/>
      <c r="U6465" s="16"/>
    </row>
    <row r="6466" spans="18:21" x14ac:dyDescent="0.2">
      <c r="R6466" s="16"/>
      <c r="S6466" s="16"/>
      <c r="T6466" s="16"/>
      <c r="U6466" s="16"/>
    </row>
    <row r="6467" spans="18:21" x14ac:dyDescent="0.2">
      <c r="R6467" s="16"/>
      <c r="S6467" s="16"/>
      <c r="T6467" s="16"/>
      <c r="U6467" s="16"/>
    </row>
    <row r="6468" spans="18:21" x14ac:dyDescent="0.2">
      <c r="R6468" s="16"/>
      <c r="S6468" s="16"/>
      <c r="T6468" s="16"/>
      <c r="U6468" s="16"/>
    </row>
    <row r="6469" spans="18:21" x14ac:dyDescent="0.2">
      <c r="R6469" s="16"/>
      <c r="S6469" s="16"/>
      <c r="T6469" s="16"/>
      <c r="U6469" s="16"/>
    </row>
    <row r="6470" spans="18:21" x14ac:dyDescent="0.2">
      <c r="R6470" s="16"/>
      <c r="S6470" s="16"/>
      <c r="T6470" s="16"/>
      <c r="U6470" s="16"/>
    </row>
    <row r="6471" spans="18:21" x14ac:dyDescent="0.2">
      <c r="R6471" s="16"/>
      <c r="S6471" s="16"/>
      <c r="T6471" s="16"/>
      <c r="U6471" s="16"/>
    </row>
    <row r="6472" spans="18:21" x14ac:dyDescent="0.2">
      <c r="R6472" s="16"/>
      <c r="S6472" s="16"/>
      <c r="T6472" s="16"/>
      <c r="U6472" s="16"/>
    </row>
    <row r="6473" spans="18:21" x14ac:dyDescent="0.2">
      <c r="R6473" s="16"/>
      <c r="S6473" s="16"/>
      <c r="T6473" s="16"/>
      <c r="U6473" s="16"/>
    </row>
    <row r="6474" spans="18:21" x14ac:dyDescent="0.2">
      <c r="R6474" s="16"/>
      <c r="S6474" s="16"/>
      <c r="T6474" s="16"/>
      <c r="U6474" s="16"/>
    </row>
    <row r="6475" spans="18:21" x14ac:dyDescent="0.2">
      <c r="R6475" s="16"/>
      <c r="S6475" s="16"/>
      <c r="T6475" s="16"/>
      <c r="U6475" s="16"/>
    </row>
    <row r="6476" spans="18:21" x14ac:dyDescent="0.2">
      <c r="R6476" s="16"/>
      <c r="S6476" s="16"/>
      <c r="T6476" s="16"/>
      <c r="U6476" s="16"/>
    </row>
    <row r="6477" spans="18:21" x14ac:dyDescent="0.2">
      <c r="R6477" s="16"/>
      <c r="S6477" s="16"/>
      <c r="T6477" s="16"/>
      <c r="U6477" s="16"/>
    </row>
    <row r="6478" spans="18:21" x14ac:dyDescent="0.2">
      <c r="R6478" s="16"/>
      <c r="S6478" s="16"/>
      <c r="T6478" s="16"/>
      <c r="U6478" s="16"/>
    </row>
    <row r="6479" spans="18:21" x14ac:dyDescent="0.2">
      <c r="R6479" s="16"/>
      <c r="S6479" s="16"/>
      <c r="T6479" s="16"/>
      <c r="U6479" s="16"/>
    </row>
    <row r="6480" spans="18:21" x14ac:dyDescent="0.2">
      <c r="R6480" s="16"/>
      <c r="S6480" s="16"/>
      <c r="T6480" s="16"/>
      <c r="U6480" s="16"/>
    </row>
    <row r="6481" spans="18:21" x14ac:dyDescent="0.2">
      <c r="R6481" s="16"/>
      <c r="S6481" s="16"/>
      <c r="T6481" s="16"/>
      <c r="U6481" s="16"/>
    </row>
    <row r="6482" spans="18:21" x14ac:dyDescent="0.2">
      <c r="R6482" s="16"/>
      <c r="S6482" s="16"/>
      <c r="T6482" s="16"/>
      <c r="U6482" s="16"/>
    </row>
    <row r="6483" spans="18:21" x14ac:dyDescent="0.2">
      <c r="R6483" s="16"/>
      <c r="S6483" s="16"/>
      <c r="T6483" s="16"/>
      <c r="U6483" s="16"/>
    </row>
    <row r="6484" spans="18:21" x14ac:dyDescent="0.2">
      <c r="R6484" s="16"/>
      <c r="S6484" s="16"/>
      <c r="T6484" s="16"/>
      <c r="U6484" s="16"/>
    </row>
    <row r="6485" spans="18:21" x14ac:dyDescent="0.2">
      <c r="R6485" s="16"/>
      <c r="S6485" s="16"/>
      <c r="T6485" s="16"/>
      <c r="U6485" s="16"/>
    </row>
    <row r="6486" spans="18:21" x14ac:dyDescent="0.2">
      <c r="R6486" s="16"/>
      <c r="S6486" s="16"/>
      <c r="T6486" s="16"/>
      <c r="U6486" s="16"/>
    </row>
    <row r="6487" spans="18:21" x14ac:dyDescent="0.2">
      <c r="R6487" s="16"/>
      <c r="S6487" s="16"/>
      <c r="T6487" s="16"/>
      <c r="U6487" s="16"/>
    </row>
    <row r="6488" spans="18:21" x14ac:dyDescent="0.2">
      <c r="R6488" s="16"/>
      <c r="S6488" s="16"/>
      <c r="T6488" s="16"/>
      <c r="U6488" s="16"/>
    </row>
    <row r="6489" spans="18:21" x14ac:dyDescent="0.2">
      <c r="R6489" s="16"/>
      <c r="S6489" s="16"/>
      <c r="T6489" s="16"/>
      <c r="U6489" s="16"/>
    </row>
    <row r="6490" spans="18:21" x14ac:dyDescent="0.2">
      <c r="R6490" s="16"/>
      <c r="S6490" s="16"/>
      <c r="T6490" s="16"/>
      <c r="U6490" s="16"/>
    </row>
    <row r="6491" spans="18:21" x14ac:dyDescent="0.2">
      <c r="R6491" s="16"/>
      <c r="S6491" s="16"/>
      <c r="T6491" s="16"/>
      <c r="U6491" s="16"/>
    </row>
    <row r="6492" spans="18:21" x14ac:dyDescent="0.2">
      <c r="R6492" s="16"/>
      <c r="S6492" s="16"/>
      <c r="T6492" s="16"/>
      <c r="U6492" s="16"/>
    </row>
    <row r="6493" spans="18:21" x14ac:dyDescent="0.2">
      <c r="R6493" s="16"/>
      <c r="S6493" s="16"/>
      <c r="T6493" s="16"/>
      <c r="U6493" s="16"/>
    </row>
    <row r="6494" spans="18:21" x14ac:dyDescent="0.2">
      <c r="R6494" s="16"/>
      <c r="S6494" s="16"/>
      <c r="T6494" s="16"/>
      <c r="U6494" s="16"/>
    </row>
    <row r="6495" spans="18:21" x14ac:dyDescent="0.2">
      <c r="R6495" s="16"/>
      <c r="S6495" s="16"/>
      <c r="T6495" s="16"/>
      <c r="U6495" s="16"/>
    </row>
    <row r="6496" spans="18:21" x14ac:dyDescent="0.2">
      <c r="R6496" s="16"/>
      <c r="S6496" s="16"/>
      <c r="T6496" s="16"/>
      <c r="U6496" s="16"/>
    </row>
    <row r="6497" spans="18:21" x14ac:dyDescent="0.2">
      <c r="R6497" s="16"/>
      <c r="S6497" s="16"/>
      <c r="T6497" s="16"/>
      <c r="U6497" s="16"/>
    </row>
    <row r="6498" spans="18:21" x14ac:dyDescent="0.2">
      <c r="R6498" s="16"/>
      <c r="S6498" s="16"/>
      <c r="T6498" s="16"/>
      <c r="U6498" s="16"/>
    </row>
    <row r="6499" spans="18:21" x14ac:dyDescent="0.2">
      <c r="R6499" s="16"/>
      <c r="S6499" s="16"/>
      <c r="T6499" s="16"/>
      <c r="U6499" s="16"/>
    </row>
    <row r="6500" spans="18:21" x14ac:dyDescent="0.2">
      <c r="R6500" s="16"/>
      <c r="S6500" s="16"/>
      <c r="T6500" s="16"/>
      <c r="U6500" s="16"/>
    </row>
    <row r="6501" spans="18:21" x14ac:dyDescent="0.2">
      <c r="R6501" s="16"/>
      <c r="S6501" s="16"/>
      <c r="T6501" s="16"/>
      <c r="U6501" s="16"/>
    </row>
    <row r="6502" spans="18:21" x14ac:dyDescent="0.2">
      <c r="R6502" s="16"/>
      <c r="S6502" s="16"/>
      <c r="T6502" s="16"/>
      <c r="U6502" s="16"/>
    </row>
    <row r="6503" spans="18:21" x14ac:dyDescent="0.2">
      <c r="R6503" s="16"/>
      <c r="S6503" s="16"/>
      <c r="T6503" s="16"/>
      <c r="U6503" s="16"/>
    </row>
    <row r="6504" spans="18:21" x14ac:dyDescent="0.2">
      <c r="R6504" s="16"/>
      <c r="S6504" s="16"/>
      <c r="T6504" s="16"/>
      <c r="U6504" s="16"/>
    </row>
    <row r="6505" spans="18:21" x14ac:dyDescent="0.2">
      <c r="R6505" s="16"/>
      <c r="S6505" s="16"/>
      <c r="T6505" s="16"/>
      <c r="U6505" s="16"/>
    </row>
    <row r="6506" spans="18:21" x14ac:dyDescent="0.2">
      <c r="R6506" s="16"/>
      <c r="S6506" s="16"/>
      <c r="T6506" s="16"/>
      <c r="U6506" s="16"/>
    </row>
    <row r="6507" spans="18:21" x14ac:dyDescent="0.2">
      <c r="R6507" s="16"/>
      <c r="S6507" s="16"/>
      <c r="T6507" s="16"/>
      <c r="U6507" s="16"/>
    </row>
    <row r="6508" spans="18:21" x14ac:dyDescent="0.2">
      <c r="R6508" s="16"/>
      <c r="S6508" s="16"/>
      <c r="T6508" s="16"/>
      <c r="U6508" s="16"/>
    </row>
    <row r="6509" spans="18:21" x14ac:dyDescent="0.2">
      <c r="R6509" s="16"/>
      <c r="S6509" s="16"/>
      <c r="T6509" s="16"/>
      <c r="U6509" s="16"/>
    </row>
    <row r="6510" spans="18:21" x14ac:dyDescent="0.2">
      <c r="R6510" s="16"/>
      <c r="S6510" s="16"/>
      <c r="T6510" s="16"/>
      <c r="U6510" s="16"/>
    </row>
    <row r="6511" spans="18:21" x14ac:dyDescent="0.2">
      <c r="R6511" s="16"/>
      <c r="S6511" s="16"/>
      <c r="T6511" s="16"/>
      <c r="U6511" s="16"/>
    </row>
    <row r="6512" spans="18:21" x14ac:dyDescent="0.2">
      <c r="R6512" s="16"/>
      <c r="S6512" s="16"/>
      <c r="T6512" s="16"/>
      <c r="U6512" s="16"/>
    </row>
    <row r="6513" spans="18:21" x14ac:dyDescent="0.2">
      <c r="R6513" s="16"/>
      <c r="S6513" s="16"/>
      <c r="T6513" s="16"/>
      <c r="U6513" s="16"/>
    </row>
    <row r="6514" spans="18:21" x14ac:dyDescent="0.2">
      <c r="R6514" s="16"/>
      <c r="S6514" s="16"/>
      <c r="T6514" s="16"/>
      <c r="U6514" s="16"/>
    </row>
    <row r="6515" spans="18:21" x14ac:dyDescent="0.2">
      <c r="R6515" s="16"/>
      <c r="S6515" s="16"/>
      <c r="T6515" s="16"/>
      <c r="U6515" s="16"/>
    </row>
    <row r="6516" spans="18:21" x14ac:dyDescent="0.2">
      <c r="R6516" s="16"/>
      <c r="S6516" s="16"/>
      <c r="T6516" s="16"/>
      <c r="U6516" s="16"/>
    </row>
    <row r="6517" spans="18:21" x14ac:dyDescent="0.2">
      <c r="R6517" s="16"/>
      <c r="S6517" s="16"/>
      <c r="T6517" s="16"/>
      <c r="U6517" s="16"/>
    </row>
    <row r="6518" spans="18:21" x14ac:dyDescent="0.2">
      <c r="R6518" s="16"/>
      <c r="S6518" s="16"/>
      <c r="T6518" s="16"/>
      <c r="U6518" s="16"/>
    </row>
    <row r="6519" spans="18:21" x14ac:dyDescent="0.2">
      <c r="R6519" s="16"/>
      <c r="S6519" s="16"/>
      <c r="T6519" s="16"/>
      <c r="U6519" s="16"/>
    </row>
    <row r="6520" spans="18:21" x14ac:dyDescent="0.2">
      <c r="R6520" s="16"/>
      <c r="S6520" s="16"/>
      <c r="T6520" s="16"/>
      <c r="U6520" s="16"/>
    </row>
    <row r="6521" spans="18:21" x14ac:dyDescent="0.2">
      <c r="R6521" s="16"/>
      <c r="S6521" s="16"/>
      <c r="T6521" s="16"/>
      <c r="U6521" s="16"/>
    </row>
    <row r="6522" spans="18:21" x14ac:dyDescent="0.2">
      <c r="R6522" s="16"/>
      <c r="S6522" s="16"/>
      <c r="T6522" s="16"/>
      <c r="U6522" s="16"/>
    </row>
    <row r="6523" spans="18:21" x14ac:dyDescent="0.2">
      <c r="R6523" s="16"/>
      <c r="S6523" s="16"/>
      <c r="T6523" s="16"/>
      <c r="U6523" s="16"/>
    </row>
    <row r="6524" spans="18:21" x14ac:dyDescent="0.2">
      <c r="R6524" s="16"/>
      <c r="S6524" s="16"/>
      <c r="T6524" s="16"/>
      <c r="U6524" s="16"/>
    </row>
    <row r="6525" spans="18:21" x14ac:dyDescent="0.2">
      <c r="R6525" s="16"/>
      <c r="S6525" s="16"/>
      <c r="T6525" s="16"/>
      <c r="U6525" s="16"/>
    </row>
    <row r="6526" spans="18:21" x14ac:dyDescent="0.2">
      <c r="R6526" s="16"/>
      <c r="S6526" s="16"/>
      <c r="T6526" s="16"/>
      <c r="U6526" s="16"/>
    </row>
    <row r="6527" spans="18:21" x14ac:dyDescent="0.2">
      <c r="R6527" s="16"/>
      <c r="S6527" s="16"/>
      <c r="T6527" s="16"/>
      <c r="U6527" s="16"/>
    </row>
    <row r="6528" spans="18:21" x14ac:dyDescent="0.2">
      <c r="R6528" s="16"/>
      <c r="S6528" s="16"/>
      <c r="T6528" s="16"/>
      <c r="U6528" s="16"/>
    </row>
    <row r="6529" spans="18:21" x14ac:dyDescent="0.2">
      <c r="R6529" s="16"/>
      <c r="S6529" s="16"/>
      <c r="T6529" s="16"/>
      <c r="U6529" s="16"/>
    </row>
    <row r="6530" spans="18:21" x14ac:dyDescent="0.2">
      <c r="R6530" s="16"/>
      <c r="S6530" s="16"/>
      <c r="T6530" s="16"/>
      <c r="U6530" s="16"/>
    </row>
    <row r="6531" spans="18:21" x14ac:dyDescent="0.2">
      <c r="R6531" s="16"/>
      <c r="S6531" s="16"/>
      <c r="T6531" s="16"/>
      <c r="U6531" s="16"/>
    </row>
    <row r="6532" spans="18:21" x14ac:dyDescent="0.2">
      <c r="R6532" s="16"/>
      <c r="S6532" s="16"/>
      <c r="T6532" s="16"/>
      <c r="U6532" s="16"/>
    </row>
    <row r="6533" spans="18:21" x14ac:dyDescent="0.2">
      <c r="R6533" s="16"/>
      <c r="S6533" s="16"/>
      <c r="T6533" s="16"/>
      <c r="U6533" s="16"/>
    </row>
    <row r="6534" spans="18:21" x14ac:dyDescent="0.2">
      <c r="R6534" s="16"/>
      <c r="S6534" s="16"/>
      <c r="T6534" s="16"/>
      <c r="U6534" s="16"/>
    </row>
    <row r="6535" spans="18:21" x14ac:dyDescent="0.2">
      <c r="R6535" s="16"/>
      <c r="S6535" s="16"/>
      <c r="T6535" s="16"/>
      <c r="U6535" s="16"/>
    </row>
    <row r="6536" spans="18:21" x14ac:dyDescent="0.2">
      <c r="R6536" s="16"/>
      <c r="S6536" s="16"/>
      <c r="T6536" s="16"/>
      <c r="U6536" s="16"/>
    </row>
    <row r="6537" spans="18:21" x14ac:dyDescent="0.2">
      <c r="R6537" s="16"/>
      <c r="S6537" s="16"/>
      <c r="T6537" s="16"/>
      <c r="U6537" s="16"/>
    </row>
    <row r="6538" spans="18:21" x14ac:dyDescent="0.2">
      <c r="R6538" s="16"/>
      <c r="S6538" s="16"/>
      <c r="T6538" s="16"/>
      <c r="U6538" s="16"/>
    </row>
    <row r="6539" spans="18:21" x14ac:dyDescent="0.2">
      <c r="R6539" s="16"/>
      <c r="S6539" s="16"/>
      <c r="T6539" s="16"/>
      <c r="U6539" s="16"/>
    </row>
    <row r="6540" spans="18:21" x14ac:dyDescent="0.2">
      <c r="R6540" s="16"/>
      <c r="S6540" s="16"/>
      <c r="T6540" s="16"/>
      <c r="U6540" s="16"/>
    </row>
    <row r="6541" spans="18:21" x14ac:dyDescent="0.2">
      <c r="R6541" s="16"/>
      <c r="S6541" s="16"/>
      <c r="T6541" s="16"/>
      <c r="U6541" s="16"/>
    </row>
    <row r="6542" spans="18:21" x14ac:dyDescent="0.2">
      <c r="R6542" s="16"/>
      <c r="S6542" s="16"/>
      <c r="T6542" s="16"/>
      <c r="U6542" s="16"/>
    </row>
    <row r="6543" spans="18:21" x14ac:dyDescent="0.2">
      <c r="R6543" s="16"/>
      <c r="S6543" s="16"/>
      <c r="T6543" s="16"/>
      <c r="U6543" s="16"/>
    </row>
    <row r="6544" spans="18:21" x14ac:dyDescent="0.2">
      <c r="R6544" s="16"/>
      <c r="S6544" s="16"/>
      <c r="T6544" s="16"/>
      <c r="U6544" s="16"/>
    </row>
    <row r="6545" spans="18:21" x14ac:dyDescent="0.2">
      <c r="R6545" s="16"/>
      <c r="S6545" s="16"/>
      <c r="T6545" s="16"/>
      <c r="U6545" s="16"/>
    </row>
    <row r="6546" spans="18:21" x14ac:dyDescent="0.2">
      <c r="R6546" s="16"/>
      <c r="S6546" s="16"/>
      <c r="T6546" s="16"/>
      <c r="U6546" s="16"/>
    </row>
    <row r="6547" spans="18:21" x14ac:dyDescent="0.2">
      <c r="R6547" s="16"/>
      <c r="S6547" s="16"/>
      <c r="T6547" s="16"/>
      <c r="U6547" s="16"/>
    </row>
    <row r="6548" spans="18:21" x14ac:dyDescent="0.2">
      <c r="R6548" s="16"/>
      <c r="S6548" s="16"/>
      <c r="T6548" s="16"/>
      <c r="U6548" s="16"/>
    </row>
    <row r="6549" spans="18:21" x14ac:dyDescent="0.2">
      <c r="R6549" s="16"/>
      <c r="S6549" s="16"/>
      <c r="T6549" s="16"/>
      <c r="U6549" s="16"/>
    </row>
    <row r="6550" spans="18:21" x14ac:dyDescent="0.2">
      <c r="R6550" s="16"/>
      <c r="S6550" s="16"/>
      <c r="T6550" s="16"/>
      <c r="U6550" s="16"/>
    </row>
    <row r="6551" spans="18:21" x14ac:dyDescent="0.2">
      <c r="R6551" s="16"/>
      <c r="S6551" s="16"/>
      <c r="T6551" s="16"/>
      <c r="U6551" s="16"/>
    </row>
    <row r="6552" spans="18:21" x14ac:dyDescent="0.2">
      <c r="R6552" s="16"/>
      <c r="S6552" s="16"/>
      <c r="T6552" s="16"/>
      <c r="U6552" s="16"/>
    </row>
    <row r="6553" spans="18:21" x14ac:dyDescent="0.2">
      <c r="R6553" s="16"/>
      <c r="S6553" s="16"/>
      <c r="T6553" s="16"/>
      <c r="U6553" s="16"/>
    </row>
    <row r="6554" spans="18:21" x14ac:dyDescent="0.2">
      <c r="R6554" s="16"/>
      <c r="S6554" s="16"/>
      <c r="T6554" s="16"/>
      <c r="U6554" s="16"/>
    </row>
    <row r="6555" spans="18:21" x14ac:dyDescent="0.2">
      <c r="R6555" s="16"/>
      <c r="S6555" s="16"/>
      <c r="T6555" s="16"/>
      <c r="U6555" s="16"/>
    </row>
    <row r="6556" spans="18:21" x14ac:dyDescent="0.2">
      <c r="R6556" s="16"/>
      <c r="S6556" s="16"/>
      <c r="T6556" s="16"/>
      <c r="U6556" s="16"/>
    </row>
    <row r="6557" spans="18:21" x14ac:dyDescent="0.2">
      <c r="R6557" s="16"/>
      <c r="S6557" s="16"/>
      <c r="T6557" s="16"/>
      <c r="U6557" s="16"/>
    </row>
    <row r="6558" spans="18:21" x14ac:dyDescent="0.2">
      <c r="R6558" s="16"/>
      <c r="S6558" s="16"/>
      <c r="T6558" s="16"/>
      <c r="U6558" s="16"/>
    </row>
    <row r="6559" spans="18:21" x14ac:dyDescent="0.2">
      <c r="R6559" s="16"/>
      <c r="S6559" s="16"/>
      <c r="T6559" s="16"/>
      <c r="U6559" s="16"/>
    </row>
    <row r="6560" spans="18:21" x14ac:dyDescent="0.2">
      <c r="R6560" s="16"/>
      <c r="S6560" s="16"/>
      <c r="T6560" s="16"/>
      <c r="U6560" s="16"/>
    </row>
    <row r="6561" spans="18:21" x14ac:dyDescent="0.2">
      <c r="R6561" s="16"/>
      <c r="S6561" s="16"/>
      <c r="T6561" s="16"/>
      <c r="U6561" s="16"/>
    </row>
    <row r="6562" spans="18:21" x14ac:dyDescent="0.2">
      <c r="R6562" s="16"/>
      <c r="S6562" s="16"/>
      <c r="T6562" s="16"/>
      <c r="U6562" s="16"/>
    </row>
    <row r="6563" spans="18:21" x14ac:dyDescent="0.2">
      <c r="R6563" s="16"/>
      <c r="S6563" s="16"/>
      <c r="T6563" s="16"/>
      <c r="U6563" s="16"/>
    </row>
    <row r="6564" spans="18:21" x14ac:dyDescent="0.2">
      <c r="R6564" s="16"/>
      <c r="S6564" s="16"/>
      <c r="T6564" s="16"/>
      <c r="U6564" s="16"/>
    </row>
    <row r="6565" spans="18:21" x14ac:dyDescent="0.2">
      <c r="R6565" s="16"/>
      <c r="S6565" s="16"/>
      <c r="T6565" s="16"/>
      <c r="U6565" s="16"/>
    </row>
    <row r="6566" spans="18:21" x14ac:dyDescent="0.2">
      <c r="R6566" s="16"/>
      <c r="S6566" s="16"/>
      <c r="T6566" s="16"/>
      <c r="U6566" s="16"/>
    </row>
    <row r="6567" spans="18:21" x14ac:dyDescent="0.2">
      <c r="R6567" s="16"/>
      <c r="S6567" s="16"/>
      <c r="T6567" s="16"/>
      <c r="U6567" s="16"/>
    </row>
    <row r="6568" spans="18:21" x14ac:dyDescent="0.2">
      <c r="R6568" s="16"/>
      <c r="S6568" s="16"/>
      <c r="T6568" s="16"/>
      <c r="U6568" s="16"/>
    </row>
    <row r="6569" spans="18:21" x14ac:dyDescent="0.2">
      <c r="R6569" s="16"/>
      <c r="S6569" s="16"/>
      <c r="T6569" s="16"/>
      <c r="U6569" s="16"/>
    </row>
    <row r="6570" spans="18:21" x14ac:dyDescent="0.2">
      <c r="R6570" s="16"/>
      <c r="S6570" s="16"/>
      <c r="T6570" s="16"/>
      <c r="U6570" s="16"/>
    </row>
    <row r="6571" spans="18:21" x14ac:dyDescent="0.2">
      <c r="R6571" s="16"/>
      <c r="S6571" s="16"/>
      <c r="T6571" s="16"/>
      <c r="U6571" s="16"/>
    </row>
    <row r="6572" spans="18:21" x14ac:dyDescent="0.2">
      <c r="R6572" s="16"/>
      <c r="S6572" s="16"/>
      <c r="T6572" s="16"/>
      <c r="U6572" s="16"/>
    </row>
    <row r="6573" spans="18:21" x14ac:dyDescent="0.2">
      <c r="R6573" s="16"/>
      <c r="S6573" s="16"/>
      <c r="T6573" s="16"/>
      <c r="U6573" s="16"/>
    </row>
    <row r="6574" spans="18:21" x14ac:dyDescent="0.2">
      <c r="R6574" s="16"/>
      <c r="S6574" s="16"/>
      <c r="T6574" s="16"/>
      <c r="U6574" s="16"/>
    </row>
    <row r="6575" spans="18:21" x14ac:dyDescent="0.2">
      <c r="R6575" s="16"/>
      <c r="S6575" s="16"/>
      <c r="T6575" s="16"/>
      <c r="U6575" s="16"/>
    </row>
    <row r="6576" spans="18:21" x14ac:dyDescent="0.2">
      <c r="R6576" s="16"/>
      <c r="S6576" s="16"/>
      <c r="T6576" s="16"/>
      <c r="U6576" s="16"/>
    </row>
    <row r="6577" spans="18:21" x14ac:dyDescent="0.2">
      <c r="R6577" s="16"/>
      <c r="S6577" s="16"/>
      <c r="T6577" s="16"/>
      <c r="U6577" s="16"/>
    </row>
    <row r="6578" spans="18:21" x14ac:dyDescent="0.2">
      <c r="R6578" s="16"/>
      <c r="S6578" s="16"/>
      <c r="T6578" s="16"/>
      <c r="U6578" s="16"/>
    </row>
    <row r="6579" spans="18:21" x14ac:dyDescent="0.2">
      <c r="R6579" s="16"/>
      <c r="S6579" s="16"/>
      <c r="T6579" s="16"/>
      <c r="U6579" s="16"/>
    </row>
    <row r="6580" spans="18:21" x14ac:dyDescent="0.2">
      <c r="R6580" s="16"/>
      <c r="S6580" s="16"/>
      <c r="T6580" s="16"/>
      <c r="U6580" s="16"/>
    </row>
    <row r="6581" spans="18:21" x14ac:dyDescent="0.2">
      <c r="R6581" s="16"/>
      <c r="S6581" s="16"/>
      <c r="T6581" s="16"/>
      <c r="U6581" s="16"/>
    </row>
    <row r="6582" spans="18:21" x14ac:dyDescent="0.2">
      <c r="R6582" s="16"/>
      <c r="S6582" s="16"/>
      <c r="T6582" s="16"/>
      <c r="U6582" s="16"/>
    </row>
    <row r="6583" spans="18:21" x14ac:dyDescent="0.2">
      <c r="R6583" s="16"/>
      <c r="S6583" s="16"/>
      <c r="T6583" s="16"/>
      <c r="U6583" s="16"/>
    </row>
    <row r="6584" spans="18:21" x14ac:dyDescent="0.2">
      <c r="R6584" s="16"/>
      <c r="S6584" s="16"/>
      <c r="T6584" s="16"/>
      <c r="U6584" s="16"/>
    </row>
    <row r="6585" spans="18:21" x14ac:dyDescent="0.2">
      <c r="R6585" s="16"/>
      <c r="S6585" s="16"/>
      <c r="T6585" s="16"/>
      <c r="U6585" s="16"/>
    </row>
    <row r="6586" spans="18:21" x14ac:dyDescent="0.2">
      <c r="R6586" s="16"/>
      <c r="S6586" s="16"/>
      <c r="T6586" s="16"/>
      <c r="U6586" s="16"/>
    </row>
    <row r="6587" spans="18:21" x14ac:dyDescent="0.2">
      <c r="R6587" s="16"/>
      <c r="S6587" s="16"/>
      <c r="T6587" s="16"/>
      <c r="U6587" s="16"/>
    </row>
    <row r="6588" spans="18:21" x14ac:dyDescent="0.2">
      <c r="R6588" s="16"/>
      <c r="S6588" s="16"/>
      <c r="T6588" s="16"/>
      <c r="U6588" s="16"/>
    </row>
    <row r="6589" spans="18:21" x14ac:dyDescent="0.2">
      <c r="R6589" s="16"/>
      <c r="S6589" s="16"/>
      <c r="T6589" s="16"/>
      <c r="U6589" s="16"/>
    </row>
    <row r="6590" spans="18:21" x14ac:dyDescent="0.2">
      <c r="R6590" s="16"/>
      <c r="S6590" s="16"/>
      <c r="T6590" s="16"/>
      <c r="U6590" s="16"/>
    </row>
    <row r="6591" spans="18:21" x14ac:dyDescent="0.2">
      <c r="R6591" s="16"/>
      <c r="S6591" s="16"/>
      <c r="T6591" s="16"/>
      <c r="U6591" s="16"/>
    </row>
    <row r="6592" spans="18:21" x14ac:dyDescent="0.2">
      <c r="R6592" s="16"/>
      <c r="S6592" s="16"/>
      <c r="T6592" s="16"/>
      <c r="U6592" s="16"/>
    </row>
    <row r="6593" spans="18:21" x14ac:dyDescent="0.2">
      <c r="R6593" s="16"/>
      <c r="S6593" s="16"/>
      <c r="T6593" s="16"/>
      <c r="U6593" s="16"/>
    </row>
    <row r="6594" spans="18:21" x14ac:dyDescent="0.2">
      <c r="R6594" s="16"/>
      <c r="S6594" s="16"/>
      <c r="T6594" s="16"/>
      <c r="U6594" s="16"/>
    </row>
    <row r="6595" spans="18:21" x14ac:dyDescent="0.2">
      <c r="R6595" s="16"/>
      <c r="S6595" s="16"/>
      <c r="T6595" s="16"/>
      <c r="U6595" s="16"/>
    </row>
    <row r="6596" spans="18:21" x14ac:dyDescent="0.2">
      <c r="R6596" s="16"/>
      <c r="S6596" s="16"/>
      <c r="T6596" s="16"/>
      <c r="U6596" s="16"/>
    </row>
    <row r="6597" spans="18:21" x14ac:dyDescent="0.2">
      <c r="R6597" s="16"/>
      <c r="S6597" s="16"/>
      <c r="T6597" s="16"/>
      <c r="U6597" s="16"/>
    </row>
    <row r="6598" spans="18:21" x14ac:dyDescent="0.2">
      <c r="R6598" s="16"/>
      <c r="S6598" s="16"/>
      <c r="T6598" s="16"/>
      <c r="U6598" s="16"/>
    </row>
    <row r="6599" spans="18:21" x14ac:dyDescent="0.2">
      <c r="R6599" s="16"/>
      <c r="S6599" s="16"/>
      <c r="T6599" s="16"/>
      <c r="U6599" s="16"/>
    </row>
    <row r="6600" spans="18:21" x14ac:dyDescent="0.2">
      <c r="R6600" s="16"/>
      <c r="S6600" s="16"/>
      <c r="T6600" s="16"/>
      <c r="U6600" s="16"/>
    </row>
    <row r="6601" spans="18:21" x14ac:dyDescent="0.2">
      <c r="R6601" s="16"/>
      <c r="S6601" s="16"/>
      <c r="T6601" s="16"/>
      <c r="U6601" s="16"/>
    </row>
    <row r="6602" spans="18:21" x14ac:dyDescent="0.2">
      <c r="R6602" s="16"/>
      <c r="S6602" s="16"/>
      <c r="T6602" s="16"/>
      <c r="U6602" s="16"/>
    </row>
    <row r="6603" spans="18:21" x14ac:dyDescent="0.2">
      <c r="R6603" s="16"/>
      <c r="S6603" s="16"/>
      <c r="T6603" s="16"/>
      <c r="U6603" s="16"/>
    </row>
    <row r="6604" spans="18:21" x14ac:dyDescent="0.2">
      <c r="R6604" s="16"/>
      <c r="S6604" s="16"/>
      <c r="T6604" s="16"/>
      <c r="U6604" s="16"/>
    </row>
    <row r="6605" spans="18:21" x14ac:dyDescent="0.2">
      <c r="R6605" s="16"/>
      <c r="S6605" s="16"/>
      <c r="T6605" s="16"/>
      <c r="U6605" s="16"/>
    </row>
    <row r="6606" spans="18:21" x14ac:dyDescent="0.2">
      <c r="R6606" s="16"/>
      <c r="S6606" s="16"/>
      <c r="T6606" s="16"/>
      <c r="U6606" s="16"/>
    </row>
    <row r="6607" spans="18:21" x14ac:dyDescent="0.2">
      <c r="R6607" s="16"/>
      <c r="S6607" s="16"/>
      <c r="T6607" s="16"/>
      <c r="U6607" s="16"/>
    </row>
    <row r="6608" spans="18:21" x14ac:dyDescent="0.2">
      <c r="R6608" s="16"/>
      <c r="S6608" s="16"/>
      <c r="T6608" s="16"/>
      <c r="U6608" s="16"/>
    </row>
    <row r="6609" spans="18:21" x14ac:dyDescent="0.2">
      <c r="R6609" s="16"/>
      <c r="S6609" s="16"/>
      <c r="T6609" s="16"/>
      <c r="U6609" s="16"/>
    </row>
    <row r="6610" spans="18:21" x14ac:dyDescent="0.2">
      <c r="R6610" s="16"/>
      <c r="S6610" s="16"/>
      <c r="T6610" s="16"/>
      <c r="U6610" s="16"/>
    </row>
    <row r="6611" spans="18:21" x14ac:dyDescent="0.2">
      <c r="R6611" s="16"/>
      <c r="S6611" s="16"/>
      <c r="T6611" s="16"/>
      <c r="U6611" s="16"/>
    </row>
    <row r="6612" spans="18:21" x14ac:dyDescent="0.2">
      <c r="R6612" s="16"/>
      <c r="S6612" s="16"/>
      <c r="T6612" s="16"/>
      <c r="U6612" s="16"/>
    </row>
    <row r="6613" spans="18:21" x14ac:dyDescent="0.2">
      <c r="R6613" s="16"/>
      <c r="S6613" s="16"/>
      <c r="T6613" s="16"/>
      <c r="U6613" s="16"/>
    </row>
    <row r="6614" spans="18:21" x14ac:dyDescent="0.2">
      <c r="R6614" s="16"/>
      <c r="S6614" s="16"/>
      <c r="T6614" s="16"/>
      <c r="U6614" s="16"/>
    </row>
    <row r="6615" spans="18:21" x14ac:dyDescent="0.2">
      <c r="R6615" s="16"/>
      <c r="S6615" s="16"/>
      <c r="T6615" s="16"/>
      <c r="U6615" s="16"/>
    </row>
    <row r="6616" spans="18:21" x14ac:dyDescent="0.2">
      <c r="R6616" s="16"/>
      <c r="S6616" s="16"/>
      <c r="T6616" s="16"/>
      <c r="U6616" s="16"/>
    </row>
    <row r="6617" spans="18:21" x14ac:dyDescent="0.2">
      <c r="R6617" s="16"/>
      <c r="S6617" s="16"/>
      <c r="T6617" s="16"/>
      <c r="U6617" s="16"/>
    </row>
    <row r="6618" spans="18:21" x14ac:dyDescent="0.2">
      <c r="R6618" s="16"/>
      <c r="S6618" s="16"/>
      <c r="T6618" s="16"/>
      <c r="U6618" s="16"/>
    </row>
    <row r="6619" spans="18:21" x14ac:dyDescent="0.2">
      <c r="R6619" s="16"/>
      <c r="S6619" s="16"/>
      <c r="T6619" s="16"/>
      <c r="U6619" s="16"/>
    </row>
    <row r="6620" spans="18:21" x14ac:dyDescent="0.2">
      <c r="R6620" s="16"/>
      <c r="S6620" s="16"/>
      <c r="T6620" s="16"/>
      <c r="U6620" s="16"/>
    </row>
    <row r="6621" spans="18:21" x14ac:dyDescent="0.2">
      <c r="R6621" s="16"/>
      <c r="S6621" s="16"/>
      <c r="T6621" s="16"/>
      <c r="U6621" s="16"/>
    </row>
    <row r="6622" spans="18:21" x14ac:dyDescent="0.2">
      <c r="R6622" s="16"/>
      <c r="S6622" s="16"/>
      <c r="T6622" s="16"/>
      <c r="U6622" s="16"/>
    </row>
    <row r="6623" spans="18:21" x14ac:dyDescent="0.2">
      <c r="R6623" s="16"/>
      <c r="S6623" s="16"/>
      <c r="T6623" s="16"/>
      <c r="U6623" s="16"/>
    </row>
    <row r="6624" spans="18:21" x14ac:dyDescent="0.2">
      <c r="R6624" s="16"/>
      <c r="S6624" s="16"/>
      <c r="T6624" s="16"/>
      <c r="U6624" s="16"/>
    </row>
    <row r="6625" spans="18:21" x14ac:dyDescent="0.2">
      <c r="R6625" s="16"/>
      <c r="S6625" s="16"/>
      <c r="T6625" s="16"/>
      <c r="U6625" s="16"/>
    </row>
    <row r="6626" spans="18:21" x14ac:dyDescent="0.2">
      <c r="R6626" s="16"/>
      <c r="S6626" s="16"/>
      <c r="T6626" s="16"/>
      <c r="U6626" s="16"/>
    </row>
    <row r="6627" spans="18:21" x14ac:dyDescent="0.2">
      <c r="R6627" s="16"/>
      <c r="S6627" s="16"/>
      <c r="T6627" s="16"/>
      <c r="U6627" s="16"/>
    </row>
    <row r="6628" spans="18:21" x14ac:dyDescent="0.2">
      <c r="R6628" s="16"/>
      <c r="S6628" s="16"/>
      <c r="T6628" s="16"/>
      <c r="U6628" s="16"/>
    </row>
    <row r="6629" spans="18:21" x14ac:dyDescent="0.2">
      <c r="R6629" s="16"/>
      <c r="S6629" s="16"/>
      <c r="T6629" s="16"/>
      <c r="U6629" s="16"/>
    </row>
    <row r="6630" spans="18:21" x14ac:dyDescent="0.2">
      <c r="R6630" s="16"/>
      <c r="S6630" s="16"/>
      <c r="T6630" s="16"/>
      <c r="U6630" s="16"/>
    </row>
    <row r="6631" spans="18:21" x14ac:dyDescent="0.2">
      <c r="R6631" s="16"/>
      <c r="S6631" s="16"/>
      <c r="T6631" s="16"/>
      <c r="U6631" s="16"/>
    </row>
    <row r="6632" spans="18:21" x14ac:dyDescent="0.2">
      <c r="R6632" s="16"/>
      <c r="S6632" s="16"/>
      <c r="T6632" s="16"/>
      <c r="U6632" s="16"/>
    </row>
    <row r="6633" spans="18:21" x14ac:dyDescent="0.2">
      <c r="R6633" s="16"/>
      <c r="S6633" s="16"/>
      <c r="T6633" s="16"/>
      <c r="U6633" s="16"/>
    </row>
    <row r="6634" spans="18:21" x14ac:dyDescent="0.2">
      <c r="R6634" s="16"/>
      <c r="S6634" s="16"/>
      <c r="T6634" s="16"/>
      <c r="U6634" s="16"/>
    </row>
    <row r="6635" spans="18:21" x14ac:dyDescent="0.2">
      <c r="R6635" s="16"/>
      <c r="S6635" s="16"/>
      <c r="T6635" s="16"/>
      <c r="U6635" s="16"/>
    </row>
    <row r="6636" spans="18:21" x14ac:dyDescent="0.2">
      <c r="R6636" s="16"/>
      <c r="S6636" s="16"/>
      <c r="T6636" s="16"/>
      <c r="U6636" s="16"/>
    </row>
    <row r="6637" spans="18:21" x14ac:dyDescent="0.2">
      <c r="R6637" s="16"/>
      <c r="S6637" s="16"/>
      <c r="T6637" s="16"/>
      <c r="U6637" s="16"/>
    </row>
    <row r="6638" spans="18:21" x14ac:dyDescent="0.2">
      <c r="R6638" s="16"/>
      <c r="S6638" s="16"/>
      <c r="T6638" s="16"/>
      <c r="U6638" s="16"/>
    </row>
    <row r="6639" spans="18:21" x14ac:dyDescent="0.2">
      <c r="R6639" s="16"/>
      <c r="S6639" s="16"/>
      <c r="T6639" s="16"/>
      <c r="U6639" s="16"/>
    </row>
    <row r="6640" spans="18:21" x14ac:dyDescent="0.2">
      <c r="R6640" s="16"/>
      <c r="S6640" s="16"/>
      <c r="T6640" s="16"/>
      <c r="U6640" s="16"/>
    </row>
    <row r="6641" spans="18:21" x14ac:dyDescent="0.2">
      <c r="R6641" s="16"/>
      <c r="S6641" s="16"/>
      <c r="T6641" s="16"/>
      <c r="U6641" s="16"/>
    </row>
    <row r="6642" spans="18:21" x14ac:dyDescent="0.2">
      <c r="R6642" s="16"/>
      <c r="S6642" s="16"/>
      <c r="T6642" s="16"/>
      <c r="U6642" s="16"/>
    </row>
    <row r="6643" spans="18:21" x14ac:dyDescent="0.2">
      <c r="R6643" s="16"/>
      <c r="S6643" s="16"/>
      <c r="T6643" s="16"/>
      <c r="U6643" s="16"/>
    </row>
    <row r="6644" spans="18:21" x14ac:dyDescent="0.2">
      <c r="R6644" s="16"/>
      <c r="S6644" s="16"/>
      <c r="T6644" s="16"/>
      <c r="U6644" s="16"/>
    </row>
    <row r="6645" spans="18:21" x14ac:dyDescent="0.2">
      <c r="R6645" s="16"/>
      <c r="S6645" s="16"/>
      <c r="T6645" s="16"/>
      <c r="U6645" s="16"/>
    </row>
    <row r="6646" spans="18:21" x14ac:dyDescent="0.2">
      <c r="R6646" s="16"/>
      <c r="S6646" s="16"/>
      <c r="T6646" s="16"/>
      <c r="U6646" s="16"/>
    </row>
    <row r="6647" spans="18:21" x14ac:dyDescent="0.2">
      <c r="R6647" s="16"/>
      <c r="S6647" s="16"/>
      <c r="T6647" s="16"/>
      <c r="U6647" s="16"/>
    </row>
    <row r="6648" spans="18:21" x14ac:dyDescent="0.2">
      <c r="R6648" s="16"/>
      <c r="S6648" s="16"/>
      <c r="T6648" s="16"/>
      <c r="U6648" s="16"/>
    </row>
    <row r="6649" spans="18:21" x14ac:dyDescent="0.2">
      <c r="R6649" s="16"/>
      <c r="S6649" s="16"/>
      <c r="T6649" s="16"/>
      <c r="U6649" s="16"/>
    </row>
    <row r="6650" spans="18:21" x14ac:dyDescent="0.2">
      <c r="R6650" s="16"/>
      <c r="S6650" s="16"/>
      <c r="T6650" s="16"/>
      <c r="U6650" s="16"/>
    </row>
    <row r="6651" spans="18:21" x14ac:dyDescent="0.2">
      <c r="R6651" s="16"/>
      <c r="S6651" s="16"/>
      <c r="T6651" s="16"/>
      <c r="U6651" s="16"/>
    </row>
    <row r="6652" spans="18:21" x14ac:dyDescent="0.2">
      <c r="R6652" s="16"/>
      <c r="S6652" s="16"/>
      <c r="T6652" s="16"/>
      <c r="U6652" s="16"/>
    </row>
    <row r="6653" spans="18:21" x14ac:dyDescent="0.2">
      <c r="R6653" s="16"/>
      <c r="S6653" s="16"/>
      <c r="T6653" s="16"/>
      <c r="U6653" s="16"/>
    </row>
    <row r="6654" spans="18:21" x14ac:dyDescent="0.2">
      <c r="R6654" s="16"/>
      <c r="S6654" s="16"/>
      <c r="T6654" s="16"/>
      <c r="U6654" s="16"/>
    </row>
    <row r="6655" spans="18:21" x14ac:dyDescent="0.2">
      <c r="R6655" s="16"/>
      <c r="S6655" s="16"/>
      <c r="T6655" s="16"/>
      <c r="U6655" s="16"/>
    </row>
    <row r="6656" spans="18:21" x14ac:dyDescent="0.2">
      <c r="R6656" s="16"/>
      <c r="S6656" s="16"/>
      <c r="T6656" s="16"/>
      <c r="U6656" s="16"/>
    </row>
    <row r="6657" spans="18:21" x14ac:dyDescent="0.2">
      <c r="R6657" s="16"/>
      <c r="S6657" s="16"/>
      <c r="T6657" s="16"/>
      <c r="U6657" s="16"/>
    </row>
    <row r="6658" spans="18:21" x14ac:dyDescent="0.2">
      <c r="R6658" s="16"/>
      <c r="S6658" s="16"/>
      <c r="T6658" s="16"/>
      <c r="U6658" s="16"/>
    </row>
    <row r="6659" spans="18:21" x14ac:dyDescent="0.2">
      <c r="R6659" s="16"/>
      <c r="S6659" s="16"/>
      <c r="T6659" s="16"/>
      <c r="U6659" s="16"/>
    </row>
    <row r="6660" spans="18:21" x14ac:dyDescent="0.2">
      <c r="R6660" s="16"/>
      <c r="S6660" s="16"/>
      <c r="T6660" s="16"/>
      <c r="U6660" s="16"/>
    </row>
    <row r="6661" spans="18:21" x14ac:dyDescent="0.2">
      <c r="R6661" s="16"/>
      <c r="S6661" s="16"/>
      <c r="T6661" s="16"/>
      <c r="U6661" s="16"/>
    </row>
    <row r="6662" spans="18:21" x14ac:dyDescent="0.2">
      <c r="R6662" s="16"/>
      <c r="S6662" s="16"/>
      <c r="T6662" s="16"/>
      <c r="U6662" s="16"/>
    </row>
    <row r="6663" spans="18:21" x14ac:dyDescent="0.2">
      <c r="R6663" s="16"/>
      <c r="S6663" s="16"/>
      <c r="T6663" s="16"/>
      <c r="U6663" s="16"/>
    </row>
    <row r="6664" spans="18:21" x14ac:dyDescent="0.2">
      <c r="R6664" s="16"/>
      <c r="S6664" s="16"/>
      <c r="T6664" s="16"/>
      <c r="U6664" s="16"/>
    </row>
    <row r="6665" spans="18:21" x14ac:dyDescent="0.2">
      <c r="R6665" s="16"/>
      <c r="S6665" s="16"/>
      <c r="T6665" s="16"/>
      <c r="U6665" s="16"/>
    </row>
    <row r="6666" spans="18:21" x14ac:dyDescent="0.2">
      <c r="R6666" s="16"/>
      <c r="S6666" s="16"/>
      <c r="T6666" s="16"/>
      <c r="U6666" s="16"/>
    </row>
    <row r="6667" spans="18:21" x14ac:dyDescent="0.2">
      <c r="R6667" s="16"/>
      <c r="S6667" s="16"/>
      <c r="T6667" s="16"/>
      <c r="U6667" s="16"/>
    </row>
    <row r="6668" spans="18:21" x14ac:dyDescent="0.2">
      <c r="R6668" s="16"/>
      <c r="S6668" s="16"/>
      <c r="T6668" s="16"/>
      <c r="U6668" s="16"/>
    </row>
    <row r="6669" spans="18:21" x14ac:dyDescent="0.2">
      <c r="R6669" s="16"/>
      <c r="S6669" s="16"/>
      <c r="T6669" s="16"/>
      <c r="U6669" s="16"/>
    </row>
    <row r="6670" spans="18:21" x14ac:dyDescent="0.2">
      <c r="R6670" s="16"/>
      <c r="S6670" s="16"/>
      <c r="T6670" s="16"/>
      <c r="U6670" s="16"/>
    </row>
    <row r="6671" spans="18:21" x14ac:dyDescent="0.2">
      <c r="R6671" s="16"/>
      <c r="S6671" s="16"/>
      <c r="T6671" s="16"/>
      <c r="U6671" s="16"/>
    </row>
    <row r="6672" spans="18:21" x14ac:dyDescent="0.2">
      <c r="R6672" s="16"/>
      <c r="S6672" s="16"/>
      <c r="T6672" s="16"/>
      <c r="U6672" s="16"/>
    </row>
    <row r="6673" spans="18:21" x14ac:dyDescent="0.2">
      <c r="R6673" s="16"/>
      <c r="S6673" s="16"/>
      <c r="T6673" s="16"/>
      <c r="U6673" s="16"/>
    </row>
    <row r="6674" spans="18:21" x14ac:dyDescent="0.2">
      <c r="R6674" s="16"/>
      <c r="S6674" s="16"/>
      <c r="T6674" s="16"/>
      <c r="U6674" s="16"/>
    </row>
    <row r="6675" spans="18:21" x14ac:dyDescent="0.2">
      <c r="R6675" s="16"/>
      <c r="S6675" s="16"/>
      <c r="T6675" s="16"/>
      <c r="U6675" s="16"/>
    </row>
    <row r="6676" spans="18:21" x14ac:dyDescent="0.2">
      <c r="R6676" s="16"/>
      <c r="S6676" s="16"/>
      <c r="T6676" s="16"/>
      <c r="U6676" s="16"/>
    </row>
    <row r="6677" spans="18:21" x14ac:dyDescent="0.2">
      <c r="R6677" s="16"/>
      <c r="S6677" s="16"/>
      <c r="T6677" s="16"/>
      <c r="U6677" s="16"/>
    </row>
    <row r="6678" spans="18:21" x14ac:dyDescent="0.2">
      <c r="R6678" s="16"/>
      <c r="S6678" s="16"/>
      <c r="T6678" s="16"/>
      <c r="U6678" s="16"/>
    </row>
    <row r="6679" spans="18:21" x14ac:dyDescent="0.2">
      <c r="R6679" s="16"/>
      <c r="S6679" s="16"/>
      <c r="T6679" s="16"/>
      <c r="U6679" s="16"/>
    </row>
    <row r="6680" spans="18:21" x14ac:dyDescent="0.2">
      <c r="R6680" s="16"/>
      <c r="S6680" s="16"/>
      <c r="T6680" s="16"/>
      <c r="U6680" s="16"/>
    </row>
    <row r="6681" spans="18:21" x14ac:dyDescent="0.2">
      <c r="R6681" s="16"/>
      <c r="S6681" s="16"/>
      <c r="T6681" s="16"/>
      <c r="U6681" s="16"/>
    </row>
    <row r="6682" spans="18:21" x14ac:dyDescent="0.2">
      <c r="R6682" s="16"/>
      <c r="S6682" s="16"/>
      <c r="T6682" s="16"/>
      <c r="U6682" s="16"/>
    </row>
    <row r="6683" spans="18:21" x14ac:dyDescent="0.2">
      <c r="R6683" s="16"/>
      <c r="S6683" s="16"/>
      <c r="T6683" s="16"/>
      <c r="U6683" s="16"/>
    </row>
    <row r="6684" spans="18:21" x14ac:dyDescent="0.2">
      <c r="R6684" s="16"/>
      <c r="S6684" s="16"/>
      <c r="T6684" s="16"/>
      <c r="U6684" s="16"/>
    </row>
    <row r="6685" spans="18:21" x14ac:dyDescent="0.2">
      <c r="R6685" s="16"/>
      <c r="S6685" s="16"/>
      <c r="T6685" s="16"/>
      <c r="U6685" s="16"/>
    </row>
    <row r="6686" spans="18:21" x14ac:dyDescent="0.2">
      <c r="R6686" s="16"/>
      <c r="S6686" s="16"/>
      <c r="T6686" s="16"/>
      <c r="U6686" s="16"/>
    </row>
    <row r="6687" spans="18:21" x14ac:dyDescent="0.2">
      <c r="R6687" s="16"/>
      <c r="S6687" s="16"/>
      <c r="T6687" s="16"/>
      <c r="U6687" s="16"/>
    </row>
    <row r="6688" spans="18:21" x14ac:dyDescent="0.2">
      <c r="R6688" s="16"/>
      <c r="S6688" s="16"/>
      <c r="T6688" s="16"/>
      <c r="U6688" s="16"/>
    </row>
    <row r="6689" spans="18:21" x14ac:dyDescent="0.2">
      <c r="R6689" s="16"/>
      <c r="S6689" s="16"/>
      <c r="T6689" s="16"/>
      <c r="U6689" s="16"/>
    </row>
    <row r="6690" spans="18:21" x14ac:dyDescent="0.2">
      <c r="R6690" s="16"/>
      <c r="S6690" s="16"/>
      <c r="T6690" s="16"/>
      <c r="U6690" s="16"/>
    </row>
    <row r="6691" spans="18:21" x14ac:dyDescent="0.2">
      <c r="R6691" s="16"/>
      <c r="S6691" s="16"/>
      <c r="T6691" s="16"/>
      <c r="U6691" s="16"/>
    </row>
    <row r="6692" spans="18:21" x14ac:dyDescent="0.2">
      <c r="R6692" s="16"/>
      <c r="S6692" s="16"/>
      <c r="T6692" s="16"/>
      <c r="U6692" s="16"/>
    </row>
    <row r="6693" spans="18:21" x14ac:dyDescent="0.2">
      <c r="R6693" s="16"/>
      <c r="S6693" s="16"/>
      <c r="T6693" s="16"/>
      <c r="U6693" s="16"/>
    </row>
    <row r="6694" spans="18:21" x14ac:dyDescent="0.2">
      <c r="R6694" s="16"/>
      <c r="S6694" s="16"/>
      <c r="T6694" s="16"/>
      <c r="U6694" s="16"/>
    </row>
    <row r="6695" spans="18:21" x14ac:dyDescent="0.2">
      <c r="R6695" s="16"/>
      <c r="S6695" s="16"/>
      <c r="T6695" s="16"/>
      <c r="U6695" s="16"/>
    </row>
    <row r="6696" spans="18:21" x14ac:dyDescent="0.2">
      <c r="R6696" s="16"/>
      <c r="S6696" s="16"/>
      <c r="T6696" s="16"/>
      <c r="U6696" s="16"/>
    </row>
    <row r="6697" spans="18:21" x14ac:dyDescent="0.2">
      <c r="R6697" s="16"/>
      <c r="S6697" s="16"/>
      <c r="T6697" s="16"/>
      <c r="U6697" s="16"/>
    </row>
    <row r="6698" spans="18:21" x14ac:dyDescent="0.2">
      <c r="R6698" s="16"/>
      <c r="S6698" s="16"/>
      <c r="T6698" s="16"/>
      <c r="U6698" s="16"/>
    </row>
    <row r="6699" spans="18:21" x14ac:dyDescent="0.2">
      <c r="R6699" s="16"/>
      <c r="S6699" s="16"/>
      <c r="T6699" s="16"/>
      <c r="U6699" s="16"/>
    </row>
    <row r="6700" spans="18:21" x14ac:dyDescent="0.2">
      <c r="R6700" s="16"/>
      <c r="S6700" s="16"/>
      <c r="T6700" s="16"/>
      <c r="U6700" s="16"/>
    </row>
    <row r="6701" spans="18:21" x14ac:dyDescent="0.2">
      <c r="R6701" s="16"/>
      <c r="S6701" s="16"/>
      <c r="T6701" s="16"/>
      <c r="U6701" s="16"/>
    </row>
    <row r="6702" spans="18:21" x14ac:dyDescent="0.2">
      <c r="R6702" s="16"/>
      <c r="S6702" s="16"/>
      <c r="T6702" s="16"/>
      <c r="U6702" s="16"/>
    </row>
    <row r="6703" spans="18:21" x14ac:dyDescent="0.2">
      <c r="R6703" s="16"/>
      <c r="S6703" s="16"/>
      <c r="T6703" s="16"/>
      <c r="U6703" s="16"/>
    </row>
    <row r="6704" spans="18:21" x14ac:dyDescent="0.2">
      <c r="R6704" s="16"/>
      <c r="S6704" s="16"/>
      <c r="T6704" s="16"/>
      <c r="U6704" s="16"/>
    </row>
    <row r="6705" spans="18:21" x14ac:dyDescent="0.2">
      <c r="R6705" s="16"/>
      <c r="S6705" s="16"/>
      <c r="T6705" s="16"/>
      <c r="U6705" s="16"/>
    </row>
    <row r="6706" spans="18:21" x14ac:dyDescent="0.2">
      <c r="R6706" s="16"/>
      <c r="S6706" s="16"/>
      <c r="T6706" s="16"/>
      <c r="U6706" s="16"/>
    </row>
    <row r="6707" spans="18:21" x14ac:dyDescent="0.2">
      <c r="R6707" s="16"/>
      <c r="S6707" s="16"/>
      <c r="T6707" s="16"/>
      <c r="U6707" s="16"/>
    </row>
    <row r="6708" spans="18:21" x14ac:dyDescent="0.2">
      <c r="R6708" s="16"/>
      <c r="S6708" s="16"/>
      <c r="T6708" s="16"/>
      <c r="U6708" s="16"/>
    </row>
    <row r="6709" spans="18:21" x14ac:dyDescent="0.2">
      <c r="R6709" s="16"/>
      <c r="S6709" s="16"/>
      <c r="T6709" s="16"/>
      <c r="U6709" s="16"/>
    </row>
    <row r="6710" spans="18:21" x14ac:dyDescent="0.2">
      <c r="R6710" s="16"/>
      <c r="S6710" s="16"/>
      <c r="T6710" s="16"/>
      <c r="U6710" s="16"/>
    </row>
    <row r="6711" spans="18:21" x14ac:dyDescent="0.2">
      <c r="R6711" s="16"/>
      <c r="S6711" s="16"/>
      <c r="T6711" s="16"/>
      <c r="U6711" s="16"/>
    </row>
    <row r="6712" spans="18:21" x14ac:dyDescent="0.2">
      <c r="R6712" s="16"/>
      <c r="S6712" s="16"/>
      <c r="T6712" s="16"/>
      <c r="U6712" s="16"/>
    </row>
    <row r="6713" spans="18:21" x14ac:dyDescent="0.2">
      <c r="R6713" s="16"/>
      <c r="S6713" s="16"/>
      <c r="T6713" s="16"/>
      <c r="U6713" s="16"/>
    </row>
    <row r="6714" spans="18:21" x14ac:dyDescent="0.2">
      <c r="R6714" s="16"/>
      <c r="S6714" s="16"/>
      <c r="T6714" s="16"/>
      <c r="U6714" s="16"/>
    </row>
    <row r="6715" spans="18:21" x14ac:dyDescent="0.2">
      <c r="R6715" s="16"/>
      <c r="S6715" s="16"/>
      <c r="T6715" s="16"/>
      <c r="U6715" s="16"/>
    </row>
    <row r="6716" spans="18:21" x14ac:dyDescent="0.2">
      <c r="R6716" s="16"/>
      <c r="S6716" s="16"/>
      <c r="T6716" s="16"/>
      <c r="U6716" s="16"/>
    </row>
    <row r="6717" spans="18:21" x14ac:dyDescent="0.2">
      <c r="R6717" s="16"/>
      <c r="S6717" s="16"/>
      <c r="T6717" s="16"/>
      <c r="U6717" s="16"/>
    </row>
    <row r="6718" spans="18:21" x14ac:dyDescent="0.2">
      <c r="R6718" s="16"/>
      <c r="S6718" s="16"/>
      <c r="T6718" s="16"/>
      <c r="U6718" s="16"/>
    </row>
    <row r="6719" spans="18:21" x14ac:dyDescent="0.2">
      <c r="R6719" s="16"/>
      <c r="S6719" s="16"/>
      <c r="T6719" s="16"/>
      <c r="U6719" s="16"/>
    </row>
    <row r="6720" spans="18:21" x14ac:dyDescent="0.2">
      <c r="R6720" s="16"/>
      <c r="S6720" s="16"/>
      <c r="T6720" s="16"/>
      <c r="U6720" s="16"/>
    </row>
    <row r="6721" spans="18:21" x14ac:dyDescent="0.2">
      <c r="R6721" s="16"/>
      <c r="S6721" s="16"/>
      <c r="T6721" s="16"/>
      <c r="U6721" s="16"/>
    </row>
    <row r="6722" spans="18:21" x14ac:dyDescent="0.2">
      <c r="R6722" s="16"/>
      <c r="S6722" s="16"/>
      <c r="T6722" s="16"/>
      <c r="U6722" s="16"/>
    </row>
    <row r="6723" spans="18:21" x14ac:dyDescent="0.2">
      <c r="R6723" s="16"/>
      <c r="S6723" s="16"/>
      <c r="T6723" s="16"/>
      <c r="U6723" s="16"/>
    </row>
    <row r="6724" spans="18:21" x14ac:dyDescent="0.2">
      <c r="R6724" s="16"/>
      <c r="S6724" s="16"/>
      <c r="T6724" s="16"/>
      <c r="U6724" s="16"/>
    </row>
    <row r="6725" spans="18:21" x14ac:dyDescent="0.2">
      <c r="R6725" s="16"/>
      <c r="S6725" s="16"/>
      <c r="T6725" s="16"/>
      <c r="U6725" s="16"/>
    </row>
    <row r="6726" spans="18:21" x14ac:dyDescent="0.2">
      <c r="R6726" s="16"/>
      <c r="S6726" s="16"/>
      <c r="T6726" s="16"/>
      <c r="U6726" s="16"/>
    </row>
    <row r="6727" spans="18:21" x14ac:dyDescent="0.2">
      <c r="R6727" s="16"/>
      <c r="S6727" s="16"/>
      <c r="T6727" s="16"/>
      <c r="U6727" s="16"/>
    </row>
    <row r="6728" spans="18:21" x14ac:dyDescent="0.2">
      <c r="R6728" s="16"/>
      <c r="S6728" s="16"/>
      <c r="T6728" s="16"/>
      <c r="U6728" s="16"/>
    </row>
    <row r="6729" spans="18:21" x14ac:dyDescent="0.2">
      <c r="R6729" s="16"/>
      <c r="S6729" s="16"/>
      <c r="T6729" s="16"/>
      <c r="U6729" s="16"/>
    </row>
    <row r="6730" spans="18:21" x14ac:dyDescent="0.2">
      <c r="R6730" s="16"/>
      <c r="S6730" s="16"/>
      <c r="T6730" s="16"/>
      <c r="U6730" s="16"/>
    </row>
    <row r="6731" spans="18:21" x14ac:dyDescent="0.2">
      <c r="R6731" s="16"/>
      <c r="S6731" s="16"/>
      <c r="T6731" s="16"/>
      <c r="U6731" s="16"/>
    </row>
    <row r="6732" spans="18:21" x14ac:dyDescent="0.2">
      <c r="R6732" s="16"/>
      <c r="S6732" s="16"/>
      <c r="T6732" s="16"/>
      <c r="U6732" s="16"/>
    </row>
    <row r="6733" spans="18:21" x14ac:dyDescent="0.2">
      <c r="R6733" s="16"/>
      <c r="S6733" s="16"/>
      <c r="T6733" s="16"/>
      <c r="U6733" s="16"/>
    </row>
    <row r="6734" spans="18:21" x14ac:dyDescent="0.2">
      <c r="R6734" s="16"/>
      <c r="S6734" s="16"/>
      <c r="T6734" s="16"/>
      <c r="U6734" s="16"/>
    </row>
    <row r="6735" spans="18:21" x14ac:dyDescent="0.2">
      <c r="R6735" s="16"/>
      <c r="S6735" s="16"/>
      <c r="T6735" s="16"/>
      <c r="U6735" s="16"/>
    </row>
    <row r="6736" spans="18:21" x14ac:dyDescent="0.2">
      <c r="R6736" s="16"/>
      <c r="S6736" s="16"/>
      <c r="T6736" s="16"/>
      <c r="U6736" s="16"/>
    </row>
    <row r="6737" spans="18:21" x14ac:dyDescent="0.2">
      <c r="R6737" s="16"/>
      <c r="S6737" s="16"/>
      <c r="T6737" s="16"/>
      <c r="U6737" s="16"/>
    </row>
    <row r="6738" spans="18:21" x14ac:dyDescent="0.2">
      <c r="R6738" s="16"/>
      <c r="S6738" s="16"/>
      <c r="T6738" s="16"/>
      <c r="U6738" s="16"/>
    </row>
    <row r="6739" spans="18:21" x14ac:dyDescent="0.2">
      <c r="R6739" s="16"/>
      <c r="S6739" s="16"/>
      <c r="T6739" s="16"/>
      <c r="U6739" s="16"/>
    </row>
    <row r="6740" spans="18:21" x14ac:dyDescent="0.2">
      <c r="R6740" s="16"/>
      <c r="S6740" s="16"/>
      <c r="T6740" s="16"/>
      <c r="U6740" s="16"/>
    </row>
    <row r="6741" spans="18:21" x14ac:dyDescent="0.2">
      <c r="R6741" s="16"/>
      <c r="S6741" s="16"/>
      <c r="T6741" s="16"/>
      <c r="U6741" s="16"/>
    </row>
    <row r="6742" spans="18:21" x14ac:dyDescent="0.2">
      <c r="R6742" s="16"/>
      <c r="S6742" s="16"/>
      <c r="T6742" s="16"/>
      <c r="U6742" s="16"/>
    </row>
    <row r="6743" spans="18:21" x14ac:dyDescent="0.2">
      <c r="R6743" s="16"/>
      <c r="S6743" s="16"/>
      <c r="T6743" s="16"/>
      <c r="U6743" s="16"/>
    </row>
    <row r="6744" spans="18:21" x14ac:dyDescent="0.2">
      <c r="R6744" s="16"/>
      <c r="S6744" s="16"/>
      <c r="T6744" s="16"/>
      <c r="U6744" s="16"/>
    </row>
    <row r="6745" spans="18:21" x14ac:dyDescent="0.2">
      <c r="R6745" s="16"/>
      <c r="S6745" s="16"/>
      <c r="T6745" s="16"/>
      <c r="U6745" s="16"/>
    </row>
    <row r="6746" spans="18:21" x14ac:dyDescent="0.2">
      <c r="R6746" s="16"/>
      <c r="S6746" s="16"/>
      <c r="T6746" s="16"/>
      <c r="U6746" s="16"/>
    </row>
    <row r="6747" spans="18:21" x14ac:dyDescent="0.2">
      <c r="R6747" s="16"/>
      <c r="S6747" s="16"/>
      <c r="T6747" s="16"/>
      <c r="U6747" s="16"/>
    </row>
    <row r="6748" spans="18:21" x14ac:dyDescent="0.2">
      <c r="R6748" s="16"/>
      <c r="S6748" s="16"/>
      <c r="T6748" s="16"/>
      <c r="U6748" s="16"/>
    </row>
    <row r="6749" spans="18:21" x14ac:dyDescent="0.2">
      <c r="R6749" s="16"/>
      <c r="S6749" s="16"/>
      <c r="T6749" s="16"/>
      <c r="U6749" s="16"/>
    </row>
    <row r="6750" spans="18:21" x14ac:dyDescent="0.2">
      <c r="R6750" s="16"/>
      <c r="S6750" s="16"/>
      <c r="T6750" s="16"/>
      <c r="U6750" s="16"/>
    </row>
    <row r="6751" spans="18:21" x14ac:dyDescent="0.2">
      <c r="R6751" s="16"/>
      <c r="S6751" s="16"/>
      <c r="T6751" s="16"/>
      <c r="U6751" s="16"/>
    </row>
    <row r="6752" spans="18:21" x14ac:dyDescent="0.2">
      <c r="R6752" s="16"/>
      <c r="S6752" s="16"/>
      <c r="T6752" s="16"/>
      <c r="U6752" s="16"/>
    </row>
    <row r="6753" spans="18:21" x14ac:dyDescent="0.2">
      <c r="R6753" s="16"/>
      <c r="S6753" s="16"/>
      <c r="T6753" s="16"/>
      <c r="U6753" s="16"/>
    </row>
    <row r="6754" spans="18:21" x14ac:dyDescent="0.2">
      <c r="R6754" s="16"/>
      <c r="S6754" s="16"/>
      <c r="T6754" s="16"/>
      <c r="U6754" s="16"/>
    </row>
    <row r="6755" spans="18:21" x14ac:dyDescent="0.2">
      <c r="R6755" s="16"/>
      <c r="S6755" s="16"/>
      <c r="T6755" s="16"/>
      <c r="U6755" s="16"/>
    </row>
    <row r="6756" spans="18:21" x14ac:dyDescent="0.2">
      <c r="R6756" s="16"/>
      <c r="S6756" s="16"/>
      <c r="T6756" s="16"/>
      <c r="U6756" s="16"/>
    </row>
    <row r="6757" spans="18:21" x14ac:dyDescent="0.2">
      <c r="R6757" s="16"/>
      <c r="S6757" s="16"/>
      <c r="T6757" s="16"/>
      <c r="U6757" s="16"/>
    </row>
    <row r="6758" spans="18:21" x14ac:dyDescent="0.2">
      <c r="R6758" s="16"/>
      <c r="S6758" s="16"/>
      <c r="T6758" s="16"/>
      <c r="U6758" s="16"/>
    </row>
    <row r="6759" spans="18:21" x14ac:dyDescent="0.2">
      <c r="R6759" s="16"/>
      <c r="S6759" s="16"/>
      <c r="T6759" s="16"/>
      <c r="U6759" s="16"/>
    </row>
    <row r="6760" spans="18:21" x14ac:dyDescent="0.2">
      <c r="R6760" s="16"/>
      <c r="S6760" s="16"/>
      <c r="T6760" s="16"/>
      <c r="U6760" s="16"/>
    </row>
    <row r="6761" spans="18:21" x14ac:dyDescent="0.2">
      <c r="R6761" s="16"/>
      <c r="S6761" s="16"/>
      <c r="T6761" s="16"/>
      <c r="U6761" s="16"/>
    </row>
    <row r="6762" spans="18:21" x14ac:dyDescent="0.2">
      <c r="R6762" s="16"/>
      <c r="S6762" s="16"/>
      <c r="T6762" s="16"/>
      <c r="U6762" s="16"/>
    </row>
    <row r="6763" spans="18:21" x14ac:dyDescent="0.2">
      <c r="R6763" s="16"/>
      <c r="S6763" s="16"/>
      <c r="T6763" s="16"/>
      <c r="U6763" s="16"/>
    </row>
    <row r="6764" spans="18:21" x14ac:dyDescent="0.2">
      <c r="R6764" s="16"/>
      <c r="S6764" s="16"/>
      <c r="T6764" s="16"/>
      <c r="U6764" s="16"/>
    </row>
    <row r="6765" spans="18:21" x14ac:dyDescent="0.2">
      <c r="R6765" s="16"/>
      <c r="S6765" s="16"/>
      <c r="T6765" s="16"/>
      <c r="U6765" s="16"/>
    </row>
    <row r="6766" spans="18:21" x14ac:dyDescent="0.2">
      <c r="R6766" s="16"/>
      <c r="S6766" s="16"/>
      <c r="T6766" s="16"/>
      <c r="U6766" s="16"/>
    </row>
    <row r="6767" spans="18:21" x14ac:dyDescent="0.2">
      <c r="R6767" s="16"/>
      <c r="S6767" s="16"/>
      <c r="T6767" s="16"/>
      <c r="U6767" s="16"/>
    </row>
    <row r="6768" spans="18:21" x14ac:dyDescent="0.2">
      <c r="R6768" s="16"/>
      <c r="S6768" s="16"/>
      <c r="T6768" s="16"/>
      <c r="U6768" s="16"/>
    </row>
    <row r="6769" spans="18:21" x14ac:dyDescent="0.2">
      <c r="R6769" s="16"/>
      <c r="S6769" s="16"/>
      <c r="T6769" s="16"/>
      <c r="U6769" s="16"/>
    </row>
    <row r="6770" spans="18:21" x14ac:dyDescent="0.2">
      <c r="R6770" s="16"/>
      <c r="S6770" s="16"/>
      <c r="T6770" s="16"/>
      <c r="U6770" s="16"/>
    </row>
    <row r="6771" spans="18:21" x14ac:dyDescent="0.2">
      <c r="R6771" s="16"/>
      <c r="S6771" s="16"/>
      <c r="T6771" s="16"/>
      <c r="U6771" s="16"/>
    </row>
    <row r="6772" spans="18:21" x14ac:dyDescent="0.2">
      <c r="R6772" s="16"/>
      <c r="S6772" s="16"/>
      <c r="T6772" s="16"/>
      <c r="U6772" s="16"/>
    </row>
    <row r="6773" spans="18:21" x14ac:dyDescent="0.2">
      <c r="R6773" s="16"/>
      <c r="S6773" s="16"/>
      <c r="T6773" s="16"/>
      <c r="U6773" s="16"/>
    </row>
    <row r="6774" spans="18:21" x14ac:dyDescent="0.2">
      <c r="R6774" s="16"/>
      <c r="S6774" s="16"/>
      <c r="T6774" s="16"/>
      <c r="U6774" s="16"/>
    </row>
    <row r="6775" spans="18:21" x14ac:dyDescent="0.2">
      <c r="R6775" s="16"/>
      <c r="S6775" s="16"/>
      <c r="T6775" s="16"/>
      <c r="U6775" s="16"/>
    </row>
    <row r="6776" spans="18:21" x14ac:dyDescent="0.2">
      <c r="R6776" s="16"/>
      <c r="S6776" s="16"/>
      <c r="T6776" s="16"/>
      <c r="U6776" s="16"/>
    </row>
    <row r="6777" spans="18:21" x14ac:dyDescent="0.2">
      <c r="R6777" s="16"/>
      <c r="S6777" s="16"/>
      <c r="T6777" s="16"/>
      <c r="U6777" s="16"/>
    </row>
    <row r="6778" spans="18:21" x14ac:dyDescent="0.2">
      <c r="R6778" s="16"/>
      <c r="S6778" s="16"/>
      <c r="T6778" s="16"/>
      <c r="U6778" s="16"/>
    </row>
    <row r="6779" spans="18:21" x14ac:dyDescent="0.2">
      <c r="R6779" s="16"/>
      <c r="S6779" s="16"/>
      <c r="T6779" s="16"/>
      <c r="U6779" s="16"/>
    </row>
    <row r="6780" spans="18:21" x14ac:dyDescent="0.2">
      <c r="R6780" s="16"/>
      <c r="S6780" s="16"/>
      <c r="T6780" s="16"/>
      <c r="U6780" s="16"/>
    </row>
    <row r="6781" spans="18:21" x14ac:dyDescent="0.2">
      <c r="R6781" s="16"/>
      <c r="S6781" s="16"/>
      <c r="T6781" s="16"/>
      <c r="U6781" s="16"/>
    </row>
    <row r="6782" spans="18:21" x14ac:dyDescent="0.2">
      <c r="R6782" s="16"/>
      <c r="S6782" s="16"/>
      <c r="T6782" s="16"/>
      <c r="U6782" s="16"/>
    </row>
    <row r="6783" spans="18:21" x14ac:dyDescent="0.2">
      <c r="R6783" s="16"/>
      <c r="S6783" s="16"/>
      <c r="T6783" s="16"/>
      <c r="U6783" s="16"/>
    </row>
    <row r="6784" spans="18:21" x14ac:dyDescent="0.2">
      <c r="R6784" s="16"/>
      <c r="S6784" s="16"/>
      <c r="T6784" s="16"/>
      <c r="U6784" s="16"/>
    </row>
    <row r="6785" spans="18:21" x14ac:dyDescent="0.2">
      <c r="R6785" s="16"/>
      <c r="S6785" s="16"/>
      <c r="T6785" s="16"/>
      <c r="U6785" s="16"/>
    </row>
    <row r="6786" spans="18:21" x14ac:dyDescent="0.2">
      <c r="R6786" s="16"/>
      <c r="S6786" s="16"/>
      <c r="T6786" s="16"/>
      <c r="U6786" s="16"/>
    </row>
    <row r="6787" spans="18:21" x14ac:dyDescent="0.2">
      <c r="R6787" s="16"/>
      <c r="S6787" s="16"/>
      <c r="T6787" s="16"/>
      <c r="U6787" s="16"/>
    </row>
    <row r="6788" spans="18:21" x14ac:dyDescent="0.2">
      <c r="R6788" s="16"/>
      <c r="S6788" s="16"/>
      <c r="T6788" s="16"/>
      <c r="U6788" s="16"/>
    </row>
    <row r="6789" spans="18:21" x14ac:dyDescent="0.2">
      <c r="R6789" s="16"/>
      <c r="S6789" s="16"/>
      <c r="T6789" s="16"/>
      <c r="U6789" s="16"/>
    </row>
    <row r="6790" spans="18:21" x14ac:dyDescent="0.2">
      <c r="R6790" s="16"/>
      <c r="S6790" s="16"/>
      <c r="T6790" s="16"/>
      <c r="U6790" s="16"/>
    </row>
    <row r="6791" spans="18:21" x14ac:dyDescent="0.2">
      <c r="R6791" s="16"/>
      <c r="S6791" s="16"/>
      <c r="T6791" s="16"/>
      <c r="U6791" s="16"/>
    </row>
    <row r="6792" spans="18:21" x14ac:dyDescent="0.2">
      <c r="R6792" s="16"/>
      <c r="S6792" s="16"/>
      <c r="T6792" s="16"/>
      <c r="U6792" s="16"/>
    </row>
    <row r="6793" spans="18:21" x14ac:dyDescent="0.2">
      <c r="R6793" s="16"/>
      <c r="S6793" s="16"/>
      <c r="T6793" s="16"/>
      <c r="U6793" s="16"/>
    </row>
    <row r="6794" spans="18:21" x14ac:dyDescent="0.2">
      <c r="R6794" s="16"/>
      <c r="S6794" s="16"/>
      <c r="T6794" s="16"/>
      <c r="U6794" s="16"/>
    </row>
    <row r="6795" spans="18:21" x14ac:dyDescent="0.2">
      <c r="R6795" s="16"/>
      <c r="S6795" s="16"/>
      <c r="T6795" s="16"/>
      <c r="U6795" s="16"/>
    </row>
    <row r="6796" spans="18:21" x14ac:dyDescent="0.2">
      <c r="R6796" s="16"/>
      <c r="S6796" s="16"/>
      <c r="T6796" s="16"/>
      <c r="U6796" s="16"/>
    </row>
    <row r="6797" spans="18:21" x14ac:dyDescent="0.2">
      <c r="R6797" s="16"/>
      <c r="S6797" s="16"/>
      <c r="T6797" s="16"/>
      <c r="U6797" s="16"/>
    </row>
    <row r="6798" spans="18:21" x14ac:dyDescent="0.2">
      <c r="R6798" s="16"/>
      <c r="S6798" s="16"/>
      <c r="T6798" s="16"/>
      <c r="U6798" s="16"/>
    </row>
    <row r="6799" spans="18:21" x14ac:dyDescent="0.2">
      <c r="R6799" s="16"/>
      <c r="S6799" s="16"/>
      <c r="T6799" s="16"/>
      <c r="U6799" s="16"/>
    </row>
    <row r="6800" spans="18:21" x14ac:dyDescent="0.2">
      <c r="R6800" s="16"/>
      <c r="S6800" s="16"/>
      <c r="T6800" s="16"/>
      <c r="U6800" s="16"/>
    </row>
    <row r="6801" spans="18:21" x14ac:dyDescent="0.2">
      <c r="R6801" s="16"/>
      <c r="S6801" s="16"/>
      <c r="T6801" s="16"/>
      <c r="U6801" s="16"/>
    </row>
    <row r="6802" spans="18:21" x14ac:dyDescent="0.2">
      <c r="R6802" s="16"/>
      <c r="S6802" s="16"/>
      <c r="T6802" s="16"/>
      <c r="U6802" s="16"/>
    </row>
    <row r="6803" spans="18:21" x14ac:dyDescent="0.2">
      <c r="R6803" s="16"/>
      <c r="S6803" s="16"/>
      <c r="T6803" s="16"/>
      <c r="U6803" s="16"/>
    </row>
    <row r="6804" spans="18:21" x14ac:dyDescent="0.2">
      <c r="R6804" s="16"/>
      <c r="S6804" s="16"/>
      <c r="T6804" s="16"/>
      <c r="U6804" s="16"/>
    </row>
    <row r="6805" spans="18:21" x14ac:dyDescent="0.2">
      <c r="R6805" s="16"/>
      <c r="S6805" s="16"/>
      <c r="T6805" s="16"/>
      <c r="U6805" s="16"/>
    </row>
    <row r="6806" spans="18:21" x14ac:dyDescent="0.2">
      <c r="R6806" s="16"/>
      <c r="S6806" s="16"/>
      <c r="T6806" s="16"/>
      <c r="U6806" s="16"/>
    </row>
    <row r="6807" spans="18:21" x14ac:dyDescent="0.2">
      <c r="R6807" s="16"/>
      <c r="S6807" s="16"/>
      <c r="T6807" s="16"/>
      <c r="U6807" s="16"/>
    </row>
    <row r="6808" spans="18:21" x14ac:dyDescent="0.2">
      <c r="R6808" s="16"/>
      <c r="S6808" s="16"/>
      <c r="T6808" s="16"/>
      <c r="U6808" s="16"/>
    </row>
    <row r="6809" spans="18:21" x14ac:dyDescent="0.2">
      <c r="R6809" s="16"/>
      <c r="S6809" s="16"/>
      <c r="T6809" s="16"/>
      <c r="U6809" s="16"/>
    </row>
    <row r="6810" spans="18:21" x14ac:dyDescent="0.2">
      <c r="R6810" s="16"/>
      <c r="S6810" s="16"/>
      <c r="T6810" s="16"/>
      <c r="U6810" s="16"/>
    </row>
    <row r="6811" spans="18:21" x14ac:dyDescent="0.2">
      <c r="R6811" s="16"/>
      <c r="S6811" s="16"/>
      <c r="T6811" s="16"/>
      <c r="U6811" s="16"/>
    </row>
    <row r="6812" spans="18:21" x14ac:dyDescent="0.2">
      <c r="R6812" s="16"/>
      <c r="S6812" s="16"/>
      <c r="T6812" s="16"/>
      <c r="U6812" s="16"/>
    </row>
    <row r="6813" spans="18:21" x14ac:dyDescent="0.2">
      <c r="R6813" s="16"/>
      <c r="S6813" s="16"/>
      <c r="T6813" s="16"/>
      <c r="U6813" s="16"/>
    </row>
    <row r="6814" spans="18:21" x14ac:dyDescent="0.2">
      <c r="R6814" s="16"/>
      <c r="S6814" s="16"/>
      <c r="T6814" s="16"/>
      <c r="U6814" s="16"/>
    </row>
    <row r="6815" spans="18:21" x14ac:dyDescent="0.2">
      <c r="R6815" s="16"/>
      <c r="S6815" s="16"/>
      <c r="T6815" s="16"/>
      <c r="U6815" s="16"/>
    </row>
    <row r="6816" spans="18:21" x14ac:dyDescent="0.2">
      <c r="R6816" s="16"/>
      <c r="S6816" s="16"/>
      <c r="T6816" s="16"/>
      <c r="U6816" s="16"/>
    </row>
    <row r="6817" spans="18:21" x14ac:dyDescent="0.2">
      <c r="R6817" s="16"/>
      <c r="S6817" s="16"/>
      <c r="T6817" s="16"/>
      <c r="U6817" s="16"/>
    </row>
    <row r="6818" spans="18:21" x14ac:dyDescent="0.2">
      <c r="R6818" s="16"/>
      <c r="S6818" s="16"/>
      <c r="T6818" s="16"/>
      <c r="U6818" s="16"/>
    </row>
    <row r="6819" spans="18:21" x14ac:dyDescent="0.2">
      <c r="R6819" s="16"/>
      <c r="S6819" s="16"/>
      <c r="T6819" s="16"/>
      <c r="U6819" s="16"/>
    </row>
    <row r="6820" spans="18:21" x14ac:dyDescent="0.2">
      <c r="R6820" s="16"/>
      <c r="S6820" s="16"/>
      <c r="T6820" s="16"/>
      <c r="U6820" s="16"/>
    </row>
    <row r="6821" spans="18:21" x14ac:dyDescent="0.2">
      <c r="R6821" s="16"/>
      <c r="S6821" s="16"/>
      <c r="T6821" s="16"/>
      <c r="U6821" s="16"/>
    </row>
    <row r="6822" spans="18:21" x14ac:dyDescent="0.2">
      <c r="R6822" s="16"/>
      <c r="S6822" s="16"/>
      <c r="T6822" s="16"/>
      <c r="U6822" s="16"/>
    </row>
    <row r="6823" spans="18:21" x14ac:dyDescent="0.2">
      <c r="R6823" s="16"/>
      <c r="S6823" s="16"/>
      <c r="T6823" s="16"/>
      <c r="U6823" s="16"/>
    </row>
    <row r="6824" spans="18:21" x14ac:dyDescent="0.2">
      <c r="R6824" s="16"/>
      <c r="S6824" s="16"/>
      <c r="T6824" s="16"/>
      <c r="U6824" s="16"/>
    </row>
    <row r="6825" spans="18:21" x14ac:dyDescent="0.2">
      <c r="R6825" s="16"/>
      <c r="S6825" s="16"/>
      <c r="T6825" s="16"/>
      <c r="U6825" s="16"/>
    </row>
    <row r="6826" spans="18:21" x14ac:dyDescent="0.2">
      <c r="R6826" s="16"/>
      <c r="S6826" s="16"/>
      <c r="T6826" s="16"/>
      <c r="U6826" s="16"/>
    </row>
    <row r="6827" spans="18:21" x14ac:dyDescent="0.2">
      <c r="R6827" s="16"/>
      <c r="S6827" s="16"/>
      <c r="T6827" s="16"/>
      <c r="U6827" s="16"/>
    </row>
    <row r="6828" spans="18:21" x14ac:dyDescent="0.2">
      <c r="R6828" s="16"/>
      <c r="S6828" s="16"/>
      <c r="T6828" s="16"/>
      <c r="U6828" s="16"/>
    </row>
    <row r="6829" spans="18:21" x14ac:dyDescent="0.2">
      <c r="R6829" s="16"/>
      <c r="S6829" s="16"/>
      <c r="T6829" s="16"/>
      <c r="U6829" s="16"/>
    </row>
    <row r="6830" spans="18:21" x14ac:dyDescent="0.2">
      <c r="R6830" s="16"/>
      <c r="S6830" s="16"/>
      <c r="T6830" s="16"/>
      <c r="U6830" s="16"/>
    </row>
    <row r="6831" spans="18:21" x14ac:dyDescent="0.2">
      <c r="R6831" s="16"/>
      <c r="S6831" s="16"/>
      <c r="T6831" s="16"/>
      <c r="U6831" s="16"/>
    </row>
    <row r="6832" spans="18:21" x14ac:dyDescent="0.2">
      <c r="R6832" s="16"/>
      <c r="S6832" s="16"/>
      <c r="T6832" s="16"/>
      <c r="U6832" s="16"/>
    </row>
    <row r="6833" spans="18:21" x14ac:dyDescent="0.2">
      <c r="R6833" s="16"/>
      <c r="S6833" s="16"/>
      <c r="T6833" s="16"/>
      <c r="U6833" s="16"/>
    </row>
    <row r="6834" spans="18:21" x14ac:dyDescent="0.2">
      <c r="R6834" s="16"/>
      <c r="S6834" s="16"/>
      <c r="T6834" s="16"/>
      <c r="U6834" s="16"/>
    </row>
    <row r="6835" spans="18:21" x14ac:dyDescent="0.2">
      <c r="R6835" s="16"/>
      <c r="S6835" s="16"/>
      <c r="T6835" s="16"/>
      <c r="U6835" s="16"/>
    </row>
    <row r="6836" spans="18:21" x14ac:dyDescent="0.2">
      <c r="R6836" s="16"/>
      <c r="S6836" s="16"/>
      <c r="T6836" s="16"/>
      <c r="U6836" s="16"/>
    </row>
    <row r="6837" spans="18:21" x14ac:dyDescent="0.2">
      <c r="R6837" s="16"/>
      <c r="S6837" s="16"/>
      <c r="T6837" s="16"/>
      <c r="U6837" s="16"/>
    </row>
    <row r="6838" spans="18:21" x14ac:dyDescent="0.2">
      <c r="R6838" s="16"/>
      <c r="S6838" s="16"/>
      <c r="T6838" s="16"/>
      <c r="U6838" s="16"/>
    </row>
    <row r="6839" spans="18:21" x14ac:dyDescent="0.2">
      <c r="R6839" s="16"/>
      <c r="S6839" s="16"/>
      <c r="T6839" s="16"/>
      <c r="U6839" s="16"/>
    </row>
    <row r="6840" spans="18:21" x14ac:dyDescent="0.2">
      <c r="R6840" s="16"/>
      <c r="S6840" s="16"/>
      <c r="T6840" s="16"/>
      <c r="U6840" s="16"/>
    </row>
    <row r="6841" spans="18:21" x14ac:dyDescent="0.2">
      <c r="R6841" s="16"/>
      <c r="S6841" s="16"/>
      <c r="T6841" s="16"/>
      <c r="U6841" s="16"/>
    </row>
    <row r="6842" spans="18:21" x14ac:dyDescent="0.2">
      <c r="R6842" s="16"/>
      <c r="S6842" s="16"/>
      <c r="T6842" s="16"/>
      <c r="U6842" s="16"/>
    </row>
    <row r="6843" spans="18:21" x14ac:dyDescent="0.2">
      <c r="R6843" s="16"/>
      <c r="S6843" s="16"/>
      <c r="T6843" s="16"/>
      <c r="U6843" s="16"/>
    </row>
    <row r="6844" spans="18:21" x14ac:dyDescent="0.2">
      <c r="R6844" s="16"/>
      <c r="S6844" s="16"/>
      <c r="T6844" s="16"/>
      <c r="U6844" s="16"/>
    </row>
    <row r="6845" spans="18:21" x14ac:dyDescent="0.2">
      <c r="R6845" s="16"/>
      <c r="S6845" s="16"/>
      <c r="T6845" s="16"/>
      <c r="U6845" s="16"/>
    </row>
    <row r="6846" spans="18:21" x14ac:dyDescent="0.2">
      <c r="R6846" s="16"/>
      <c r="S6846" s="16"/>
      <c r="T6846" s="16"/>
      <c r="U6846" s="16"/>
    </row>
    <row r="6847" spans="18:21" x14ac:dyDescent="0.2">
      <c r="R6847" s="16"/>
      <c r="S6847" s="16"/>
      <c r="T6847" s="16"/>
      <c r="U6847" s="16"/>
    </row>
    <row r="6848" spans="18:21" x14ac:dyDescent="0.2">
      <c r="R6848" s="16"/>
      <c r="S6848" s="16"/>
      <c r="T6848" s="16"/>
      <c r="U6848" s="16"/>
    </row>
    <row r="6849" spans="18:21" x14ac:dyDescent="0.2">
      <c r="R6849" s="16"/>
      <c r="S6849" s="16"/>
      <c r="T6849" s="16"/>
      <c r="U6849" s="16"/>
    </row>
    <row r="6850" spans="18:21" x14ac:dyDescent="0.2">
      <c r="R6850" s="16"/>
      <c r="S6850" s="16"/>
      <c r="T6850" s="16"/>
      <c r="U6850" s="16"/>
    </row>
    <row r="6851" spans="18:21" x14ac:dyDescent="0.2">
      <c r="R6851" s="16"/>
      <c r="S6851" s="16"/>
      <c r="T6851" s="16"/>
      <c r="U6851" s="16"/>
    </row>
    <row r="6852" spans="18:21" x14ac:dyDescent="0.2">
      <c r="R6852" s="16"/>
      <c r="S6852" s="16"/>
      <c r="T6852" s="16"/>
      <c r="U6852" s="16"/>
    </row>
    <row r="6853" spans="18:21" x14ac:dyDescent="0.2">
      <c r="R6853" s="16"/>
      <c r="S6853" s="16"/>
      <c r="T6853" s="16"/>
      <c r="U6853" s="16"/>
    </row>
    <row r="6854" spans="18:21" x14ac:dyDescent="0.2">
      <c r="R6854" s="16"/>
      <c r="S6854" s="16"/>
      <c r="T6854" s="16"/>
      <c r="U6854" s="16"/>
    </row>
    <row r="6855" spans="18:21" x14ac:dyDescent="0.2">
      <c r="R6855" s="16"/>
      <c r="S6855" s="16"/>
      <c r="T6855" s="16"/>
      <c r="U6855" s="16"/>
    </row>
    <row r="6856" spans="18:21" x14ac:dyDescent="0.2">
      <c r="R6856" s="16"/>
      <c r="S6856" s="16"/>
      <c r="T6856" s="16"/>
      <c r="U6856" s="16"/>
    </row>
    <row r="6857" spans="18:21" x14ac:dyDescent="0.2">
      <c r="R6857" s="16"/>
      <c r="S6857" s="16"/>
      <c r="T6857" s="16"/>
      <c r="U6857" s="16"/>
    </row>
    <row r="6858" spans="18:21" x14ac:dyDescent="0.2">
      <c r="R6858" s="16"/>
      <c r="S6858" s="16"/>
      <c r="T6858" s="16"/>
      <c r="U6858" s="16"/>
    </row>
    <row r="6859" spans="18:21" x14ac:dyDescent="0.2">
      <c r="R6859" s="16"/>
      <c r="S6859" s="16"/>
      <c r="T6859" s="16"/>
      <c r="U6859" s="16"/>
    </row>
    <row r="6860" spans="18:21" x14ac:dyDescent="0.2">
      <c r="R6860" s="16"/>
      <c r="S6860" s="16"/>
      <c r="T6860" s="16"/>
      <c r="U6860" s="16"/>
    </row>
    <row r="6861" spans="18:21" x14ac:dyDescent="0.2">
      <c r="R6861" s="16"/>
      <c r="S6861" s="16"/>
      <c r="T6861" s="16"/>
      <c r="U6861" s="16"/>
    </row>
    <row r="6862" spans="18:21" x14ac:dyDescent="0.2">
      <c r="R6862" s="16"/>
      <c r="S6862" s="16"/>
      <c r="T6862" s="16"/>
      <c r="U6862" s="16"/>
    </row>
    <row r="6863" spans="18:21" x14ac:dyDescent="0.2">
      <c r="R6863" s="16"/>
      <c r="S6863" s="16"/>
      <c r="T6863" s="16"/>
      <c r="U6863" s="16"/>
    </row>
    <row r="6864" spans="18:21" x14ac:dyDescent="0.2">
      <c r="R6864" s="16"/>
      <c r="S6864" s="16"/>
      <c r="T6864" s="16"/>
      <c r="U6864" s="16"/>
    </row>
    <row r="6865" spans="18:21" x14ac:dyDescent="0.2">
      <c r="R6865" s="16"/>
      <c r="S6865" s="16"/>
      <c r="T6865" s="16"/>
      <c r="U6865" s="16"/>
    </row>
    <row r="6866" spans="18:21" x14ac:dyDescent="0.2">
      <c r="R6866" s="16"/>
      <c r="S6866" s="16"/>
      <c r="T6866" s="16"/>
      <c r="U6866" s="16"/>
    </row>
    <row r="6867" spans="18:21" x14ac:dyDescent="0.2">
      <c r="R6867" s="16"/>
      <c r="S6867" s="16"/>
      <c r="T6867" s="16"/>
      <c r="U6867" s="16"/>
    </row>
    <row r="6868" spans="18:21" x14ac:dyDescent="0.2">
      <c r="R6868" s="16"/>
      <c r="S6868" s="16"/>
      <c r="T6868" s="16"/>
      <c r="U6868" s="16"/>
    </row>
    <row r="6869" spans="18:21" x14ac:dyDescent="0.2">
      <c r="R6869" s="16"/>
      <c r="S6869" s="16"/>
      <c r="T6869" s="16"/>
      <c r="U6869" s="16"/>
    </row>
    <row r="6870" spans="18:21" x14ac:dyDescent="0.2">
      <c r="R6870" s="16"/>
      <c r="S6870" s="16"/>
      <c r="T6870" s="16"/>
      <c r="U6870" s="16"/>
    </row>
    <row r="6871" spans="18:21" x14ac:dyDescent="0.2">
      <c r="R6871" s="16"/>
      <c r="S6871" s="16"/>
      <c r="T6871" s="16"/>
      <c r="U6871" s="16"/>
    </row>
    <row r="6872" spans="18:21" x14ac:dyDescent="0.2">
      <c r="R6872" s="16"/>
      <c r="S6872" s="16"/>
      <c r="T6872" s="16"/>
      <c r="U6872" s="16"/>
    </row>
    <row r="6873" spans="18:21" x14ac:dyDescent="0.2">
      <c r="R6873" s="16"/>
      <c r="S6873" s="16"/>
      <c r="T6873" s="16"/>
      <c r="U6873" s="16"/>
    </row>
    <row r="6874" spans="18:21" x14ac:dyDescent="0.2">
      <c r="R6874" s="16"/>
      <c r="S6874" s="16"/>
      <c r="T6874" s="16"/>
      <c r="U6874" s="16"/>
    </row>
    <row r="6875" spans="18:21" x14ac:dyDescent="0.2">
      <c r="R6875" s="16"/>
      <c r="S6875" s="16"/>
      <c r="T6875" s="16"/>
      <c r="U6875" s="16"/>
    </row>
    <row r="6876" spans="18:21" x14ac:dyDescent="0.2">
      <c r="R6876" s="16"/>
      <c r="S6876" s="16"/>
      <c r="T6876" s="16"/>
      <c r="U6876" s="16"/>
    </row>
    <row r="6877" spans="18:21" x14ac:dyDescent="0.2">
      <c r="R6877" s="16"/>
      <c r="S6877" s="16"/>
      <c r="T6877" s="16"/>
      <c r="U6877" s="16"/>
    </row>
    <row r="6878" spans="18:21" x14ac:dyDescent="0.2">
      <c r="R6878" s="16"/>
      <c r="S6878" s="16"/>
      <c r="T6878" s="16"/>
      <c r="U6878" s="16"/>
    </row>
    <row r="6879" spans="18:21" x14ac:dyDescent="0.2">
      <c r="R6879" s="16"/>
      <c r="S6879" s="16"/>
      <c r="T6879" s="16"/>
      <c r="U6879" s="16"/>
    </row>
    <row r="6880" spans="18:21" x14ac:dyDescent="0.2">
      <c r="R6880" s="16"/>
      <c r="S6880" s="16"/>
      <c r="T6880" s="16"/>
      <c r="U6880" s="16"/>
    </row>
    <row r="6881" spans="18:21" x14ac:dyDescent="0.2">
      <c r="R6881" s="16"/>
      <c r="S6881" s="16"/>
      <c r="T6881" s="16"/>
      <c r="U6881" s="16"/>
    </row>
    <row r="6882" spans="18:21" x14ac:dyDescent="0.2">
      <c r="R6882" s="16"/>
      <c r="S6882" s="16"/>
      <c r="T6882" s="16"/>
      <c r="U6882" s="16"/>
    </row>
    <row r="6883" spans="18:21" x14ac:dyDescent="0.2">
      <c r="R6883" s="16"/>
      <c r="S6883" s="16"/>
      <c r="T6883" s="16"/>
      <c r="U6883" s="16"/>
    </row>
    <row r="6884" spans="18:21" x14ac:dyDescent="0.2">
      <c r="R6884" s="16"/>
      <c r="S6884" s="16"/>
      <c r="T6884" s="16"/>
      <c r="U6884" s="16"/>
    </row>
    <row r="6885" spans="18:21" x14ac:dyDescent="0.2">
      <c r="R6885" s="16"/>
      <c r="S6885" s="16"/>
      <c r="T6885" s="16"/>
      <c r="U6885" s="16"/>
    </row>
    <row r="6886" spans="18:21" x14ac:dyDescent="0.2">
      <c r="R6886" s="16"/>
      <c r="S6886" s="16"/>
      <c r="T6886" s="16"/>
      <c r="U6886" s="16"/>
    </row>
    <row r="6887" spans="18:21" x14ac:dyDescent="0.2">
      <c r="R6887" s="16"/>
      <c r="S6887" s="16"/>
      <c r="T6887" s="16"/>
      <c r="U6887" s="16"/>
    </row>
    <row r="6888" spans="18:21" x14ac:dyDescent="0.2">
      <c r="R6888" s="16"/>
      <c r="S6888" s="16"/>
      <c r="T6888" s="16"/>
      <c r="U6888" s="16"/>
    </row>
    <row r="6889" spans="18:21" x14ac:dyDescent="0.2">
      <c r="R6889" s="16"/>
      <c r="S6889" s="16"/>
      <c r="T6889" s="16"/>
      <c r="U6889" s="16"/>
    </row>
    <row r="6890" spans="18:21" x14ac:dyDescent="0.2">
      <c r="R6890" s="16"/>
      <c r="S6890" s="16"/>
      <c r="T6890" s="16"/>
      <c r="U6890" s="16"/>
    </row>
    <row r="6891" spans="18:21" x14ac:dyDescent="0.2">
      <c r="R6891" s="16"/>
      <c r="S6891" s="16"/>
      <c r="T6891" s="16"/>
      <c r="U6891" s="16"/>
    </row>
    <row r="6892" spans="18:21" x14ac:dyDescent="0.2">
      <c r="R6892" s="16"/>
      <c r="S6892" s="16"/>
      <c r="T6892" s="16"/>
      <c r="U6892" s="16"/>
    </row>
    <row r="6893" spans="18:21" x14ac:dyDescent="0.2">
      <c r="R6893" s="16"/>
      <c r="S6893" s="16"/>
      <c r="T6893" s="16"/>
      <c r="U6893" s="16"/>
    </row>
    <row r="6894" spans="18:21" x14ac:dyDescent="0.2">
      <c r="R6894" s="16"/>
      <c r="S6894" s="16"/>
      <c r="T6894" s="16"/>
      <c r="U6894" s="16"/>
    </row>
    <row r="6895" spans="18:21" x14ac:dyDescent="0.2">
      <c r="R6895" s="16"/>
      <c r="S6895" s="16"/>
      <c r="T6895" s="16"/>
      <c r="U6895" s="16"/>
    </row>
    <row r="6896" spans="18:21" x14ac:dyDescent="0.2">
      <c r="R6896" s="16"/>
      <c r="S6896" s="16"/>
      <c r="T6896" s="16"/>
      <c r="U6896" s="16"/>
    </row>
    <row r="6897" spans="18:21" x14ac:dyDescent="0.2">
      <c r="R6897" s="16"/>
      <c r="S6897" s="16"/>
      <c r="T6897" s="16"/>
      <c r="U6897" s="16"/>
    </row>
    <row r="6898" spans="18:21" x14ac:dyDescent="0.2">
      <c r="R6898" s="16"/>
      <c r="S6898" s="16"/>
      <c r="T6898" s="16"/>
      <c r="U6898" s="16"/>
    </row>
    <row r="6899" spans="18:21" x14ac:dyDescent="0.2">
      <c r="R6899" s="16"/>
      <c r="S6899" s="16"/>
      <c r="T6899" s="16"/>
      <c r="U6899" s="16"/>
    </row>
    <row r="6900" spans="18:21" x14ac:dyDescent="0.2">
      <c r="R6900" s="16"/>
      <c r="S6900" s="16"/>
      <c r="T6900" s="16"/>
      <c r="U6900" s="16"/>
    </row>
    <row r="6901" spans="18:21" x14ac:dyDescent="0.2">
      <c r="R6901" s="16"/>
      <c r="S6901" s="16"/>
      <c r="T6901" s="16"/>
      <c r="U6901" s="16"/>
    </row>
    <row r="6902" spans="18:21" x14ac:dyDescent="0.2">
      <c r="R6902" s="16"/>
      <c r="S6902" s="16"/>
      <c r="T6902" s="16"/>
      <c r="U6902" s="16"/>
    </row>
    <row r="6903" spans="18:21" x14ac:dyDescent="0.2">
      <c r="R6903" s="16"/>
      <c r="S6903" s="16"/>
      <c r="T6903" s="16"/>
      <c r="U6903" s="16"/>
    </row>
    <row r="6904" spans="18:21" x14ac:dyDescent="0.2">
      <c r="R6904" s="16"/>
      <c r="S6904" s="16"/>
      <c r="T6904" s="16"/>
      <c r="U6904" s="16"/>
    </row>
    <row r="6905" spans="18:21" x14ac:dyDescent="0.2">
      <c r="R6905" s="16"/>
      <c r="S6905" s="16"/>
      <c r="T6905" s="16"/>
      <c r="U6905" s="16"/>
    </row>
    <row r="6906" spans="18:21" x14ac:dyDescent="0.2">
      <c r="R6906" s="16"/>
      <c r="S6906" s="16"/>
      <c r="T6906" s="16"/>
      <c r="U6906" s="16"/>
    </row>
    <row r="6907" spans="18:21" x14ac:dyDescent="0.2">
      <c r="R6907" s="16"/>
      <c r="S6907" s="16"/>
      <c r="T6907" s="16"/>
      <c r="U6907" s="16"/>
    </row>
    <row r="6908" spans="18:21" x14ac:dyDescent="0.2">
      <c r="R6908" s="16"/>
      <c r="S6908" s="16"/>
      <c r="T6908" s="16"/>
      <c r="U6908" s="16"/>
    </row>
    <row r="6909" spans="18:21" x14ac:dyDescent="0.2">
      <c r="R6909" s="16"/>
      <c r="S6909" s="16"/>
      <c r="T6909" s="16"/>
      <c r="U6909" s="16"/>
    </row>
    <row r="6910" spans="18:21" x14ac:dyDescent="0.2">
      <c r="R6910" s="16"/>
      <c r="S6910" s="16"/>
      <c r="T6910" s="16"/>
      <c r="U6910" s="16"/>
    </row>
    <row r="6911" spans="18:21" x14ac:dyDescent="0.2">
      <c r="R6911" s="16"/>
      <c r="S6911" s="16"/>
      <c r="T6911" s="16"/>
      <c r="U6911" s="16"/>
    </row>
    <row r="6912" spans="18:21" x14ac:dyDescent="0.2">
      <c r="R6912" s="16"/>
      <c r="S6912" s="16"/>
      <c r="T6912" s="16"/>
      <c r="U6912" s="16"/>
    </row>
    <row r="6913" spans="18:21" x14ac:dyDescent="0.2">
      <c r="R6913" s="16"/>
      <c r="S6913" s="16"/>
      <c r="T6913" s="16"/>
      <c r="U6913" s="16"/>
    </row>
    <row r="6914" spans="18:21" x14ac:dyDescent="0.2">
      <c r="R6914" s="16"/>
      <c r="S6914" s="16"/>
      <c r="T6914" s="16"/>
      <c r="U6914" s="16"/>
    </row>
    <row r="6915" spans="18:21" x14ac:dyDescent="0.2">
      <c r="R6915" s="16"/>
      <c r="S6915" s="16"/>
      <c r="T6915" s="16"/>
      <c r="U6915" s="16"/>
    </row>
    <row r="6916" spans="18:21" x14ac:dyDescent="0.2">
      <c r="R6916" s="16"/>
      <c r="S6916" s="16"/>
      <c r="T6916" s="16"/>
      <c r="U6916" s="16"/>
    </row>
    <row r="6917" spans="18:21" x14ac:dyDescent="0.2">
      <c r="R6917" s="16"/>
      <c r="S6917" s="16"/>
      <c r="T6917" s="16"/>
      <c r="U6917" s="16"/>
    </row>
    <row r="6918" spans="18:21" x14ac:dyDescent="0.2">
      <c r="R6918" s="16"/>
      <c r="S6918" s="16"/>
      <c r="T6918" s="16"/>
      <c r="U6918" s="16"/>
    </row>
    <row r="6919" spans="18:21" x14ac:dyDescent="0.2">
      <c r="R6919" s="16"/>
      <c r="S6919" s="16"/>
      <c r="T6919" s="16"/>
      <c r="U6919" s="16"/>
    </row>
    <row r="6920" spans="18:21" x14ac:dyDescent="0.2">
      <c r="R6920" s="16"/>
      <c r="S6920" s="16"/>
      <c r="T6920" s="16"/>
      <c r="U6920" s="16"/>
    </row>
    <row r="6921" spans="18:21" x14ac:dyDescent="0.2">
      <c r="R6921" s="16"/>
      <c r="S6921" s="16"/>
      <c r="T6921" s="16"/>
      <c r="U6921" s="16"/>
    </row>
    <row r="6922" spans="18:21" x14ac:dyDescent="0.2">
      <c r="R6922" s="16"/>
      <c r="S6922" s="16"/>
      <c r="T6922" s="16"/>
      <c r="U6922" s="16"/>
    </row>
    <row r="6923" spans="18:21" x14ac:dyDescent="0.2">
      <c r="R6923" s="16"/>
      <c r="S6923" s="16"/>
      <c r="T6923" s="16"/>
      <c r="U6923" s="16"/>
    </row>
    <row r="6924" spans="18:21" x14ac:dyDescent="0.2">
      <c r="R6924" s="16"/>
      <c r="S6924" s="16"/>
      <c r="T6924" s="16"/>
      <c r="U6924" s="16"/>
    </row>
    <row r="6925" spans="18:21" x14ac:dyDescent="0.2">
      <c r="R6925" s="16"/>
      <c r="S6925" s="16"/>
      <c r="T6925" s="16"/>
      <c r="U6925" s="16"/>
    </row>
    <row r="6926" spans="18:21" x14ac:dyDescent="0.2">
      <c r="R6926" s="16"/>
      <c r="S6926" s="16"/>
      <c r="T6926" s="16"/>
      <c r="U6926" s="16"/>
    </row>
    <row r="6927" spans="18:21" x14ac:dyDescent="0.2">
      <c r="R6927" s="16"/>
      <c r="S6927" s="16"/>
      <c r="T6927" s="16"/>
      <c r="U6927" s="16"/>
    </row>
    <row r="6928" spans="18:21" x14ac:dyDescent="0.2">
      <c r="R6928" s="16"/>
      <c r="S6928" s="16"/>
      <c r="T6928" s="16"/>
      <c r="U6928" s="16"/>
    </row>
    <row r="6929" spans="18:21" x14ac:dyDescent="0.2">
      <c r="R6929" s="16"/>
      <c r="S6929" s="16"/>
      <c r="T6929" s="16"/>
      <c r="U6929" s="16"/>
    </row>
    <row r="6930" spans="18:21" x14ac:dyDescent="0.2">
      <c r="R6930" s="16"/>
      <c r="S6930" s="16"/>
      <c r="T6930" s="16"/>
      <c r="U6930" s="16"/>
    </row>
    <row r="6931" spans="18:21" x14ac:dyDescent="0.2">
      <c r="R6931" s="16"/>
      <c r="S6931" s="16"/>
      <c r="T6931" s="16"/>
      <c r="U6931" s="16"/>
    </row>
    <row r="6932" spans="18:21" x14ac:dyDescent="0.2">
      <c r="R6932" s="16"/>
      <c r="S6932" s="16"/>
      <c r="T6932" s="16"/>
      <c r="U6932" s="16"/>
    </row>
    <row r="6933" spans="18:21" x14ac:dyDescent="0.2">
      <c r="R6933" s="16"/>
      <c r="S6933" s="16"/>
      <c r="T6933" s="16"/>
      <c r="U6933" s="16"/>
    </row>
    <row r="6934" spans="18:21" x14ac:dyDescent="0.2">
      <c r="R6934" s="16"/>
      <c r="S6934" s="16"/>
      <c r="T6934" s="16"/>
      <c r="U6934" s="16"/>
    </row>
    <row r="6935" spans="18:21" x14ac:dyDescent="0.2">
      <c r="R6935" s="16"/>
      <c r="S6935" s="16"/>
      <c r="T6935" s="16"/>
      <c r="U6935" s="16"/>
    </row>
    <row r="6936" spans="18:21" x14ac:dyDescent="0.2">
      <c r="R6936" s="16"/>
      <c r="S6936" s="16"/>
      <c r="T6936" s="16"/>
      <c r="U6936" s="16"/>
    </row>
    <row r="6937" spans="18:21" x14ac:dyDescent="0.2">
      <c r="R6937" s="16"/>
      <c r="S6937" s="16"/>
      <c r="T6937" s="16"/>
      <c r="U6937" s="16"/>
    </row>
    <row r="6938" spans="18:21" x14ac:dyDescent="0.2">
      <c r="R6938" s="16"/>
      <c r="S6938" s="16"/>
      <c r="T6938" s="16"/>
      <c r="U6938" s="16"/>
    </row>
    <row r="6939" spans="18:21" x14ac:dyDescent="0.2">
      <c r="R6939" s="16"/>
      <c r="S6939" s="16"/>
      <c r="T6939" s="16"/>
      <c r="U6939" s="16"/>
    </row>
    <row r="6940" spans="18:21" x14ac:dyDescent="0.2">
      <c r="R6940" s="16"/>
      <c r="S6940" s="16"/>
      <c r="T6940" s="16"/>
      <c r="U6940" s="16"/>
    </row>
    <row r="6941" spans="18:21" x14ac:dyDescent="0.2">
      <c r="R6941" s="16"/>
      <c r="S6941" s="16"/>
      <c r="T6941" s="16"/>
      <c r="U6941" s="16"/>
    </row>
    <row r="6942" spans="18:21" x14ac:dyDescent="0.2">
      <c r="R6942" s="16"/>
      <c r="S6942" s="16"/>
      <c r="T6942" s="16"/>
      <c r="U6942" s="16"/>
    </row>
    <row r="6943" spans="18:21" x14ac:dyDescent="0.2">
      <c r="R6943" s="16"/>
      <c r="S6943" s="16"/>
      <c r="T6943" s="16"/>
      <c r="U6943" s="16"/>
    </row>
    <row r="6944" spans="18:21" x14ac:dyDescent="0.2">
      <c r="R6944" s="16"/>
      <c r="S6944" s="16"/>
      <c r="T6944" s="16"/>
      <c r="U6944" s="16"/>
    </row>
    <row r="6945" spans="18:21" x14ac:dyDescent="0.2">
      <c r="R6945" s="16"/>
      <c r="S6945" s="16"/>
      <c r="T6945" s="16"/>
      <c r="U6945" s="16"/>
    </row>
    <row r="6946" spans="18:21" x14ac:dyDescent="0.2">
      <c r="R6946" s="16"/>
      <c r="S6946" s="16"/>
      <c r="T6946" s="16"/>
      <c r="U6946" s="16"/>
    </row>
    <row r="6947" spans="18:21" x14ac:dyDescent="0.2">
      <c r="R6947" s="16"/>
      <c r="S6947" s="16"/>
      <c r="T6947" s="16"/>
      <c r="U6947" s="16"/>
    </row>
    <row r="6948" spans="18:21" x14ac:dyDescent="0.2">
      <c r="R6948" s="16"/>
      <c r="S6948" s="16"/>
      <c r="T6948" s="16"/>
      <c r="U6948" s="16"/>
    </row>
    <row r="6949" spans="18:21" x14ac:dyDescent="0.2">
      <c r="R6949" s="16"/>
      <c r="S6949" s="16"/>
      <c r="T6949" s="16"/>
      <c r="U6949" s="16"/>
    </row>
    <row r="6950" spans="18:21" x14ac:dyDescent="0.2">
      <c r="R6950" s="16"/>
      <c r="S6950" s="16"/>
      <c r="T6950" s="16"/>
      <c r="U6950" s="16"/>
    </row>
    <row r="6951" spans="18:21" x14ac:dyDescent="0.2">
      <c r="R6951" s="16"/>
      <c r="S6951" s="16"/>
      <c r="T6951" s="16"/>
      <c r="U6951" s="16"/>
    </row>
    <row r="6952" spans="18:21" x14ac:dyDescent="0.2">
      <c r="R6952" s="16"/>
      <c r="S6952" s="16"/>
      <c r="T6952" s="16"/>
      <c r="U6952" s="16"/>
    </row>
    <row r="6953" spans="18:21" x14ac:dyDescent="0.2">
      <c r="R6953" s="16"/>
      <c r="S6953" s="16"/>
      <c r="T6953" s="16"/>
      <c r="U6953" s="16"/>
    </row>
    <row r="6954" spans="18:21" x14ac:dyDescent="0.2">
      <c r="R6954" s="16"/>
      <c r="S6954" s="16"/>
      <c r="T6954" s="16"/>
      <c r="U6954" s="16"/>
    </row>
    <row r="6955" spans="18:21" x14ac:dyDescent="0.2">
      <c r="R6955" s="16"/>
      <c r="S6955" s="16"/>
      <c r="T6955" s="16"/>
      <c r="U6955" s="16"/>
    </row>
    <row r="6956" spans="18:21" x14ac:dyDescent="0.2">
      <c r="R6956" s="16"/>
      <c r="S6956" s="16"/>
      <c r="T6956" s="16"/>
      <c r="U6956" s="16"/>
    </row>
    <row r="6957" spans="18:21" x14ac:dyDescent="0.2">
      <c r="R6957" s="16"/>
      <c r="S6957" s="16"/>
      <c r="T6957" s="16"/>
      <c r="U6957" s="16"/>
    </row>
    <row r="6958" spans="18:21" x14ac:dyDescent="0.2">
      <c r="R6958" s="16"/>
      <c r="S6958" s="16"/>
      <c r="T6958" s="16"/>
      <c r="U6958" s="16"/>
    </row>
    <row r="6959" spans="18:21" x14ac:dyDescent="0.2">
      <c r="R6959" s="16"/>
      <c r="S6959" s="16"/>
      <c r="T6959" s="16"/>
      <c r="U6959" s="16"/>
    </row>
    <row r="6960" spans="18:21" x14ac:dyDescent="0.2">
      <c r="R6960" s="16"/>
      <c r="S6960" s="16"/>
      <c r="T6960" s="16"/>
      <c r="U6960" s="16"/>
    </row>
    <row r="6961" spans="18:21" x14ac:dyDescent="0.2">
      <c r="R6961" s="16"/>
      <c r="S6961" s="16"/>
      <c r="T6961" s="16"/>
      <c r="U6961" s="16"/>
    </row>
    <row r="6962" spans="18:21" x14ac:dyDescent="0.2">
      <c r="R6962" s="16"/>
      <c r="S6962" s="16"/>
      <c r="T6962" s="16"/>
      <c r="U6962" s="16"/>
    </row>
    <row r="6963" spans="18:21" x14ac:dyDescent="0.2">
      <c r="R6963" s="16"/>
      <c r="S6963" s="16"/>
      <c r="T6963" s="16"/>
      <c r="U6963" s="16"/>
    </row>
    <row r="6964" spans="18:21" x14ac:dyDescent="0.2">
      <c r="R6964" s="16"/>
      <c r="S6964" s="16"/>
      <c r="T6964" s="16"/>
      <c r="U6964" s="16"/>
    </row>
    <row r="6965" spans="18:21" x14ac:dyDescent="0.2">
      <c r="R6965" s="16"/>
      <c r="S6965" s="16"/>
      <c r="T6965" s="16"/>
      <c r="U6965" s="16"/>
    </row>
    <row r="6966" spans="18:21" x14ac:dyDescent="0.2">
      <c r="R6966" s="16"/>
      <c r="S6966" s="16"/>
      <c r="T6966" s="16"/>
      <c r="U6966" s="16"/>
    </row>
    <row r="6967" spans="18:21" x14ac:dyDescent="0.2">
      <c r="R6967" s="16"/>
      <c r="S6967" s="16"/>
      <c r="T6967" s="16"/>
      <c r="U6967" s="16"/>
    </row>
    <row r="6968" spans="18:21" x14ac:dyDescent="0.2">
      <c r="R6968" s="16"/>
      <c r="S6968" s="16"/>
      <c r="T6968" s="16"/>
      <c r="U6968" s="16"/>
    </row>
    <row r="6969" spans="18:21" x14ac:dyDescent="0.2">
      <c r="R6969" s="16"/>
      <c r="S6969" s="16"/>
      <c r="T6969" s="16"/>
      <c r="U6969" s="16"/>
    </row>
    <row r="6970" spans="18:21" x14ac:dyDescent="0.2">
      <c r="R6970" s="16"/>
      <c r="S6970" s="16"/>
      <c r="T6970" s="16"/>
      <c r="U6970" s="16"/>
    </row>
    <row r="6971" spans="18:21" x14ac:dyDescent="0.2">
      <c r="R6971" s="16"/>
      <c r="S6971" s="16"/>
      <c r="T6971" s="16"/>
      <c r="U6971" s="16"/>
    </row>
    <row r="6972" spans="18:21" x14ac:dyDescent="0.2">
      <c r="R6972" s="16"/>
      <c r="S6972" s="16"/>
      <c r="T6972" s="16"/>
      <c r="U6972" s="16"/>
    </row>
    <row r="6973" spans="18:21" x14ac:dyDescent="0.2">
      <c r="R6973" s="16"/>
      <c r="S6973" s="16"/>
      <c r="T6973" s="16"/>
      <c r="U6973" s="16"/>
    </row>
    <row r="6974" spans="18:21" x14ac:dyDescent="0.2">
      <c r="R6974" s="16"/>
      <c r="S6974" s="16"/>
      <c r="T6974" s="16"/>
      <c r="U6974" s="16"/>
    </row>
    <row r="6975" spans="18:21" x14ac:dyDescent="0.2">
      <c r="R6975" s="16"/>
      <c r="S6975" s="16"/>
      <c r="T6975" s="16"/>
      <c r="U6975" s="16"/>
    </row>
    <row r="6976" spans="18:21" x14ac:dyDescent="0.2">
      <c r="R6976" s="16"/>
      <c r="S6976" s="16"/>
      <c r="T6976" s="16"/>
      <c r="U6976" s="16"/>
    </row>
    <row r="6977" spans="18:21" x14ac:dyDescent="0.2">
      <c r="R6977" s="16"/>
      <c r="S6977" s="16"/>
      <c r="T6977" s="16"/>
      <c r="U6977" s="16"/>
    </row>
    <row r="6978" spans="18:21" x14ac:dyDescent="0.2">
      <c r="R6978" s="16"/>
      <c r="S6978" s="16"/>
      <c r="T6978" s="16"/>
      <c r="U6978" s="16"/>
    </row>
    <row r="6979" spans="18:21" x14ac:dyDescent="0.2">
      <c r="R6979" s="16"/>
      <c r="S6979" s="16"/>
      <c r="T6979" s="16"/>
      <c r="U6979" s="16"/>
    </row>
    <row r="6980" spans="18:21" x14ac:dyDescent="0.2">
      <c r="R6980" s="16"/>
      <c r="S6980" s="16"/>
      <c r="T6980" s="16"/>
      <c r="U6980" s="16"/>
    </row>
    <row r="6981" spans="18:21" x14ac:dyDescent="0.2">
      <c r="R6981" s="16"/>
      <c r="S6981" s="16"/>
      <c r="T6981" s="16"/>
      <c r="U6981" s="16"/>
    </row>
    <row r="6982" spans="18:21" x14ac:dyDescent="0.2">
      <c r="R6982" s="16"/>
      <c r="S6982" s="16"/>
      <c r="T6982" s="16"/>
      <c r="U6982" s="16"/>
    </row>
    <row r="6983" spans="18:21" x14ac:dyDescent="0.2">
      <c r="R6983" s="16"/>
      <c r="S6983" s="16"/>
      <c r="T6983" s="16"/>
      <c r="U6983" s="16"/>
    </row>
    <row r="6984" spans="18:21" x14ac:dyDescent="0.2">
      <c r="R6984" s="16"/>
      <c r="S6984" s="16"/>
      <c r="T6984" s="16"/>
      <c r="U6984" s="16"/>
    </row>
    <row r="6985" spans="18:21" x14ac:dyDescent="0.2">
      <c r="R6985" s="16"/>
      <c r="S6985" s="16"/>
      <c r="T6985" s="16"/>
      <c r="U6985" s="16"/>
    </row>
    <row r="6986" spans="18:21" x14ac:dyDescent="0.2">
      <c r="R6986" s="16"/>
      <c r="S6986" s="16"/>
      <c r="T6986" s="16"/>
      <c r="U6986" s="16"/>
    </row>
    <row r="6987" spans="18:21" x14ac:dyDescent="0.2">
      <c r="R6987" s="16"/>
      <c r="S6987" s="16"/>
      <c r="T6987" s="16"/>
      <c r="U6987" s="16"/>
    </row>
    <row r="6988" spans="18:21" x14ac:dyDescent="0.2">
      <c r="R6988" s="16"/>
      <c r="S6988" s="16"/>
      <c r="T6988" s="16"/>
      <c r="U6988" s="16"/>
    </row>
    <row r="6989" spans="18:21" x14ac:dyDescent="0.2">
      <c r="R6989" s="16"/>
      <c r="S6989" s="16"/>
      <c r="T6989" s="16"/>
      <c r="U6989" s="16"/>
    </row>
    <row r="6990" spans="18:21" x14ac:dyDescent="0.2">
      <c r="R6990" s="16"/>
      <c r="S6990" s="16"/>
      <c r="T6990" s="16"/>
      <c r="U6990" s="16"/>
    </row>
    <row r="6991" spans="18:21" x14ac:dyDescent="0.2">
      <c r="R6991" s="16"/>
      <c r="S6991" s="16"/>
      <c r="T6991" s="16"/>
      <c r="U6991" s="16"/>
    </row>
    <row r="6992" spans="18:21" x14ac:dyDescent="0.2">
      <c r="R6992" s="16"/>
      <c r="S6992" s="16"/>
      <c r="T6992" s="16"/>
      <c r="U6992" s="16"/>
    </row>
    <row r="6993" spans="18:21" x14ac:dyDescent="0.2">
      <c r="R6993" s="16"/>
      <c r="S6993" s="16"/>
      <c r="T6993" s="16"/>
      <c r="U6993" s="16"/>
    </row>
    <row r="6994" spans="18:21" x14ac:dyDescent="0.2">
      <c r="R6994" s="16"/>
      <c r="S6994" s="16"/>
      <c r="T6994" s="16"/>
      <c r="U6994" s="16"/>
    </row>
    <row r="6995" spans="18:21" x14ac:dyDescent="0.2">
      <c r="R6995" s="16"/>
      <c r="S6995" s="16"/>
      <c r="T6995" s="16"/>
      <c r="U6995" s="16"/>
    </row>
    <row r="6996" spans="18:21" x14ac:dyDescent="0.2">
      <c r="R6996" s="16"/>
      <c r="S6996" s="16"/>
      <c r="T6996" s="16"/>
      <c r="U6996" s="16"/>
    </row>
    <row r="6997" spans="18:21" x14ac:dyDescent="0.2">
      <c r="R6997" s="16"/>
      <c r="S6997" s="16"/>
      <c r="T6997" s="16"/>
      <c r="U6997" s="16"/>
    </row>
    <row r="6998" spans="18:21" x14ac:dyDescent="0.2">
      <c r="R6998" s="16"/>
      <c r="S6998" s="16"/>
      <c r="T6998" s="16"/>
      <c r="U6998" s="16"/>
    </row>
    <row r="6999" spans="18:21" x14ac:dyDescent="0.2">
      <c r="R6999" s="16"/>
      <c r="S6999" s="16"/>
      <c r="T6999" s="16"/>
      <c r="U6999" s="16"/>
    </row>
    <row r="7000" spans="18:21" x14ac:dyDescent="0.2">
      <c r="R7000" s="16"/>
      <c r="S7000" s="16"/>
      <c r="T7000" s="16"/>
      <c r="U7000" s="16"/>
    </row>
    <row r="7001" spans="18:21" x14ac:dyDescent="0.2">
      <c r="R7001" s="16"/>
      <c r="S7001" s="16"/>
      <c r="T7001" s="16"/>
      <c r="U7001" s="16"/>
    </row>
    <row r="7002" spans="18:21" x14ac:dyDescent="0.2">
      <c r="R7002" s="16"/>
      <c r="S7002" s="16"/>
      <c r="T7002" s="16"/>
      <c r="U7002" s="16"/>
    </row>
    <row r="7003" spans="18:21" x14ac:dyDescent="0.2">
      <c r="R7003" s="16"/>
      <c r="S7003" s="16"/>
      <c r="T7003" s="16"/>
      <c r="U7003" s="16"/>
    </row>
    <row r="7004" spans="18:21" x14ac:dyDescent="0.2">
      <c r="R7004" s="16"/>
      <c r="S7004" s="16"/>
      <c r="T7004" s="16"/>
      <c r="U7004" s="16"/>
    </row>
    <row r="7005" spans="18:21" x14ac:dyDescent="0.2">
      <c r="R7005" s="16"/>
      <c r="S7005" s="16"/>
      <c r="T7005" s="16"/>
      <c r="U7005" s="16"/>
    </row>
    <row r="7006" spans="18:21" x14ac:dyDescent="0.2">
      <c r="R7006" s="16"/>
      <c r="S7006" s="16"/>
      <c r="T7006" s="16"/>
      <c r="U7006" s="16"/>
    </row>
    <row r="7007" spans="18:21" x14ac:dyDescent="0.2">
      <c r="R7007" s="16"/>
      <c r="S7007" s="16"/>
      <c r="T7007" s="16"/>
      <c r="U7007" s="16"/>
    </row>
    <row r="7008" spans="18:21" x14ac:dyDescent="0.2">
      <c r="R7008" s="16"/>
      <c r="S7008" s="16"/>
      <c r="T7008" s="16"/>
      <c r="U7008" s="16"/>
    </row>
    <row r="7009" spans="18:21" x14ac:dyDescent="0.2">
      <c r="R7009" s="16"/>
      <c r="S7009" s="16"/>
      <c r="T7009" s="16"/>
      <c r="U7009" s="16"/>
    </row>
    <row r="7010" spans="18:21" x14ac:dyDescent="0.2">
      <c r="R7010" s="16"/>
      <c r="S7010" s="16"/>
      <c r="T7010" s="16"/>
      <c r="U7010" s="16"/>
    </row>
    <row r="7011" spans="18:21" x14ac:dyDescent="0.2">
      <c r="R7011" s="16"/>
      <c r="S7011" s="16"/>
      <c r="T7011" s="16"/>
      <c r="U7011" s="16"/>
    </row>
    <row r="7012" spans="18:21" x14ac:dyDescent="0.2">
      <c r="R7012" s="16"/>
      <c r="S7012" s="16"/>
      <c r="T7012" s="16"/>
      <c r="U7012" s="16"/>
    </row>
    <row r="7013" spans="18:21" x14ac:dyDescent="0.2">
      <c r="R7013" s="16"/>
      <c r="S7013" s="16"/>
      <c r="T7013" s="16"/>
      <c r="U7013" s="16"/>
    </row>
    <row r="7014" spans="18:21" x14ac:dyDescent="0.2">
      <c r="R7014" s="16"/>
      <c r="S7014" s="16"/>
      <c r="T7014" s="16"/>
      <c r="U7014" s="16"/>
    </row>
    <row r="7015" spans="18:21" x14ac:dyDescent="0.2">
      <c r="R7015" s="16"/>
      <c r="S7015" s="16"/>
      <c r="T7015" s="16"/>
      <c r="U7015" s="16"/>
    </row>
    <row r="7016" spans="18:21" x14ac:dyDescent="0.2">
      <c r="R7016" s="16"/>
      <c r="S7016" s="16"/>
      <c r="T7016" s="16"/>
      <c r="U7016" s="16"/>
    </row>
    <row r="7017" spans="18:21" x14ac:dyDescent="0.2">
      <c r="R7017" s="16"/>
      <c r="S7017" s="16"/>
      <c r="T7017" s="16"/>
      <c r="U7017" s="16"/>
    </row>
    <row r="7018" spans="18:21" x14ac:dyDescent="0.2">
      <c r="R7018" s="16"/>
      <c r="S7018" s="16"/>
      <c r="T7018" s="16"/>
      <c r="U7018" s="16"/>
    </row>
    <row r="7019" spans="18:21" x14ac:dyDescent="0.2">
      <c r="R7019" s="16"/>
      <c r="S7019" s="16"/>
      <c r="T7019" s="16"/>
      <c r="U7019" s="16"/>
    </row>
    <row r="7020" spans="18:21" x14ac:dyDescent="0.2">
      <c r="R7020" s="16"/>
      <c r="S7020" s="16"/>
      <c r="T7020" s="16"/>
      <c r="U7020" s="16"/>
    </row>
    <row r="7021" spans="18:21" x14ac:dyDescent="0.2">
      <c r="R7021" s="16"/>
      <c r="S7021" s="16"/>
      <c r="T7021" s="16"/>
      <c r="U7021" s="16"/>
    </row>
    <row r="7022" spans="18:21" x14ac:dyDescent="0.2">
      <c r="R7022" s="16"/>
      <c r="S7022" s="16"/>
      <c r="T7022" s="16"/>
      <c r="U7022" s="16"/>
    </row>
    <row r="7023" spans="18:21" x14ac:dyDescent="0.2">
      <c r="R7023" s="16"/>
      <c r="S7023" s="16"/>
      <c r="T7023" s="16"/>
      <c r="U7023" s="16"/>
    </row>
    <row r="7024" spans="18:21" x14ac:dyDescent="0.2">
      <c r="R7024" s="16"/>
      <c r="S7024" s="16"/>
      <c r="T7024" s="16"/>
      <c r="U7024" s="16"/>
    </row>
    <row r="7025" spans="18:21" x14ac:dyDescent="0.2">
      <c r="R7025" s="16"/>
      <c r="S7025" s="16"/>
      <c r="T7025" s="16"/>
      <c r="U7025" s="16"/>
    </row>
    <row r="7026" spans="18:21" x14ac:dyDescent="0.2">
      <c r="R7026" s="16"/>
      <c r="S7026" s="16"/>
      <c r="T7026" s="16"/>
      <c r="U7026" s="16"/>
    </row>
    <row r="7027" spans="18:21" x14ac:dyDescent="0.2">
      <c r="R7027" s="16"/>
      <c r="S7027" s="16"/>
      <c r="T7027" s="16"/>
      <c r="U7027" s="16"/>
    </row>
    <row r="7028" spans="18:21" x14ac:dyDescent="0.2">
      <c r="R7028" s="16"/>
      <c r="S7028" s="16"/>
      <c r="T7028" s="16"/>
      <c r="U7028" s="16"/>
    </row>
    <row r="7029" spans="18:21" x14ac:dyDescent="0.2">
      <c r="R7029" s="16"/>
      <c r="S7029" s="16"/>
      <c r="T7029" s="16"/>
      <c r="U7029" s="16"/>
    </row>
    <row r="7030" spans="18:21" x14ac:dyDescent="0.2">
      <c r="R7030" s="16"/>
      <c r="S7030" s="16"/>
      <c r="T7030" s="16"/>
      <c r="U7030" s="16"/>
    </row>
    <row r="7031" spans="18:21" x14ac:dyDescent="0.2">
      <c r="R7031" s="16"/>
      <c r="S7031" s="16"/>
      <c r="T7031" s="16"/>
      <c r="U7031" s="16"/>
    </row>
    <row r="7032" spans="18:21" x14ac:dyDescent="0.2">
      <c r="R7032" s="16"/>
      <c r="S7032" s="16"/>
      <c r="T7032" s="16"/>
      <c r="U7032" s="16"/>
    </row>
    <row r="7033" spans="18:21" x14ac:dyDescent="0.2">
      <c r="R7033" s="16"/>
      <c r="S7033" s="16"/>
      <c r="T7033" s="16"/>
      <c r="U7033" s="16"/>
    </row>
    <row r="7034" spans="18:21" x14ac:dyDescent="0.2">
      <c r="R7034" s="16"/>
      <c r="S7034" s="16"/>
      <c r="T7034" s="16"/>
      <c r="U7034" s="16"/>
    </row>
    <row r="7035" spans="18:21" x14ac:dyDescent="0.2">
      <c r="R7035" s="16"/>
      <c r="S7035" s="16"/>
      <c r="T7035" s="16"/>
      <c r="U7035" s="16"/>
    </row>
    <row r="7036" spans="18:21" x14ac:dyDescent="0.2">
      <c r="R7036" s="16"/>
      <c r="S7036" s="16"/>
      <c r="T7036" s="16"/>
      <c r="U7036" s="16"/>
    </row>
    <row r="7037" spans="18:21" x14ac:dyDescent="0.2">
      <c r="R7037" s="16"/>
      <c r="S7037" s="16"/>
      <c r="T7037" s="16"/>
      <c r="U7037" s="16"/>
    </row>
    <row r="7038" spans="18:21" x14ac:dyDescent="0.2">
      <c r="R7038" s="16"/>
      <c r="S7038" s="16"/>
      <c r="T7038" s="16"/>
      <c r="U7038" s="16"/>
    </row>
    <row r="7039" spans="18:21" x14ac:dyDescent="0.2">
      <c r="R7039" s="16"/>
      <c r="S7039" s="16"/>
      <c r="T7039" s="16"/>
      <c r="U7039" s="16"/>
    </row>
    <row r="7040" spans="18:21" x14ac:dyDescent="0.2">
      <c r="R7040" s="16"/>
      <c r="S7040" s="16"/>
      <c r="T7040" s="16"/>
      <c r="U7040" s="16"/>
    </row>
    <row r="7041" spans="18:21" x14ac:dyDescent="0.2">
      <c r="R7041" s="16"/>
      <c r="S7041" s="16"/>
      <c r="T7041" s="16"/>
      <c r="U7041" s="16"/>
    </row>
    <row r="7042" spans="18:21" x14ac:dyDescent="0.2">
      <c r="R7042" s="16"/>
      <c r="S7042" s="16"/>
      <c r="T7042" s="16"/>
      <c r="U7042" s="16"/>
    </row>
    <row r="7043" spans="18:21" x14ac:dyDescent="0.2">
      <c r="R7043" s="16"/>
      <c r="S7043" s="16"/>
      <c r="T7043" s="16"/>
      <c r="U7043" s="16"/>
    </row>
    <row r="7044" spans="18:21" x14ac:dyDescent="0.2">
      <c r="R7044" s="16"/>
      <c r="S7044" s="16"/>
      <c r="T7044" s="16"/>
      <c r="U7044" s="16"/>
    </row>
    <row r="7045" spans="18:21" x14ac:dyDescent="0.2">
      <c r="R7045" s="16"/>
      <c r="S7045" s="16"/>
      <c r="T7045" s="16"/>
      <c r="U7045" s="16"/>
    </row>
    <row r="7046" spans="18:21" x14ac:dyDescent="0.2">
      <c r="R7046" s="16"/>
      <c r="S7046" s="16"/>
      <c r="T7046" s="16"/>
      <c r="U7046" s="16"/>
    </row>
    <row r="7047" spans="18:21" x14ac:dyDescent="0.2">
      <c r="R7047" s="16"/>
      <c r="S7047" s="16"/>
      <c r="T7047" s="16"/>
      <c r="U7047" s="16"/>
    </row>
    <row r="7048" spans="18:21" x14ac:dyDescent="0.2">
      <c r="R7048" s="16"/>
      <c r="S7048" s="16"/>
      <c r="T7048" s="16"/>
      <c r="U7048" s="16"/>
    </row>
    <row r="7049" spans="18:21" x14ac:dyDescent="0.2">
      <c r="R7049" s="16"/>
      <c r="S7049" s="16"/>
      <c r="T7049" s="16"/>
      <c r="U7049" s="16"/>
    </row>
    <row r="7050" spans="18:21" x14ac:dyDescent="0.2">
      <c r="R7050" s="16"/>
      <c r="S7050" s="16"/>
      <c r="T7050" s="16"/>
      <c r="U7050" s="16"/>
    </row>
    <row r="7051" spans="18:21" x14ac:dyDescent="0.2">
      <c r="R7051" s="16"/>
      <c r="S7051" s="16"/>
      <c r="T7051" s="16"/>
      <c r="U7051" s="16"/>
    </row>
    <row r="7052" spans="18:21" x14ac:dyDescent="0.2">
      <c r="R7052" s="16"/>
      <c r="S7052" s="16"/>
      <c r="T7052" s="16"/>
      <c r="U7052" s="16"/>
    </row>
    <row r="7053" spans="18:21" x14ac:dyDescent="0.2">
      <c r="R7053" s="16"/>
      <c r="S7053" s="16"/>
      <c r="T7053" s="16"/>
      <c r="U7053" s="16"/>
    </row>
    <row r="7054" spans="18:21" x14ac:dyDescent="0.2">
      <c r="R7054" s="16"/>
      <c r="S7054" s="16"/>
      <c r="T7054" s="16"/>
      <c r="U7054" s="16"/>
    </row>
    <row r="7055" spans="18:21" x14ac:dyDescent="0.2">
      <c r="R7055" s="16"/>
      <c r="S7055" s="16"/>
      <c r="T7055" s="16"/>
      <c r="U7055" s="16"/>
    </row>
    <row r="7056" spans="18:21" x14ac:dyDescent="0.2">
      <c r="R7056" s="16"/>
      <c r="S7056" s="16"/>
      <c r="T7056" s="16"/>
      <c r="U7056" s="16"/>
    </row>
    <row r="7057" spans="18:21" x14ac:dyDescent="0.2">
      <c r="R7057" s="16"/>
      <c r="S7057" s="16"/>
      <c r="T7057" s="16"/>
      <c r="U7057" s="16"/>
    </row>
    <row r="7058" spans="18:21" x14ac:dyDescent="0.2">
      <c r="R7058" s="16"/>
      <c r="S7058" s="16"/>
      <c r="T7058" s="16"/>
      <c r="U7058" s="16"/>
    </row>
    <row r="7059" spans="18:21" x14ac:dyDescent="0.2">
      <c r="R7059" s="16"/>
      <c r="S7059" s="16"/>
      <c r="T7059" s="16"/>
      <c r="U7059" s="16"/>
    </row>
    <row r="7060" spans="18:21" x14ac:dyDescent="0.2">
      <c r="R7060" s="16"/>
      <c r="S7060" s="16"/>
      <c r="T7060" s="16"/>
      <c r="U7060" s="16"/>
    </row>
    <row r="7061" spans="18:21" x14ac:dyDescent="0.2">
      <c r="R7061" s="16"/>
      <c r="S7061" s="16"/>
      <c r="T7061" s="16"/>
      <c r="U7061" s="16"/>
    </row>
    <row r="7062" spans="18:21" x14ac:dyDescent="0.2">
      <c r="R7062" s="16"/>
      <c r="S7062" s="16"/>
      <c r="T7062" s="16"/>
      <c r="U7062" s="16"/>
    </row>
    <row r="7063" spans="18:21" x14ac:dyDescent="0.2">
      <c r="R7063" s="16"/>
      <c r="S7063" s="16"/>
      <c r="T7063" s="16"/>
      <c r="U7063" s="16"/>
    </row>
    <row r="7064" spans="18:21" x14ac:dyDescent="0.2">
      <c r="R7064" s="16"/>
      <c r="S7064" s="16"/>
      <c r="T7064" s="16"/>
      <c r="U7064" s="16"/>
    </row>
    <row r="7065" spans="18:21" x14ac:dyDescent="0.2">
      <c r="R7065" s="16"/>
      <c r="S7065" s="16"/>
      <c r="T7065" s="16"/>
      <c r="U7065" s="16"/>
    </row>
    <row r="7066" spans="18:21" x14ac:dyDescent="0.2">
      <c r="R7066" s="16"/>
      <c r="S7066" s="16"/>
      <c r="T7066" s="16"/>
      <c r="U7066" s="16"/>
    </row>
    <row r="7067" spans="18:21" x14ac:dyDescent="0.2">
      <c r="R7067" s="16"/>
      <c r="S7067" s="16"/>
      <c r="T7067" s="16"/>
      <c r="U7067" s="16"/>
    </row>
    <row r="7068" spans="18:21" x14ac:dyDescent="0.2">
      <c r="R7068" s="16"/>
      <c r="S7068" s="16"/>
      <c r="T7068" s="16"/>
      <c r="U7068" s="16"/>
    </row>
    <row r="7069" spans="18:21" x14ac:dyDescent="0.2">
      <c r="R7069" s="16"/>
      <c r="S7069" s="16"/>
      <c r="T7069" s="16"/>
      <c r="U7069" s="16"/>
    </row>
    <row r="7070" spans="18:21" x14ac:dyDescent="0.2">
      <c r="R7070" s="16"/>
      <c r="S7070" s="16"/>
      <c r="T7070" s="16"/>
      <c r="U7070" s="16"/>
    </row>
    <row r="7071" spans="18:21" x14ac:dyDescent="0.2">
      <c r="R7071" s="16"/>
      <c r="S7071" s="16"/>
      <c r="T7071" s="16"/>
      <c r="U7071" s="16"/>
    </row>
    <row r="7072" spans="18:21" x14ac:dyDescent="0.2">
      <c r="R7072" s="16"/>
      <c r="S7072" s="16"/>
      <c r="T7072" s="16"/>
      <c r="U7072" s="16"/>
    </row>
    <row r="7073" spans="18:21" x14ac:dyDescent="0.2">
      <c r="R7073" s="16"/>
      <c r="S7073" s="16"/>
      <c r="T7073" s="16"/>
      <c r="U7073" s="16"/>
    </row>
    <row r="7074" spans="18:21" x14ac:dyDescent="0.2">
      <c r="R7074" s="16"/>
      <c r="S7074" s="16"/>
      <c r="T7074" s="16"/>
      <c r="U7074" s="16"/>
    </row>
    <row r="7075" spans="18:21" x14ac:dyDescent="0.2">
      <c r="R7075" s="16"/>
      <c r="S7075" s="16"/>
      <c r="T7075" s="16"/>
      <c r="U7075" s="16"/>
    </row>
    <row r="7076" spans="18:21" x14ac:dyDescent="0.2">
      <c r="R7076" s="16"/>
      <c r="S7076" s="16"/>
      <c r="T7076" s="16"/>
      <c r="U7076" s="16"/>
    </row>
    <row r="7077" spans="18:21" x14ac:dyDescent="0.2">
      <c r="R7077" s="16"/>
      <c r="S7077" s="16"/>
      <c r="T7077" s="16"/>
      <c r="U7077" s="16"/>
    </row>
    <row r="7078" spans="18:21" x14ac:dyDescent="0.2">
      <c r="R7078" s="16"/>
      <c r="S7078" s="16"/>
      <c r="T7078" s="16"/>
      <c r="U7078" s="16"/>
    </row>
    <row r="7079" spans="18:21" x14ac:dyDescent="0.2">
      <c r="R7079" s="16"/>
      <c r="S7079" s="16"/>
      <c r="T7079" s="16"/>
      <c r="U7079" s="16"/>
    </row>
    <row r="7080" spans="18:21" x14ac:dyDescent="0.2">
      <c r="R7080" s="16"/>
      <c r="S7080" s="16"/>
      <c r="T7080" s="16"/>
      <c r="U7080" s="16"/>
    </row>
    <row r="7081" spans="18:21" x14ac:dyDescent="0.2">
      <c r="R7081" s="16"/>
      <c r="S7081" s="16"/>
      <c r="T7081" s="16"/>
      <c r="U7081" s="16"/>
    </row>
    <row r="7082" spans="18:21" x14ac:dyDescent="0.2">
      <c r="R7082" s="16"/>
      <c r="S7082" s="16"/>
      <c r="T7082" s="16"/>
      <c r="U7082" s="16"/>
    </row>
    <row r="7083" spans="18:21" x14ac:dyDescent="0.2">
      <c r="R7083" s="16"/>
      <c r="S7083" s="16"/>
      <c r="T7083" s="16"/>
      <c r="U7083" s="16"/>
    </row>
    <row r="7084" spans="18:21" x14ac:dyDescent="0.2">
      <c r="R7084" s="16"/>
      <c r="S7084" s="16"/>
      <c r="T7084" s="16"/>
      <c r="U7084" s="16"/>
    </row>
    <row r="7085" spans="18:21" x14ac:dyDescent="0.2">
      <c r="R7085" s="16"/>
      <c r="S7085" s="16"/>
      <c r="T7085" s="16"/>
      <c r="U7085" s="16"/>
    </row>
    <row r="7086" spans="18:21" x14ac:dyDescent="0.2">
      <c r="R7086" s="16"/>
      <c r="S7086" s="16"/>
      <c r="T7086" s="16"/>
      <c r="U7086" s="16"/>
    </row>
    <row r="7087" spans="18:21" x14ac:dyDescent="0.2">
      <c r="R7087" s="16"/>
      <c r="S7087" s="16"/>
      <c r="T7087" s="16"/>
      <c r="U7087" s="16"/>
    </row>
    <row r="7088" spans="18:21" x14ac:dyDescent="0.2">
      <c r="R7088" s="16"/>
      <c r="S7088" s="16"/>
      <c r="T7088" s="16"/>
      <c r="U7088" s="16"/>
    </row>
    <row r="7089" spans="18:21" x14ac:dyDescent="0.2">
      <c r="R7089" s="16"/>
      <c r="S7089" s="16"/>
      <c r="T7089" s="16"/>
      <c r="U7089" s="16"/>
    </row>
    <row r="7090" spans="18:21" x14ac:dyDescent="0.2">
      <c r="R7090" s="16"/>
      <c r="S7090" s="16"/>
      <c r="T7090" s="16"/>
      <c r="U7090" s="16"/>
    </row>
    <row r="7091" spans="18:21" x14ac:dyDescent="0.2">
      <c r="R7091" s="16"/>
      <c r="S7091" s="16"/>
      <c r="T7091" s="16"/>
      <c r="U7091" s="16"/>
    </row>
    <row r="7092" spans="18:21" x14ac:dyDescent="0.2">
      <c r="R7092" s="16"/>
      <c r="S7092" s="16"/>
      <c r="T7092" s="16"/>
      <c r="U7092" s="16"/>
    </row>
    <row r="7093" spans="18:21" x14ac:dyDescent="0.2">
      <c r="R7093" s="16"/>
      <c r="S7093" s="16"/>
      <c r="T7093" s="16"/>
      <c r="U7093" s="16"/>
    </row>
    <row r="7094" spans="18:21" x14ac:dyDescent="0.2">
      <c r="R7094" s="16"/>
      <c r="S7094" s="16"/>
      <c r="T7094" s="16"/>
      <c r="U7094" s="16"/>
    </row>
    <row r="7095" spans="18:21" x14ac:dyDescent="0.2">
      <c r="R7095" s="16"/>
      <c r="S7095" s="16"/>
      <c r="T7095" s="16"/>
      <c r="U7095" s="16"/>
    </row>
    <row r="7096" spans="18:21" x14ac:dyDescent="0.2">
      <c r="R7096" s="16"/>
      <c r="S7096" s="16"/>
      <c r="T7096" s="16"/>
      <c r="U7096" s="16"/>
    </row>
    <row r="7097" spans="18:21" x14ac:dyDescent="0.2">
      <c r="R7097" s="16"/>
      <c r="S7097" s="16"/>
      <c r="T7097" s="16"/>
      <c r="U7097" s="16"/>
    </row>
    <row r="7098" spans="18:21" x14ac:dyDescent="0.2">
      <c r="R7098" s="16"/>
      <c r="S7098" s="16"/>
      <c r="T7098" s="16"/>
      <c r="U7098" s="16"/>
    </row>
    <row r="7099" spans="18:21" x14ac:dyDescent="0.2">
      <c r="R7099" s="16"/>
      <c r="S7099" s="16"/>
      <c r="T7099" s="16"/>
      <c r="U7099" s="16"/>
    </row>
    <row r="7100" spans="18:21" x14ac:dyDescent="0.2">
      <c r="R7100" s="16"/>
      <c r="S7100" s="16"/>
      <c r="T7100" s="16"/>
      <c r="U7100" s="16"/>
    </row>
    <row r="7101" spans="18:21" x14ac:dyDescent="0.2">
      <c r="R7101" s="16"/>
      <c r="S7101" s="16"/>
      <c r="T7101" s="16"/>
      <c r="U7101" s="16"/>
    </row>
    <row r="7102" spans="18:21" x14ac:dyDescent="0.2">
      <c r="R7102" s="16"/>
      <c r="S7102" s="16"/>
      <c r="T7102" s="16"/>
      <c r="U7102" s="16"/>
    </row>
    <row r="7103" spans="18:21" x14ac:dyDescent="0.2">
      <c r="R7103" s="16"/>
      <c r="S7103" s="16"/>
      <c r="T7103" s="16"/>
      <c r="U7103" s="16"/>
    </row>
    <row r="7104" spans="18:21" x14ac:dyDescent="0.2">
      <c r="R7104" s="16"/>
      <c r="S7104" s="16"/>
      <c r="T7104" s="16"/>
      <c r="U7104" s="16"/>
    </row>
    <row r="7105" spans="18:21" x14ac:dyDescent="0.2">
      <c r="R7105" s="16"/>
      <c r="S7105" s="16"/>
      <c r="T7105" s="16"/>
      <c r="U7105" s="16"/>
    </row>
    <row r="7106" spans="18:21" x14ac:dyDescent="0.2">
      <c r="R7106" s="16"/>
      <c r="S7106" s="16"/>
      <c r="T7106" s="16"/>
      <c r="U7106" s="16"/>
    </row>
    <row r="7107" spans="18:21" x14ac:dyDescent="0.2">
      <c r="R7107" s="16"/>
      <c r="S7107" s="16"/>
      <c r="T7107" s="16"/>
      <c r="U7107" s="16"/>
    </row>
    <row r="7108" spans="18:21" x14ac:dyDescent="0.2">
      <c r="R7108" s="16"/>
      <c r="S7108" s="16"/>
      <c r="T7108" s="16"/>
      <c r="U7108" s="16"/>
    </row>
    <row r="7109" spans="18:21" x14ac:dyDescent="0.2">
      <c r="R7109" s="16"/>
      <c r="S7109" s="16"/>
      <c r="T7109" s="16"/>
      <c r="U7109" s="16"/>
    </row>
    <row r="7110" spans="18:21" x14ac:dyDescent="0.2">
      <c r="R7110" s="16"/>
      <c r="S7110" s="16"/>
      <c r="T7110" s="16"/>
      <c r="U7110" s="16"/>
    </row>
    <row r="7111" spans="18:21" x14ac:dyDescent="0.2">
      <c r="R7111" s="16"/>
      <c r="S7111" s="16"/>
      <c r="T7111" s="16"/>
      <c r="U7111" s="16"/>
    </row>
    <row r="7112" spans="18:21" x14ac:dyDescent="0.2">
      <c r="R7112" s="16"/>
      <c r="S7112" s="16"/>
      <c r="T7112" s="16"/>
      <c r="U7112" s="16"/>
    </row>
    <row r="7113" spans="18:21" x14ac:dyDescent="0.2">
      <c r="R7113" s="16"/>
      <c r="S7113" s="16"/>
      <c r="T7113" s="16"/>
      <c r="U7113" s="16"/>
    </row>
    <row r="7114" spans="18:21" x14ac:dyDescent="0.2">
      <c r="R7114" s="16"/>
      <c r="S7114" s="16"/>
      <c r="T7114" s="16"/>
      <c r="U7114" s="16"/>
    </row>
    <row r="7115" spans="18:21" x14ac:dyDescent="0.2">
      <c r="R7115" s="16"/>
      <c r="S7115" s="16"/>
      <c r="T7115" s="16"/>
      <c r="U7115" s="16"/>
    </row>
    <row r="7116" spans="18:21" x14ac:dyDescent="0.2">
      <c r="R7116" s="16"/>
      <c r="S7116" s="16"/>
      <c r="T7116" s="16"/>
      <c r="U7116" s="16"/>
    </row>
    <row r="7117" spans="18:21" x14ac:dyDescent="0.2">
      <c r="R7117" s="16"/>
      <c r="S7117" s="16"/>
      <c r="T7117" s="16"/>
      <c r="U7117" s="16"/>
    </row>
    <row r="7118" spans="18:21" x14ac:dyDescent="0.2">
      <c r="R7118" s="16"/>
      <c r="S7118" s="16"/>
      <c r="T7118" s="16"/>
      <c r="U7118" s="16"/>
    </row>
    <row r="7119" spans="18:21" x14ac:dyDescent="0.2">
      <c r="R7119" s="16"/>
      <c r="S7119" s="16"/>
      <c r="T7119" s="16"/>
      <c r="U7119" s="16"/>
    </row>
    <row r="7120" spans="18:21" x14ac:dyDescent="0.2">
      <c r="R7120" s="16"/>
      <c r="S7120" s="16"/>
      <c r="T7120" s="16"/>
      <c r="U7120" s="16"/>
    </row>
    <row r="7121" spans="18:21" x14ac:dyDescent="0.2">
      <c r="R7121" s="16"/>
      <c r="S7121" s="16"/>
      <c r="T7121" s="16"/>
      <c r="U7121" s="16"/>
    </row>
    <row r="7122" spans="18:21" x14ac:dyDescent="0.2">
      <c r="R7122" s="16"/>
      <c r="S7122" s="16"/>
      <c r="T7122" s="16"/>
      <c r="U7122" s="16"/>
    </row>
    <row r="7123" spans="18:21" x14ac:dyDescent="0.2">
      <c r="R7123" s="16"/>
      <c r="S7123" s="16"/>
      <c r="T7123" s="16"/>
      <c r="U7123" s="16"/>
    </row>
    <row r="7124" spans="18:21" x14ac:dyDescent="0.2">
      <c r="R7124" s="16"/>
      <c r="S7124" s="16"/>
      <c r="T7124" s="16"/>
      <c r="U7124" s="16"/>
    </row>
    <row r="7125" spans="18:21" x14ac:dyDescent="0.2">
      <c r="R7125" s="16"/>
      <c r="S7125" s="16"/>
      <c r="T7125" s="16"/>
      <c r="U7125" s="16"/>
    </row>
    <row r="7126" spans="18:21" x14ac:dyDescent="0.2">
      <c r="R7126" s="16"/>
      <c r="S7126" s="16"/>
      <c r="T7126" s="16"/>
      <c r="U7126" s="16"/>
    </row>
    <row r="7127" spans="18:21" x14ac:dyDescent="0.2">
      <c r="R7127" s="16"/>
      <c r="S7127" s="16"/>
      <c r="T7127" s="16"/>
      <c r="U7127" s="16"/>
    </row>
    <row r="7128" spans="18:21" x14ac:dyDescent="0.2">
      <c r="R7128" s="16"/>
      <c r="S7128" s="16"/>
      <c r="T7128" s="16"/>
      <c r="U7128" s="16"/>
    </row>
    <row r="7129" spans="18:21" x14ac:dyDescent="0.2">
      <c r="R7129" s="16"/>
      <c r="S7129" s="16"/>
      <c r="T7129" s="16"/>
      <c r="U7129" s="16"/>
    </row>
    <row r="7130" spans="18:21" x14ac:dyDescent="0.2">
      <c r="R7130" s="16"/>
      <c r="S7130" s="16"/>
      <c r="T7130" s="16"/>
      <c r="U7130" s="16"/>
    </row>
    <row r="7131" spans="18:21" x14ac:dyDescent="0.2">
      <c r="R7131" s="16"/>
      <c r="S7131" s="16"/>
      <c r="T7131" s="16"/>
      <c r="U7131" s="16"/>
    </row>
    <row r="7132" spans="18:21" x14ac:dyDescent="0.2">
      <c r="R7132" s="16"/>
      <c r="S7132" s="16"/>
      <c r="T7132" s="16"/>
      <c r="U7132" s="16"/>
    </row>
    <row r="7133" spans="18:21" x14ac:dyDescent="0.2">
      <c r="R7133" s="16"/>
      <c r="S7133" s="16"/>
      <c r="T7133" s="16"/>
      <c r="U7133" s="16"/>
    </row>
    <row r="7134" spans="18:21" x14ac:dyDescent="0.2">
      <c r="R7134" s="16"/>
      <c r="S7134" s="16"/>
      <c r="T7134" s="16"/>
      <c r="U7134" s="16"/>
    </row>
    <row r="7135" spans="18:21" x14ac:dyDescent="0.2">
      <c r="R7135" s="16"/>
      <c r="S7135" s="16"/>
      <c r="T7135" s="16"/>
      <c r="U7135" s="16"/>
    </row>
    <row r="7136" spans="18:21" x14ac:dyDescent="0.2">
      <c r="R7136" s="16"/>
      <c r="S7136" s="16"/>
      <c r="T7136" s="16"/>
      <c r="U7136" s="16"/>
    </row>
    <row r="7137" spans="18:21" x14ac:dyDescent="0.2">
      <c r="R7137" s="16"/>
      <c r="S7137" s="16"/>
      <c r="T7137" s="16"/>
      <c r="U7137" s="16"/>
    </row>
    <row r="7138" spans="18:21" x14ac:dyDescent="0.2">
      <c r="R7138" s="16"/>
      <c r="S7138" s="16"/>
      <c r="T7138" s="16"/>
      <c r="U7138" s="16"/>
    </row>
    <row r="7139" spans="18:21" x14ac:dyDescent="0.2">
      <c r="R7139" s="16"/>
      <c r="S7139" s="16"/>
      <c r="T7139" s="16"/>
      <c r="U7139" s="16"/>
    </row>
    <row r="7140" spans="18:21" x14ac:dyDescent="0.2">
      <c r="R7140" s="16"/>
      <c r="S7140" s="16"/>
      <c r="T7140" s="16"/>
      <c r="U7140" s="16"/>
    </row>
    <row r="7141" spans="18:21" x14ac:dyDescent="0.2">
      <c r="R7141" s="16"/>
      <c r="S7141" s="16"/>
      <c r="T7141" s="16"/>
      <c r="U7141" s="16"/>
    </row>
    <row r="7142" spans="18:21" x14ac:dyDescent="0.2">
      <c r="R7142" s="16"/>
      <c r="S7142" s="16"/>
      <c r="T7142" s="16"/>
      <c r="U7142" s="16"/>
    </row>
    <row r="7143" spans="18:21" x14ac:dyDescent="0.2">
      <c r="R7143" s="16"/>
      <c r="S7143" s="16"/>
      <c r="T7143" s="16"/>
      <c r="U7143" s="16"/>
    </row>
    <row r="7144" spans="18:21" x14ac:dyDescent="0.2">
      <c r="R7144" s="16"/>
      <c r="S7144" s="16"/>
      <c r="T7144" s="16"/>
      <c r="U7144" s="16"/>
    </row>
    <row r="7145" spans="18:21" x14ac:dyDescent="0.2">
      <c r="R7145" s="16"/>
      <c r="S7145" s="16"/>
      <c r="T7145" s="16"/>
      <c r="U7145" s="16"/>
    </row>
    <row r="7146" spans="18:21" x14ac:dyDescent="0.2">
      <c r="R7146" s="16"/>
      <c r="S7146" s="16"/>
      <c r="T7146" s="16"/>
      <c r="U7146" s="16"/>
    </row>
    <row r="7147" spans="18:21" x14ac:dyDescent="0.2">
      <c r="R7147" s="16"/>
      <c r="S7147" s="16"/>
      <c r="T7147" s="16"/>
      <c r="U7147" s="16"/>
    </row>
    <row r="7148" spans="18:21" x14ac:dyDescent="0.2">
      <c r="R7148" s="16"/>
      <c r="S7148" s="16"/>
      <c r="T7148" s="16"/>
      <c r="U7148" s="16"/>
    </row>
    <row r="7149" spans="18:21" x14ac:dyDescent="0.2">
      <c r="R7149" s="16"/>
      <c r="S7149" s="16"/>
      <c r="T7149" s="16"/>
      <c r="U7149" s="16"/>
    </row>
    <row r="7150" spans="18:21" x14ac:dyDescent="0.2">
      <c r="R7150" s="16"/>
      <c r="S7150" s="16"/>
      <c r="T7150" s="16"/>
      <c r="U7150" s="16"/>
    </row>
    <row r="7151" spans="18:21" x14ac:dyDescent="0.2">
      <c r="R7151" s="16"/>
      <c r="S7151" s="16"/>
      <c r="T7151" s="16"/>
      <c r="U7151" s="16"/>
    </row>
    <row r="7152" spans="18:21" x14ac:dyDescent="0.2">
      <c r="R7152" s="16"/>
      <c r="S7152" s="16"/>
      <c r="T7152" s="16"/>
      <c r="U7152" s="16"/>
    </row>
    <row r="7153" spans="18:21" x14ac:dyDescent="0.2">
      <c r="R7153" s="16"/>
      <c r="S7153" s="16"/>
      <c r="T7153" s="16"/>
      <c r="U7153" s="16"/>
    </row>
    <row r="7154" spans="18:21" x14ac:dyDescent="0.2">
      <c r="R7154" s="16"/>
      <c r="S7154" s="16"/>
      <c r="T7154" s="16"/>
      <c r="U7154" s="16"/>
    </row>
    <row r="7155" spans="18:21" x14ac:dyDescent="0.2">
      <c r="R7155" s="16"/>
      <c r="S7155" s="16"/>
      <c r="T7155" s="16"/>
      <c r="U7155" s="16"/>
    </row>
    <row r="7156" spans="18:21" x14ac:dyDescent="0.2">
      <c r="R7156" s="16"/>
      <c r="S7156" s="16"/>
      <c r="T7156" s="16"/>
      <c r="U7156" s="16"/>
    </row>
    <row r="7157" spans="18:21" x14ac:dyDescent="0.2">
      <c r="R7157" s="16"/>
      <c r="S7157" s="16"/>
      <c r="T7157" s="16"/>
      <c r="U7157" s="16"/>
    </row>
    <row r="7158" spans="18:21" x14ac:dyDescent="0.2">
      <c r="R7158" s="16"/>
      <c r="S7158" s="16"/>
      <c r="T7158" s="16"/>
      <c r="U7158" s="16"/>
    </row>
    <row r="7159" spans="18:21" x14ac:dyDescent="0.2">
      <c r="R7159" s="16"/>
      <c r="S7159" s="16"/>
      <c r="T7159" s="16"/>
      <c r="U7159" s="16"/>
    </row>
    <row r="7160" spans="18:21" x14ac:dyDescent="0.2">
      <c r="R7160" s="16"/>
      <c r="S7160" s="16"/>
      <c r="T7160" s="16"/>
      <c r="U7160" s="16"/>
    </row>
    <row r="7161" spans="18:21" x14ac:dyDescent="0.2">
      <c r="R7161" s="16"/>
      <c r="S7161" s="16"/>
      <c r="T7161" s="16"/>
      <c r="U7161" s="16"/>
    </row>
    <row r="7162" spans="18:21" x14ac:dyDescent="0.2">
      <c r="R7162" s="16"/>
      <c r="S7162" s="16"/>
      <c r="T7162" s="16"/>
      <c r="U7162" s="16"/>
    </row>
    <row r="7163" spans="18:21" x14ac:dyDescent="0.2">
      <c r="R7163" s="16"/>
      <c r="S7163" s="16"/>
      <c r="T7163" s="16"/>
      <c r="U7163" s="16"/>
    </row>
    <row r="7164" spans="18:21" x14ac:dyDescent="0.2">
      <c r="R7164" s="16"/>
      <c r="S7164" s="16"/>
      <c r="T7164" s="16"/>
      <c r="U7164" s="16"/>
    </row>
    <row r="7165" spans="18:21" x14ac:dyDescent="0.2">
      <c r="R7165" s="16"/>
      <c r="S7165" s="16"/>
      <c r="T7165" s="16"/>
      <c r="U7165" s="16"/>
    </row>
    <row r="7166" spans="18:21" x14ac:dyDescent="0.2">
      <c r="R7166" s="16"/>
      <c r="S7166" s="16"/>
      <c r="T7166" s="16"/>
      <c r="U7166" s="16"/>
    </row>
    <row r="7167" spans="18:21" x14ac:dyDescent="0.2">
      <c r="R7167" s="16"/>
      <c r="S7167" s="16"/>
      <c r="T7167" s="16"/>
      <c r="U7167" s="16"/>
    </row>
    <row r="7168" spans="18:21" x14ac:dyDescent="0.2">
      <c r="R7168" s="16"/>
      <c r="S7168" s="16"/>
      <c r="T7168" s="16"/>
      <c r="U7168" s="16"/>
    </row>
    <row r="7169" spans="18:21" x14ac:dyDescent="0.2">
      <c r="R7169" s="16"/>
      <c r="S7169" s="16"/>
      <c r="T7169" s="16"/>
      <c r="U7169" s="16"/>
    </row>
    <row r="7170" spans="18:21" x14ac:dyDescent="0.2">
      <c r="R7170" s="16"/>
      <c r="S7170" s="16"/>
      <c r="T7170" s="16"/>
      <c r="U7170" s="16"/>
    </row>
    <row r="7171" spans="18:21" x14ac:dyDescent="0.2">
      <c r="R7171" s="16"/>
      <c r="S7171" s="16"/>
      <c r="T7171" s="16"/>
      <c r="U7171" s="16"/>
    </row>
    <row r="7172" spans="18:21" x14ac:dyDescent="0.2">
      <c r="R7172" s="16"/>
      <c r="S7172" s="16"/>
      <c r="T7172" s="16"/>
      <c r="U7172" s="16"/>
    </row>
    <row r="7173" spans="18:21" x14ac:dyDescent="0.2">
      <c r="R7173" s="16"/>
      <c r="S7173" s="16"/>
      <c r="T7173" s="16"/>
      <c r="U7173" s="16"/>
    </row>
    <row r="7174" spans="18:21" x14ac:dyDescent="0.2">
      <c r="R7174" s="16"/>
      <c r="S7174" s="16"/>
      <c r="T7174" s="16"/>
      <c r="U7174" s="16"/>
    </row>
    <row r="7175" spans="18:21" x14ac:dyDescent="0.2">
      <c r="R7175" s="16"/>
      <c r="S7175" s="16"/>
      <c r="T7175" s="16"/>
      <c r="U7175" s="16"/>
    </row>
    <row r="7176" spans="18:21" x14ac:dyDescent="0.2">
      <c r="R7176" s="16"/>
      <c r="S7176" s="16"/>
      <c r="T7176" s="16"/>
      <c r="U7176" s="16"/>
    </row>
    <row r="7177" spans="18:21" x14ac:dyDescent="0.2">
      <c r="R7177" s="16"/>
      <c r="S7177" s="16"/>
      <c r="T7177" s="16"/>
      <c r="U7177" s="16"/>
    </row>
    <row r="7178" spans="18:21" x14ac:dyDescent="0.2">
      <c r="R7178" s="16"/>
      <c r="S7178" s="16"/>
      <c r="T7178" s="16"/>
      <c r="U7178" s="16"/>
    </row>
    <row r="7179" spans="18:21" x14ac:dyDescent="0.2">
      <c r="R7179" s="16"/>
      <c r="S7179" s="16"/>
      <c r="T7179" s="16"/>
      <c r="U7179" s="16"/>
    </row>
    <row r="7180" spans="18:21" x14ac:dyDescent="0.2">
      <c r="R7180" s="16"/>
      <c r="S7180" s="16"/>
      <c r="T7180" s="16"/>
      <c r="U7180" s="16"/>
    </row>
    <row r="7181" spans="18:21" x14ac:dyDescent="0.2">
      <c r="R7181" s="16"/>
      <c r="S7181" s="16"/>
      <c r="T7181" s="16"/>
      <c r="U7181" s="16"/>
    </row>
    <row r="7182" spans="18:21" x14ac:dyDescent="0.2">
      <c r="R7182" s="16"/>
      <c r="S7182" s="16"/>
      <c r="T7182" s="16"/>
      <c r="U7182" s="16"/>
    </row>
    <row r="7183" spans="18:21" x14ac:dyDescent="0.2">
      <c r="R7183" s="16"/>
      <c r="S7183" s="16"/>
      <c r="T7183" s="16"/>
      <c r="U7183" s="16"/>
    </row>
    <row r="7184" spans="18:21" x14ac:dyDescent="0.2">
      <c r="R7184" s="16"/>
      <c r="S7184" s="16"/>
      <c r="T7184" s="16"/>
      <c r="U7184" s="16"/>
    </row>
    <row r="7185" spans="18:21" x14ac:dyDescent="0.2">
      <c r="R7185" s="16"/>
      <c r="S7185" s="16"/>
      <c r="T7185" s="16"/>
      <c r="U7185" s="16"/>
    </row>
    <row r="7186" spans="18:21" x14ac:dyDescent="0.2">
      <c r="R7186" s="16"/>
      <c r="S7186" s="16"/>
      <c r="T7186" s="16"/>
      <c r="U7186" s="16"/>
    </row>
    <row r="7187" spans="18:21" x14ac:dyDescent="0.2">
      <c r="R7187" s="16"/>
      <c r="S7187" s="16"/>
      <c r="T7187" s="16"/>
      <c r="U7187" s="16"/>
    </row>
    <row r="7188" spans="18:21" x14ac:dyDescent="0.2">
      <c r="R7188" s="16"/>
      <c r="S7188" s="16"/>
      <c r="T7188" s="16"/>
      <c r="U7188" s="16"/>
    </row>
    <row r="7189" spans="18:21" x14ac:dyDescent="0.2">
      <c r="R7189" s="16"/>
      <c r="S7189" s="16"/>
      <c r="T7189" s="16"/>
      <c r="U7189" s="16"/>
    </row>
    <row r="7190" spans="18:21" x14ac:dyDescent="0.2">
      <c r="R7190" s="16"/>
      <c r="S7190" s="16"/>
      <c r="T7190" s="16"/>
      <c r="U7190" s="16"/>
    </row>
    <row r="7191" spans="18:21" x14ac:dyDescent="0.2">
      <c r="R7191" s="16"/>
      <c r="S7191" s="16"/>
      <c r="T7191" s="16"/>
      <c r="U7191" s="16"/>
    </row>
    <row r="7192" spans="18:21" x14ac:dyDescent="0.2">
      <c r="R7192" s="16"/>
      <c r="S7192" s="16"/>
      <c r="T7192" s="16"/>
      <c r="U7192" s="16"/>
    </row>
    <row r="7193" spans="18:21" x14ac:dyDescent="0.2">
      <c r="R7193" s="16"/>
      <c r="S7193" s="16"/>
      <c r="T7193" s="16"/>
      <c r="U7193" s="16"/>
    </row>
    <row r="7194" spans="18:21" x14ac:dyDescent="0.2">
      <c r="R7194" s="16"/>
      <c r="S7194" s="16"/>
      <c r="T7194" s="16"/>
      <c r="U7194" s="16"/>
    </row>
    <row r="7195" spans="18:21" x14ac:dyDescent="0.2">
      <c r="R7195" s="16"/>
      <c r="S7195" s="16"/>
      <c r="T7195" s="16"/>
      <c r="U7195" s="16"/>
    </row>
    <row r="7196" spans="18:21" x14ac:dyDescent="0.2">
      <c r="R7196" s="16"/>
      <c r="S7196" s="16"/>
      <c r="T7196" s="16"/>
      <c r="U7196" s="16"/>
    </row>
    <row r="7197" spans="18:21" x14ac:dyDescent="0.2">
      <c r="R7197" s="16"/>
      <c r="S7197" s="16"/>
      <c r="T7197" s="16"/>
      <c r="U7197" s="16"/>
    </row>
    <row r="7198" spans="18:21" x14ac:dyDescent="0.2">
      <c r="R7198" s="16"/>
      <c r="S7198" s="16"/>
      <c r="T7198" s="16"/>
      <c r="U7198" s="16"/>
    </row>
    <row r="7199" spans="18:21" x14ac:dyDescent="0.2">
      <c r="R7199" s="16"/>
      <c r="S7199" s="16"/>
      <c r="T7199" s="16"/>
      <c r="U7199" s="16"/>
    </row>
    <row r="7200" spans="18:21" x14ac:dyDescent="0.2">
      <c r="R7200" s="16"/>
      <c r="S7200" s="16"/>
      <c r="T7200" s="16"/>
      <c r="U7200" s="16"/>
    </row>
    <row r="7201" spans="18:21" x14ac:dyDescent="0.2">
      <c r="R7201" s="16"/>
      <c r="S7201" s="16"/>
      <c r="T7201" s="16"/>
      <c r="U7201" s="16"/>
    </row>
    <row r="7202" spans="18:21" x14ac:dyDescent="0.2">
      <c r="R7202" s="16"/>
      <c r="S7202" s="16"/>
      <c r="T7202" s="16"/>
      <c r="U7202" s="16"/>
    </row>
    <row r="7203" spans="18:21" x14ac:dyDescent="0.2">
      <c r="R7203" s="16"/>
      <c r="S7203" s="16"/>
      <c r="T7203" s="16"/>
      <c r="U7203" s="16"/>
    </row>
    <row r="7204" spans="18:21" x14ac:dyDescent="0.2">
      <c r="R7204" s="16"/>
      <c r="S7204" s="16"/>
      <c r="T7204" s="16"/>
      <c r="U7204" s="16"/>
    </row>
    <row r="7205" spans="18:21" x14ac:dyDescent="0.2">
      <c r="R7205" s="16"/>
      <c r="S7205" s="16"/>
      <c r="T7205" s="16"/>
      <c r="U7205" s="16"/>
    </row>
    <row r="7206" spans="18:21" x14ac:dyDescent="0.2">
      <c r="R7206" s="16"/>
      <c r="S7206" s="16"/>
      <c r="T7206" s="16"/>
      <c r="U7206" s="16"/>
    </row>
    <row r="7207" spans="18:21" x14ac:dyDescent="0.2">
      <c r="R7207" s="16"/>
      <c r="S7207" s="16"/>
      <c r="T7207" s="16"/>
      <c r="U7207" s="16"/>
    </row>
    <row r="7208" spans="18:21" x14ac:dyDescent="0.2">
      <c r="R7208" s="16"/>
      <c r="S7208" s="16"/>
      <c r="T7208" s="16"/>
      <c r="U7208" s="16"/>
    </row>
    <row r="7209" spans="18:21" x14ac:dyDescent="0.2">
      <c r="R7209" s="16"/>
      <c r="S7209" s="16"/>
      <c r="T7209" s="16"/>
      <c r="U7209" s="16"/>
    </row>
    <row r="7210" spans="18:21" x14ac:dyDescent="0.2">
      <c r="R7210" s="16"/>
      <c r="S7210" s="16"/>
      <c r="T7210" s="16"/>
      <c r="U7210" s="16"/>
    </row>
    <row r="7211" spans="18:21" x14ac:dyDescent="0.2">
      <c r="R7211" s="16"/>
      <c r="S7211" s="16"/>
      <c r="T7211" s="16"/>
      <c r="U7211" s="16"/>
    </row>
    <row r="7212" spans="18:21" x14ac:dyDescent="0.2">
      <c r="R7212" s="16"/>
      <c r="S7212" s="16"/>
      <c r="T7212" s="16"/>
      <c r="U7212" s="16"/>
    </row>
    <row r="7213" spans="18:21" x14ac:dyDescent="0.2">
      <c r="R7213" s="16"/>
      <c r="S7213" s="16"/>
      <c r="T7213" s="16"/>
      <c r="U7213" s="16"/>
    </row>
    <row r="7214" spans="18:21" x14ac:dyDescent="0.2">
      <c r="R7214" s="16"/>
      <c r="S7214" s="16"/>
      <c r="T7214" s="16"/>
      <c r="U7214" s="16"/>
    </row>
    <row r="7215" spans="18:21" x14ac:dyDescent="0.2">
      <c r="R7215" s="16"/>
      <c r="S7215" s="16"/>
      <c r="T7215" s="16"/>
      <c r="U7215" s="16"/>
    </row>
    <row r="7216" spans="18:21" x14ac:dyDescent="0.2">
      <c r="R7216" s="16"/>
      <c r="S7216" s="16"/>
      <c r="T7216" s="16"/>
      <c r="U7216" s="16"/>
    </row>
    <row r="7217" spans="18:21" x14ac:dyDescent="0.2">
      <c r="R7217" s="16"/>
      <c r="S7217" s="16"/>
      <c r="T7217" s="16"/>
      <c r="U7217" s="16"/>
    </row>
    <row r="7218" spans="18:21" x14ac:dyDescent="0.2">
      <c r="R7218" s="16"/>
      <c r="S7218" s="16"/>
      <c r="T7218" s="16"/>
      <c r="U7218" s="16"/>
    </row>
    <row r="7219" spans="18:21" x14ac:dyDescent="0.2">
      <c r="R7219" s="16"/>
      <c r="S7219" s="16"/>
      <c r="T7219" s="16"/>
      <c r="U7219" s="16"/>
    </row>
    <row r="7220" spans="18:21" x14ac:dyDescent="0.2">
      <c r="R7220" s="16"/>
      <c r="S7220" s="16"/>
      <c r="T7220" s="16"/>
      <c r="U7220" s="16"/>
    </row>
    <row r="7221" spans="18:21" x14ac:dyDescent="0.2">
      <c r="R7221" s="16"/>
      <c r="S7221" s="16"/>
      <c r="T7221" s="16"/>
      <c r="U7221" s="16"/>
    </row>
    <row r="7222" spans="18:21" x14ac:dyDescent="0.2">
      <c r="R7222" s="16"/>
      <c r="S7222" s="16"/>
      <c r="T7222" s="16"/>
      <c r="U7222" s="16"/>
    </row>
    <row r="7223" spans="18:21" x14ac:dyDescent="0.2">
      <c r="R7223" s="16"/>
      <c r="S7223" s="16"/>
      <c r="T7223" s="16"/>
      <c r="U7223" s="16"/>
    </row>
    <row r="7224" spans="18:21" x14ac:dyDescent="0.2">
      <c r="R7224" s="16"/>
      <c r="S7224" s="16"/>
      <c r="T7224" s="16"/>
      <c r="U7224" s="16"/>
    </row>
    <row r="7225" spans="18:21" x14ac:dyDescent="0.2">
      <c r="R7225" s="16"/>
      <c r="S7225" s="16"/>
      <c r="T7225" s="16"/>
      <c r="U7225" s="16"/>
    </row>
    <row r="7226" spans="18:21" x14ac:dyDescent="0.2">
      <c r="R7226" s="16"/>
      <c r="S7226" s="16"/>
      <c r="T7226" s="16"/>
      <c r="U7226" s="16"/>
    </row>
    <row r="7227" spans="18:21" x14ac:dyDescent="0.2">
      <c r="R7227" s="16"/>
      <c r="S7227" s="16"/>
      <c r="T7227" s="16"/>
      <c r="U7227" s="16"/>
    </row>
    <row r="7228" spans="18:21" x14ac:dyDescent="0.2">
      <c r="R7228" s="16"/>
      <c r="S7228" s="16"/>
      <c r="T7228" s="16"/>
      <c r="U7228" s="16"/>
    </row>
    <row r="7229" spans="18:21" x14ac:dyDescent="0.2">
      <c r="R7229" s="16"/>
      <c r="S7229" s="16"/>
      <c r="T7229" s="16"/>
      <c r="U7229" s="16"/>
    </row>
    <row r="7230" spans="18:21" x14ac:dyDescent="0.2">
      <c r="R7230" s="16"/>
      <c r="S7230" s="16"/>
      <c r="T7230" s="16"/>
      <c r="U7230" s="16"/>
    </row>
    <row r="7231" spans="18:21" x14ac:dyDescent="0.2">
      <c r="R7231" s="16"/>
      <c r="S7231" s="16"/>
      <c r="T7231" s="16"/>
      <c r="U7231" s="16"/>
    </row>
    <row r="7232" spans="18:21" x14ac:dyDescent="0.2">
      <c r="R7232" s="16"/>
      <c r="S7232" s="16"/>
      <c r="T7232" s="16"/>
      <c r="U7232" s="16"/>
    </row>
    <row r="7233" spans="18:21" x14ac:dyDescent="0.2">
      <c r="R7233" s="16"/>
      <c r="S7233" s="16"/>
      <c r="T7233" s="16"/>
      <c r="U7233" s="16"/>
    </row>
    <row r="7234" spans="18:21" x14ac:dyDescent="0.2">
      <c r="R7234" s="16"/>
      <c r="S7234" s="16"/>
      <c r="T7234" s="16"/>
      <c r="U7234" s="16"/>
    </row>
    <row r="7235" spans="18:21" x14ac:dyDescent="0.2">
      <c r="R7235" s="16"/>
      <c r="S7235" s="16"/>
      <c r="T7235" s="16"/>
      <c r="U7235" s="16"/>
    </row>
    <row r="7236" spans="18:21" x14ac:dyDescent="0.2">
      <c r="R7236" s="16"/>
      <c r="S7236" s="16"/>
      <c r="T7236" s="16"/>
      <c r="U7236" s="16"/>
    </row>
    <row r="7237" spans="18:21" x14ac:dyDescent="0.2">
      <c r="R7237" s="16"/>
      <c r="S7237" s="16"/>
      <c r="T7237" s="16"/>
      <c r="U7237" s="16"/>
    </row>
    <row r="7238" spans="18:21" x14ac:dyDescent="0.2">
      <c r="R7238" s="16"/>
      <c r="S7238" s="16"/>
      <c r="T7238" s="16"/>
      <c r="U7238" s="16"/>
    </row>
    <row r="7239" spans="18:21" x14ac:dyDescent="0.2">
      <c r="R7239" s="16"/>
      <c r="S7239" s="16"/>
      <c r="T7239" s="16"/>
      <c r="U7239" s="16"/>
    </row>
    <row r="7240" spans="18:21" x14ac:dyDescent="0.2">
      <c r="R7240" s="16"/>
      <c r="S7240" s="16"/>
      <c r="T7240" s="16"/>
      <c r="U7240" s="16"/>
    </row>
    <row r="7241" spans="18:21" x14ac:dyDescent="0.2">
      <c r="R7241" s="16"/>
      <c r="S7241" s="16"/>
      <c r="T7241" s="16"/>
      <c r="U7241" s="16"/>
    </row>
    <row r="7242" spans="18:21" x14ac:dyDescent="0.2">
      <c r="R7242" s="16"/>
      <c r="S7242" s="16"/>
      <c r="T7242" s="16"/>
      <c r="U7242" s="16"/>
    </row>
    <row r="7243" spans="18:21" x14ac:dyDescent="0.2">
      <c r="R7243" s="16"/>
      <c r="S7243" s="16"/>
      <c r="T7243" s="16"/>
      <c r="U7243" s="16"/>
    </row>
    <row r="7244" spans="18:21" x14ac:dyDescent="0.2">
      <c r="R7244" s="16"/>
      <c r="S7244" s="16"/>
      <c r="T7244" s="16"/>
      <c r="U7244" s="16"/>
    </row>
    <row r="7245" spans="18:21" x14ac:dyDescent="0.2">
      <c r="R7245" s="16"/>
      <c r="S7245" s="16"/>
      <c r="T7245" s="16"/>
      <c r="U7245" s="16"/>
    </row>
    <row r="7246" spans="18:21" x14ac:dyDescent="0.2">
      <c r="R7246" s="16"/>
      <c r="S7246" s="16"/>
      <c r="T7246" s="16"/>
      <c r="U7246" s="16"/>
    </row>
    <row r="7247" spans="18:21" x14ac:dyDescent="0.2">
      <c r="R7247" s="16"/>
      <c r="S7247" s="16"/>
      <c r="T7247" s="16"/>
      <c r="U7247" s="16"/>
    </row>
    <row r="7248" spans="18:21" x14ac:dyDescent="0.2">
      <c r="R7248" s="16"/>
      <c r="S7248" s="16"/>
      <c r="T7248" s="16"/>
      <c r="U7248" s="16"/>
    </row>
    <row r="7249" spans="18:21" x14ac:dyDescent="0.2">
      <c r="R7249" s="16"/>
      <c r="S7249" s="16"/>
      <c r="T7249" s="16"/>
      <c r="U7249" s="16"/>
    </row>
    <row r="7250" spans="18:21" x14ac:dyDescent="0.2">
      <c r="R7250" s="16"/>
      <c r="S7250" s="16"/>
      <c r="T7250" s="16"/>
      <c r="U7250" s="16"/>
    </row>
    <row r="7251" spans="18:21" x14ac:dyDescent="0.2">
      <c r="R7251" s="16"/>
      <c r="S7251" s="16"/>
      <c r="T7251" s="16"/>
      <c r="U7251" s="16"/>
    </row>
    <row r="7252" spans="18:21" x14ac:dyDescent="0.2">
      <c r="R7252" s="16"/>
      <c r="S7252" s="16"/>
      <c r="T7252" s="16"/>
      <c r="U7252" s="16"/>
    </row>
    <row r="7253" spans="18:21" x14ac:dyDescent="0.2">
      <c r="R7253" s="16"/>
      <c r="S7253" s="16"/>
      <c r="T7253" s="16"/>
      <c r="U7253" s="16"/>
    </row>
    <row r="7254" spans="18:21" x14ac:dyDescent="0.2">
      <c r="R7254" s="16"/>
      <c r="S7254" s="16"/>
      <c r="T7254" s="16"/>
      <c r="U7254" s="16"/>
    </row>
    <row r="7255" spans="18:21" x14ac:dyDescent="0.2">
      <c r="R7255" s="16"/>
      <c r="S7255" s="16"/>
      <c r="T7255" s="16"/>
      <c r="U7255" s="16"/>
    </row>
    <row r="7256" spans="18:21" x14ac:dyDescent="0.2">
      <c r="R7256" s="16"/>
      <c r="S7256" s="16"/>
      <c r="T7256" s="16"/>
      <c r="U7256" s="16"/>
    </row>
    <row r="7257" spans="18:21" x14ac:dyDescent="0.2">
      <c r="R7257" s="16"/>
      <c r="S7257" s="16"/>
      <c r="T7257" s="16"/>
      <c r="U7257" s="16"/>
    </row>
    <row r="7258" spans="18:21" x14ac:dyDescent="0.2">
      <c r="R7258" s="16"/>
      <c r="S7258" s="16"/>
      <c r="T7258" s="16"/>
      <c r="U7258" s="16"/>
    </row>
    <row r="7259" spans="18:21" x14ac:dyDescent="0.2">
      <c r="R7259" s="16"/>
      <c r="S7259" s="16"/>
      <c r="T7259" s="16"/>
      <c r="U7259" s="16"/>
    </row>
    <row r="7260" spans="18:21" x14ac:dyDescent="0.2">
      <c r="R7260" s="16"/>
      <c r="S7260" s="16"/>
      <c r="T7260" s="16"/>
      <c r="U7260" s="16"/>
    </row>
    <row r="7261" spans="18:21" x14ac:dyDescent="0.2">
      <c r="R7261" s="16"/>
      <c r="S7261" s="16"/>
      <c r="T7261" s="16"/>
      <c r="U7261" s="16"/>
    </row>
    <row r="7262" spans="18:21" x14ac:dyDescent="0.2">
      <c r="R7262" s="16"/>
      <c r="S7262" s="16"/>
      <c r="T7262" s="16"/>
      <c r="U7262" s="16"/>
    </row>
    <row r="7263" spans="18:21" x14ac:dyDescent="0.2">
      <c r="R7263" s="16"/>
      <c r="S7263" s="16"/>
      <c r="T7263" s="16"/>
      <c r="U7263" s="16"/>
    </row>
    <row r="7264" spans="18:21" x14ac:dyDescent="0.2">
      <c r="R7264" s="16"/>
      <c r="S7264" s="16"/>
      <c r="T7264" s="16"/>
      <c r="U7264" s="16"/>
    </row>
    <row r="7265" spans="18:21" x14ac:dyDescent="0.2">
      <c r="R7265" s="16"/>
      <c r="S7265" s="16"/>
      <c r="T7265" s="16"/>
      <c r="U7265" s="16"/>
    </row>
    <row r="7266" spans="18:21" x14ac:dyDescent="0.2">
      <c r="R7266" s="16"/>
      <c r="S7266" s="16"/>
      <c r="T7266" s="16"/>
      <c r="U7266" s="16"/>
    </row>
    <row r="7267" spans="18:21" x14ac:dyDescent="0.2">
      <c r="R7267" s="16"/>
      <c r="S7267" s="16"/>
      <c r="T7267" s="16"/>
      <c r="U7267" s="16"/>
    </row>
    <row r="7268" spans="18:21" x14ac:dyDescent="0.2">
      <c r="R7268" s="16"/>
      <c r="S7268" s="16"/>
      <c r="T7268" s="16"/>
      <c r="U7268" s="16"/>
    </row>
    <row r="7269" spans="18:21" x14ac:dyDescent="0.2">
      <c r="R7269" s="16"/>
      <c r="S7269" s="16"/>
      <c r="T7269" s="16"/>
      <c r="U7269" s="16"/>
    </row>
    <row r="7270" spans="18:21" x14ac:dyDescent="0.2">
      <c r="R7270" s="16"/>
      <c r="S7270" s="16"/>
      <c r="T7270" s="16"/>
      <c r="U7270" s="16"/>
    </row>
    <row r="7271" spans="18:21" x14ac:dyDescent="0.2">
      <c r="R7271" s="16"/>
      <c r="S7271" s="16"/>
      <c r="T7271" s="16"/>
      <c r="U7271" s="16"/>
    </row>
    <row r="7272" spans="18:21" x14ac:dyDescent="0.2">
      <c r="R7272" s="16"/>
      <c r="S7272" s="16"/>
      <c r="T7272" s="16"/>
      <c r="U7272" s="16"/>
    </row>
    <row r="7273" spans="18:21" x14ac:dyDescent="0.2">
      <c r="R7273" s="16"/>
      <c r="S7273" s="16"/>
      <c r="T7273" s="16"/>
      <c r="U7273" s="16"/>
    </row>
    <row r="7274" spans="18:21" x14ac:dyDescent="0.2">
      <c r="R7274" s="16"/>
      <c r="S7274" s="16"/>
      <c r="T7274" s="16"/>
      <c r="U7274" s="16"/>
    </row>
    <row r="7275" spans="18:21" x14ac:dyDescent="0.2">
      <c r="R7275" s="16"/>
      <c r="S7275" s="16"/>
      <c r="T7275" s="16"/>
      <c r="U7275" s="16"/>
    </row>
    <row r="7276" spans="18:21" x14ac:dyDescent="0.2">
      <c r="R7276" s="16"/>
      <c r="S7276" s="16"/>
      <c r="T7276" s="16"/>
      <c r="U7276" s="16"/>
    </row>
    <row r="7277" spans="18:21" x14ac:dyDescent="0.2">
      <c r="R7277" s="16"/>
      <c r="S7277" s="16"/>
      <c r="T7277" s="16"/>
      <c r="U7277" s="16"/>
    </row>
    <row r="7278" spans="18:21" x14ac:dyDescent="0.2">
      <c r="R7278" s="16"/>
      <c r="S7278" s="16"/>
      <c r="T7278" s="16"/>
      <c r="U7278" s="16"/>
    </row>
    <row r="7279" spans="18:21" x14ac:dyDescent="0.2">
      <c r="R7279" s="16"/>
      <c r="S7279" s="16"/>
      <c r="T7279" s="16"/>
      <c r="U7279" s="16"/>
    </row>
    <row r="7280" spans="18:21" x14ac:dyDescent="0.2">
      <c r="R7280" s="16"/>
      <c r="S7280" s="16"/>
      <c r="T7280" s="16"/>
      <c r="U7280" s="16"/>
    </row>
    <row r="7281" spans="18:21" x14ac:dyDescent="0.2">
      <c r="R7281" s="16"/>
      <c r="S7281" s="16"/>
      <c r="T7281" s="16"/>
      <c r="U7281" s="16"/>
    </row>
    <row r="7282" spans="18:21" x14ac:dyDescent="0.2">
      <c r="R7282" s="16"/>
      <c r="S7282" s="16"/>
      <c r="T7282" s="16"/>
      <c r="U7282" s="16"/>
    </row>
    <row r="7283" spans="18:21" x14ac:dyDescent="0.2">
      <c r="R7283" s="16"/>
      <c r="S7283" s="16"/>
      <c r="T7283" s="16"/>
      <c r="U7283" s="16"/>
    </row>
    <row r="7284" spans="18:21" x14ac:dyDescent="0.2">
      <c r="R7284" s="16"/>
      <c r="S7284" s="16"/>
      <c r="T7284" s="16"/>
      <c r="U7284" s="16"/>
    </row>
    <row r="7285" spans="18:21" x14ac:dyDescent="0.2">
      <c r="R7285" s="16"/>
      <c r="S7285" s="16"/>
      <c r="T7285" s="16"/>
      <c r="U7285" s="16"/>
    </row>
    <row r="7286" spans="18:21" x14ac:dyDescent="0.2">
      <c r="R7286" s="16"/>
      <c r="S7286" s="16"/>
      <c r="T7286" s="16"/>
      <c r="U7286" s="16"/>
    </row>
    <row r="7287" spans="18:21" x14ac:dyDescent="0.2">
      <c r="R7287" s="16"/>
      <c r="S7287" s="16"/>
      <c r="T7287" s="16"/>
      <c r="U7287" s="16"/>
    </row>
    <row r="7288" spans="18:21" x14ac:dyDescent="0.2">
      <c r="R7288" s="16"/>
      <c r="S7288" s="16"/>
      <c r="T7288" s="16"/>
      <c r="U7288" s="16"/>
    </row>
    <row r="7289" spans="18:21" x14ac:dyDescent="0.2">
      <c r="R7289" s="16"/>
      <c r="S7289" s="16"/>
      <c r="T7289" s="16"/>
      <c r="U7289" s="16"/>
    </row>
    <row r="7290" spans="18:21" x14ac:dyDescent="0.2">
      <c r="R7290" s="16"/>
      <c r="S7290" s="16"/>
      <c r="T7290" s="16"/>
      <c r="U7290" s="16"/>
    </row>
    <row r="7291" spans="18:21" x14ac:dyDescent="0.2">
      <c r="R7291" s="16"/>
      <c r="S7291" s="16"/>
      <c r="T7291" s="16"/>
      <c r="U7291" s="16"/>
    </row>
    <row r="7292" spans="18:21" x14ac:dyDescent="0.2">
      <c r="R7292" s="16"/>
      <c r="S7292" s="16"/>
      <c r="T7292" s="16"/>
      <c r="U7292" s="16"/>
    </row>
    <row r="7293" spans="18:21" x14ac:dyDescent="0.2">
      <c r="R7293" s="16"/>
      <c r="S7293" s="16"/>
      <c r="T7293" s="16"/>
      <c r="U7293" s="16"/>
    </row>
    <row r="7294" spans="18:21" x14ac:dyDescent="0.2">
      <c r="R7294" s="16"/>
      <c r="S7294" s="16"/>
      <c r="T7294" s="16"/>
      <c r="U7294" s="16"/>
    </row>
    <row r="7295" spans="18:21" x14ac:dyDescent="0.2">
      <c r="R7295" s="16"/>
      <c r="S7295" s="16"/>
      <c r="T7295" s="16"/>
      <c r="U7295" s="16"/>
    </row>
    <row r="7296" spans="18:21" x14ac:dyDescent="0.2">
      <c r="R7296" s="16"/>
      <c r="S7296" s="16"/>
      <c r="T7296" s="16"/>
      <c r="U7296" s="16"/>
    </row>
    <row r="7297" spans="18:21" x14ac:dyDescent="0.2">
      <c r="R7297" s="16"/>
      <c r="S7297" s="16"/>
      <c r="T7297" s="16"/>
      <c r="U7297" s="16"/>
    </row>
    <row r="7298" spans="18:21" x14ac:dyDescent="0.2">
      <c r="R7298" s="16"/>
      <c r="S7298" s="16"/>
      <c r="T7298" s="16"/>
      <c r="U7298" s="16"/>
    </row>
    <row r="7299" spans="18:21" x14ac:dyDescent="0.2">
      <c r="R7299" s="16"/>
      <c r="S7299" s="16"/>
      <c r="T7299" s="16"/>
      <c r="U7299" s="16"/>
    </row>
    <row r="7300" spans="18:21" x14ac:dyDescent="0.2">
      <c r="R7300" s="16"/>
      <c r="S7300" s="16"/>
      <c r="T7300" s="16"/>
      <c r="U7300" s="16"/>
    </row>
    <row r="7301" spans="18:21" x14ac:dyDescent="0.2">
      <c r="R7301" s="16"/>
      <c r="S7301" s="16"/>
      <c r="T7301" s="16"/>
      <c r="U7301" s="16"/>
    </row>
    <row r="7302" spans="18:21" x14ac:dyDescent="0.2">
      <c r="R7302" s="16"/>
      <c r="S7302" s="16"/>
      <c r="T7302" s="16"/>
      <c r="U7302" s="16"/>
    </row>
    <row r="7303" spans="18:21" x14ac:dyDescent="0.2">
      <c r="R7303" s="16"/>
      <c r="S7303" s="16"/>
      <c r="T7303" s="16"/>
      <c r="U7303" s="16"/>
    </row>
    <row r="7304" spans="18:21" x14ac:dyDescent="0.2">
      <c r="R7304" s="16"/>
      <c r="S7304" s="16"/>
      <c r="T7304" s="16"/>
      <c r="U7304" s="16"/>
    </row>
    <row r="7305" spans="18:21" x14ac:dyDescent="0.2">
      <c r="R7305" s="16"/>
      <c r="S7305" s="16"/>
      <c r="T7305" s="16"/>
      <c r="U7305" s="16"/>
    </row>
    <row r="7306" spans="18:21" x14ac:dyDescent="0.2">
      <c r="R7306" s="16"/>
      <c r="S7306" s="16"/>
      <c r="T7306" s="16"/>
      <c r="U7306" s="16"/>
    </row>
    <row r="7307" spans="18:21" x14ac:dyDescent="0.2">
      <c r="R7307" s="16"/>
      <c r="S7307" s="16"/>
      <c r="T7307" s="16"/>
      <c r="U7307" s="16"/>
    </row>
    <row r="7308" spans="18:21" x14ac:dyDescent="0.2">
      <c r="R7308" s="16"/>
      <c r="S7308" s="16"/>
      <c r="T7308" s="16"/>
      <c r="U7308" s="16"/>
    </row>
    <row r="7309" spans="18:21" x14ac:dyDescent="0.2">
      <c r="R7309" s="16"/>
      <c r="S7309" s="16"/>
      <c r="T7309" s="16"/>
      <c r="U7309" s="16"/>
    </row>
    <row r="7310" spans="18:21" x14ac:dyDescent="0.2">
      <c r="R7310" s="16"/>
      <c r="S7310" s="16"/>
      <c r="T7310" s="16"/>
      <c r="U7310" s="16"/>
    </row>
    <row r="7311" spans="18:21" x14ac:dyDescent="0.2">
      <c r="R7311" s="16"/>
      <c r="S7311" s="16"/>
      <c r="T7311" s="16"/>
      <c r="U7311" s="16"/>
    </row>
    <row r="7312" spans="18:21" x14ac:dyDescent="0.2">
      <c r="R7312" s="16"/>
      <c r="S7312" s="16"/>
      <c r="T7312" s="16"/>
      <c r="U7312" s="16"/>
    </row>
    <row r="7313" spans="18:21" x14ac:dyDescent="0.2">
      <c r="R7313" s="16"/>
      <c r="S7313" s="16"/>
      <c r="T7313" s="16"/>
      <c r="U7313" s="16"/>
    </row>
    <row r="7314" spans="18:21" x14ac:dyDescent="0.2">
      <c r="R7314" s="16"/>
      <c r="S7314" s="16"/>
      <c r="T7314" s="16"/>
      <c r="U7314" s="16"/>
    </row>
    <row r="7315" spans="18:21" x14ac:dyDescent="0.2">
      <c r="R7315" s="16"/>
      <c r="S7315" s="16"/>
      <c r="T7315" s="16"/>
      <c r="U7315" s="16"/>
    </row>
    <row r="7316" spans="18:21" x14ac:dyDescent="0.2">
      <c r="R7316" s="16"/>
      <c r="S7316" s="16"/>
      <c r="T7316" s="16"/>
      <c r="U7316" s="16"/>
    </row>
    <row r="7317" spans="18:21" x14ac:dyDescent="0.2">
      <c r="R7317" s="16"/>
      <c r="S7317" s="16"/>
      <c r="T7317" s="16"/>
      <c r="U7317" s="16"/>
    </row>
    <row r="7318" spans="18:21" x14ac:dyDescent="0.2">
      <c r="R7318" s="16"/>
      <c r="S7318" s="16"/>
      <c r="T7318" s="16"/>
      <c r="U7318" s="16"/>
    </row>
    <row r="7319" spans="18:21" x14ac:dyDescent="0.2">
      <c r="R7319" s="16"/>
      <c r="S7319" s="16"/>
      <c r="T7319" s="16"/>
      <c r="U7319" s="16"/>
    </row>
    <row r="7320" spans="18:21" x14ac:dyDescent="0.2">
      <c r="R7320" s="16"/>
      <c r="S7320" s="16"/>
      <c r="T7320" s="16"/>
      <c r="U7320" s="16"/>
    </row>
    <row r="7321" spans="18:21" x14ac:dyDescent="0.2">
      <c r="R7321" s="16"/>
      <c r="S7321" s="16"/>
      <c r="T7321" s="16"/>
      <c r="U7321" s="16"/>
    </row>
    <row r="7322" spans="18:21" x14ac:dyDescent="0.2">
      <c r="R7322" s="16"/>
      <c r="S7322" s="16"/>
      <c r="T7322" s="16"/>
      <c r="U7322" s="16"/>
    </row>
    <row r="7323" spans="18:21" x14ac:dyDescent="0.2">
      <c r="R7323" s="16"/>
      <c r="S7323" s="16"/>
      <c r="T7323" s="16"/>
      <c r="U7323" s="16"/>
    </row>
    <row r="7324" spans="18:21" x14ac:dyDescent="0.2">
      <c r="R7324" s="16"/>
      <c r="S7324" s="16"/>
      <c r="T7324" s="16"/>
      <c r="U7324" s="16"/>
    </row>
    <row r="7325" spans="18:21" x14ac:dyDescent="0.2">
      <c r="R7325" s="16"/>
      <c r="S7325" s="16"/>
      <c r="T7325" s="16"/>
      <c r="U7325" s="16"/>
    </row>
    <row r="7326" spans="18:21" x14ac:dyDescent="0.2">
      <c r="R7326" s="16"/>
      <c r="S7326" s="16"/>
      <c r="T7326" s="16"/>
      <c r="U7326" s="16"/>
    </row>
    <row r="7327" spans="18:21" x14ac:dyDescent="0.2">
      <c r="R7327" s="16"/>
      <c r="S7327" s="16"/>
      <c r="T7327" s="16"/>
      <c r="U7327" s="16"/>
    </row>
    <row r="7328" spans="18:21" x14ac:dyDescent="0.2">
      <c r="R7328" s="16"/>
      <c r="S7328" s="16"/>
      <c r="T7328" s="16"/>
      <c r="U7328" s="16"/>
    </row>
    <row r="7329" spans="18:21" x14ac:dyDescent="0.2">
      <c r="R7329" s="16"/>
      <c r="S7329" s="16"/>
      <c r="T7329" s="16"/>
      <c r="U7329" s="16"/>
    </row>
    <row r="7330" spans="18:21" x14ac:dyDescent="0.2">
      <c r="R7330" s="16"/>
      <c r="S7330" s="16"/>
      <c r="T7330" s="16"/>
      <c r="U7330" s="16"/>
    </row>
    <row r="7331" spans="18:21" x14ac:dyDescent="0.2">
      <c r="R7331" s="16"/>
      <c r="S7331" s="16"/>
      <c r="T7331" s="16"/>
      <c r="U7331" s="16"/>
    </row>
    <row r="7332" spans="18:21" x14ac:dyDescent="0.2">
      <c r="R7332" s="16"/>
      <c r="S7332" s="16"/>
      <c r="T7332" s="16"/>
      <c r="U7332" s="16"/>
    </row>
    <row r="7333" spans="18:21" x14ac:dyDescent="0.2">
      <c r="R7333" s="16"/>
      <c r="S7333" s="16"/>
      <c r="T7333" s="16"/>
      <c r="U7333" s="16"/>
    </row>
    <row r="7334" spans="18:21" x14ac:dyDescent="0.2">
      <c r="R7334" s="16"/>
      <c r="S7334" s="16"/>
      <c r="T7334" s="16"/>
      <c r="U7334" s="16"/>
    </row>
    <row r="7335" spans="18:21" x14ac:dyDescent="0.2">
      <c r="R7335" s="16"/>
      <c r="S7335" s="16"/>
      <c r="T7335" s="16"/>
      <c r="U7335" s="16"/>
    </row>
    <row r="7336" spans="18:21" x14ac:dyDescent="0.2">
      <c r="R7336" s="16"/>
      <c r="S7336" s="16"/>
      <c r="T7336" s="16"/>
      <c r="U7336" s="16"/>
    </row>
    <row r="7337" spans="18:21" x14ac:dyDescent="0.2">
      <c r="R7337" s="16"/>
      <c r="S7337" s="16"/>
      <c r="T7337" s="16"/>
      <c r="U7337" s="16"/>
    </row>
    <row r="7338" spans="18:21" x14ac:dyDescent="0.2">
      <c r="R7338" s="16"/>
      <c r="S7338" s="16"/>
      <c r="T7338" s="16"/>
      <c r="U7338" s="16"/>
    </row>
    <row r="7339" spans="18:21" x14ac:dyDescent="0.2">
      <c r="R7339" s="16"/>
      <c r="S7339" s="16"/>
      <c r="T7339" s="16"/>
      <c r="U7339" s="16"/>
    </row>
    <row r="7340" spans="18:21" x14ac:dyDescent="0.2">
      <c r="R7340" s="16"/>
      <c r="S7340" s="16"/>
      <c r="T7340" s="16"/>
      <c r="U7340" s="16"/>
    </row>
    <row r="7341" spans="18:21" x14ac:dyDescent="0.2">
      <c r="R7341" s="16"/>
      <c r="S7341" s="16"/>
      <c r="T7341" s="16"/>
      <c r="U7341" s="16"/>
    </row>
    <row r="7342" spans="18:21" x14ac:dyDescent="0.2">
      <c r="R7342" s="16"/>
      <c r="S7342" s="16"/>
      <c r="T7342" s="16"/>
      <c r="U7342" s="16"/>
    </row>
    <row r="7343" spans="18:21" x14ac:dyDescent="0.2">
      <c r="R7343" s="16"/>
      <c r="S7343" s="16"/>
      <c r="T7343" s="16"/>
      <c r="U7343" s="16"/>
    </row>
    <row r="7344" spans="18:21" x14ac:dyDescent="0.2">
      <c r="R7344" s="16"/>
      <c r="S7344" s="16"/>
      <c r="T7344" s="16"/>
      <c r="U7344" s="16"/>
    </row>
    <row r="7345" spans="18:21" x14ac:dyDescent="0.2">
      <c r="R7345" s="16"/>
      <c r="S7345" s="16"/>
      <c r="T7345" s="16"/>
      <c r="U7345" s="16"/>
    </row>
    <row r="7346" spans="18:21" x14ac:dyDescent="0.2">
      <c r="R7346" s="16"/>
      <c r="S7346" s="16"/>
      <c r="T7346" s="16"/>
      <c r="U7346" s="16"/>
    </row>
    <row r="7347" spans="18:21" x14ac:dyDescent="0.2">
      <c r="R7347" s="16"/>
      <c r="S7347" s="16"/>
      <c r="T7347" s="16"/>
      <c r="U7347" s="16"/>
    </row>
    <row r="7348" spans="18:21" x14ac:dyDescent="0.2">
      <c r="R7348" s="16"/>
      <c r="S7348" s="16"/>
      <c r="T7348" s="16"/>
      <c r="U7348" s="16"/>
    </row>
    <row r="7349" spans="18:21" x14ac:dyDescent="0.2">
      <c r="R7349" s="16"/>
      <c r="S7349" s="16"/>
      <c r="T7349" s="16"/>
      <c r="U7349" s="16"/>
    </row>
    <row r="7350" spans="18:21" x14ac:dyDescent="0.2">
      <c r="R7350" s="16"/>
      <c r="S7350" s="16"/>
      <c r="T7350" s="16"/>
      <c r="U7350" s="16"/>
    </row>
    <row r="7351" spans="18:21" x14ac:dyDescent="0.2">
      <c r="R7351" s="16"/>
      <c r="S7351" s="16"/>
      <c r="T7351" s="16"/>
      <c r="U7351" s="16"/>
    </row>
    <row r="7352" spans="18:21" x14ac:dyDescent="0.2">
      <c r="R7352" s="16"/>
      <c r="S7352" s="16"/>
      <c r="T7352" s="16"/>
      <c r="U7352" s="16"/>
    </row>
    <row r="7353" spans="18:21" x14ac:dyDescent="0.2">
      <c r="R7353" s="16"/>
      <c r="S7353" s="16"/>
      <c r="T7353" s="16"/>
      <c r="U7353" s="16"/>
    </row>
    <row r="7354" spans="18:21" x14ac:dyDescent="0.2">
      <c r="R7354" s="16"/>
      <c r="S7354" s="16"/>
      <c r="T7354" s="16"/>
      <c r="U7354" s="16"/>
    </row>
    <row r="7355" spans="18:21" x14ac:dyDescent="0.2">
      <c r="R7355" s="16"/>
      <c r="S7355" s="16"/>
      <c r="T7355" s="16"/>
      <c r="U7355" s="16"/>
    </row>
    <row r="7356" spans="18:21" x14ac:dyDescent="0.2">
      <c r="R7356" s="16"/>
      <c r="S7356" s="16"/>
      <c r="T7356" s="16"/>
      <c r="U7356" s="16"/>
    </row>
    <row r="7357" spans="18:21" x14ac:dyDescent="0.2">
      <c r="R7357" s="16"/>
      <c r="S7357" s="16"/>
      <c r="T7357" s="16"/>
      <c r="U7357" s="16"/>
    </row>
    <row r="7358" spans="18:21" x14ac:dyDescent="0.2">
      <c r="R7358" s="16"/>
      <c r="S7358" s="16"/>
      <c r="T7358" s="16"/>
      <c r="U7358" s="16"/>
    </row>
    <row r="7359" spans="18:21" x14ac:dyDescent="0.2">
      <c r="R7359" s="16"/>
      <c r="S7359" s="16"/>
      <c r="T7359" s="16"/>
      <c r="U7359" s="16"/>
    </row>
    <row r="7360" spans="18:21" x14ac:dyDescent="0.2">
      <c r="R7360" s="16"/>
      <c r="S7360" s="16"/>
      <c r="T7360" s="16"/>
      <c r="U7360" s="16"/>
    </row>
    <row r="7361" spans="18:21" x14ac:dyDescent="0.2">
      <c r="R7361" s="16"/>
      <c r="S7361" s="16"/>
      <c r="T7361" s="16"/>
      <c r="U7361" s="16"/>
    </row>
    <row r="7362" spans="18:21" x14ac:dyDescent="0.2">
      <c r="R7362" s="16"/>
      <c r="S7362" s="16"/>
      <c r="T7362" s="16"/>
      <c r="U7362" s="16"/>
    </row>
    <row r="7363" spans="18:21" x14ac:dyDescent="0.2">
      <c r="R7363" s="16"/>
      <c r="S7363" s="16"/>
      <c r="T7363" s="16"/>
      <c r="U7363" s="16"/>
    </row>
    <row r="7364" spans="18:21" x14ac:dyDescent="0.2">
      <c r="R7364" s="16"/>
      <c r="S7364" s="16"/>
      <c r="T7364" s="16"/>
      <c r="U7364" s="16"/>
    </row>
    <row r="7365" spans="18:21" x14ac:dyDescent="0.2">
      <c r="R7365" s="16"/>
      <c r="S7365" s="16"/>
      <c r="T7365" s="16"/>
      <c r="U7365" s="16"/>
    </row>
    <row r="7366" spans="18:21" x14ac:dyDescent="0.2">
      <c r="R7366" s="16"/>
      <c r="S7366" s="16"/>
      <c r="T7366" s="16"/>
      <c r="U7366" s="16"/>
    </row>
    <row r="7367" spans="18:21" x14ac:dyDescent="0.2">
      <c r="R7367" s="16"/>
      <c r="S7367" s="16"/>
      <c r="T7367" s="16"/>
      <c r="U7367" s="16"/>
    </row>
    <row r="7368" spans="18:21" x14ac:dyDescent="0.2">
      <c r="R7368" s="16"/>
      <c r="S7368" s="16"/>
      <c r="T7368" s="16"/>
      <c r="U7368" s="16"/>
    </row>
    <row r="7369" spans="18:21" x14ac:dyDescent="0.2">
      <c r="R7369" s="16"/>
      <c r="S7369" s="16"/>
      <c r="T7369" s="16"/>
      <c r="U7369" s="16"/>
    </row>
    <row r="7370" spans="18:21" x14ac:dyDescent="0.2">
      <c r="R7370" s="16"/>
      <c r="S7370" s="16"/>
      <c r="T7370" s="16"/>
      <c r="U7370" s="16"/>
    </row>
    <row r="7371" spans="18:21" x14ac:dyDescent="0.2">
      <c r="R7371" s="16"/>
      <c r="S7371" s="16"/>
      <c r="T7371" s="16"/>
      <c r="U7371" s="16"/>
    </row>
    <row r="7372" spans="18:21" x14ac:dyDescent="0.2">
      <c r="R7372" s="16"/>
      <c r="S7372" s="16"/>
      <c r="T7372" s="16"/>
      <c r="U7372" s="16"/>
    </row>
    <row r="7373" spans="18:21" x14ac:dyDescent="0.2">
      <c r="R7373" s="16"/>
      <c r="S7373" s="16"/>
      <c r="T7373" s="16"/>
      <c r="U7373" s="16"/>
    </row>
    <row r="7374" spans="18:21" x14ac:dyDescent="0.2">
      <c r="R7374" s="16"/>
      <c r="S7374" s="16"/>
      <c r="T7374" s="16"/>
      <c r="U7374" s="16"/>
    </row>
    <row r="7375" spans="18:21" x14ac:dyDescent="0.2">
      <c r="R7375" s="16"/>
      <c r="S7375" s="16"/>
      <c r="T7375" s="16"/>
      <c r="U7375" s="16"/>
    </row>
    <row r="7376" spans="18:21" x14ac:dyDescent="0.2">
      <c r="R7376" s="16"/>
      <c r="S7376" s="16"/>
      <c r="T7376" s="16"/>
      <c r="U7376" s="16"/>
    </row>
    <row r="7377" spans="18:21" x14ac:dyDescent="0.2">
      <c r="R7377" s="16"/>
      <c r="S7377" s="16"/>
      <c r="T7377" s="16"/>
      <c r="U7377" s="16"/>
    </row>
    <row r="7378" spans="18:21" x14ac:dyDescent="0.2">
      <c r="R7378" s="16"/>
      <c r="S7378" s="16"/>
      <c r="T7378" s="16"/>
      <c r="U7378" s="16"/>
    </row>
    <row r="7379" spans="18:21" x14ac:dyDescent="0.2">
      <c r="R7379" s="16"/>
      <c r="S7379" s="16"/>
      <c r="T7379" s="16"/>
      <c r="U7379" s="16"/>
    </row>
    <row r="7380" spans="18:21" x14ac:dyDescent="0.2">
      <c r="R7380" s="16"/>
      <c r="S7380" s="16"/>
      <c r="T7380" s="16"/>
      <c r="U7380" s="16"/>
    </row>
    <row r="7381" spans="18:21" x14ac:dyDescent="0.2">
      <c r="R7381" s="16"/>
      <c r="S7381" s="16"/>
      <c r="T7381" s="16"/>
      <c r="U7381" s="16"/>
    </row>
    <row r="7382" spans="18:21" x14ac:dyDescent="0.2">
      <c r="R7382" s="16"/>
      <c r="S7382" s="16"/>
      <c r="T7382" s="16"/>
      <c r="U7382" s="16"/>
    </row>
    <row r="7383" spans="18:21" x14ac:dyDescent="0.2">
      <c r="R7383" s="16"/>
      <c r="S7383" s="16"/>
      <c r="T7383" s="16"/>
      <c r="U7383" s="16"/>
    </row>
    <row r="7384" spans="18:21" x14ac:dyDescent="0.2">
      <c r="R7384" s="16"/>
      <c r="S7384" s="16"/>
      <c r="T7384" s="16"/>
      <c r="U7384" s="16"/>
    </row>
    <row r="7385" spans="18:21" x14ac:dyDescent="0.2">
      <c r="R7385" s="16"/>
      <c r="S7385" s="16"/>
      <c r="T7385" s="16"/>
      <c r="U7385" s="16"/>
    </row>
    <row r="7386" spans="18:21" x14ac:dyDescent="0.2">
      <c r="R7386" s="16"/>
      <c r="S7386" s="16"/>
      <c r="T7386" s="16"/>
      <c r="U7386" s="16"/>
    </row>
    <row r="7387" spans="18:21" x14ac:dyDescent="0.2">
      <c r="R7387" s="16"/>
      <c r="S7387" s="16"/>
      <c r="T7387" s="16"/>
      <c r="U7387" s="16"/>
    </row>
    <row r="7388" spans="18:21" x14ac:dyDescent="0.2">
      <c r="R7388" s="16"/>
      <c r="S7388" s="16"/>
      <c r="T7388" s="16"/>
      <c r="U7388" s="16"/>
    </row>
    <row r="7389" spans="18:21" x14ac:dyDescent="0.2">
      <c r="R7389" s="16"/>
      <c r="S7389" s="16"/>
      <c r="T7389" s="16"/>
      <c r="U7389" s="16"/>
    </row>
    <row r="7390" spans="18:21" x14ac:dyDescent="0.2">
      <c r="R7390" s="16"/>
      <c r="S7390" s="16"/>
      <c r="T7390" s="16"/>
      <c r="U7390" s="16"/>
    </row>
    <row r="7391" spans="18:21" x14ac:dyDescent="0.2">
      <c r="R7391" s="16"/>
      <c r="S7391" s="16"/>
      <c r="T7391" s="16"/>
      <c r="U7391" s="16"/>
    </row>
    <row r="7392" spans="18:21" x14ac:dyDescent="0.2">
      <c r="R7392" s="16"/>
      <c r="S7392" s="16"/>
      <c r="T7392" s="16"/>
      <c r="U7392" s="16"/>
    </row>
    <row r="7393" spans="18:21" x14ac:dyDescent="0.2">
      <c r="R7393" s="16"/>
      <c r="S7393" s="16"/>
      <c r="T7393" s="16"/>
      <c r="U7393" s="16"/>
    </row>
    <row r="7394" spans="18:21" x14ac:dyDescent="0.2">
      <c r="R7394" s="16"/>
      <c r="S7394" s="16"/>
      <c r="T7394" s="16"/>
      <c r="U7394" s="16"/>
    </row>
    <row r="7395" spans="18:21" x14ac:dyDescent="0.2">
      <c r="R7395" s="16"/>
      <c r="S7395" s="16"/>
      <c r="T7395" s="16"/>
      <c r="U7395" s="16"/>
    </row>
    <row r="7396" spans="18:21" x14ac:dyDescent="0.2">
      <c r="R7396" s="16"/>
      <c r="S7396" s="16"/>
      <c r="T7396" s="16"/>
      <c r="U7396" s="16"/>
    </row>
    <row r="7397" spans="18:21" x14ac:dyDescent="0.2">
      <c r="R7397" s="16"/>
      <c r="S7397" s="16"/>
      <c r="T7397" s="16"/>
      <c r="U7397" s="16"/>
    </row>
    <row r="7398" spans="18:21" x14ac:dyDescent="0.2">
      <c r="R7398" s="16"/>
      <c r="S7398" s="16"/>
      <c r="T7398" s="16"/>
      <c r="U7398" s="16"/>
    </row>
    <row r="7399" spans="18:21" x14ac:dyDescent="0.2">
      <c r="R7399" s="16"/>
      <c r="S7399" s="16"/>
      <c r="T7399" s="16"/>
      <c r="U7399" s="16"/>
    </row>
    <row r="7400" spans="18:21" x14ac:dyDescent="0.2">
      <c r="R7400" s="16"/>
      <c r="S7400" s="16"/>
      <c r="T7400" s="16"/>
      <c r="U7400" s="16"/>
    </row>
    <row r="7401" spans="18:21" x14ac:dyDescent="0.2">
      <c r="R7401" s="16"/>
      <c r="S7401" s="16"/>
      <c r="T7401" s="16"/>
      <c r="U7401" s="16"/>
    </row>
    <row r="7402" spans="18:21" x14ac:dyDescent="0.2">
      <c r="R7402" s="16"/>
      <c r="S7402" s="16"/>
      <c r="T7402" s="16"/>
      <c r="U7402" s="16"/>
    </row>
    <row r="7403" spans="18:21" x14ac:dyDescent="0.2">
      <c r="R7403" s="16"/>
      <c r="S7403" s="16"/>
      <c r="T7403" s="16"/>
      <c r="U7403" s="16"/>
    </row>
    <row r="7404" spans="18:21" x14ac:dyDescent="0.2">
      <c r="R7404" s="16"/>
      <c r="S7404" s="16"/>
      <c r="T7404" s="16"/>
      <c r="U7404" s="16"/>
    </row>
    <row r="7405" spans="18:21" x14ac:dyDescent="0.2">
      <c r="R7405" s="16"/>
      <c r="S7405" s="16"/>
      <c r="T7405" s="16"/>
      <c r="U7405" s="16"/>
    </row>
    <row r="7406" spans="18:21" x14ac:dyDescent="0.2">
      <c r="R7406" s="16"/>
      <c r="S7406" s="16"/>
      <c r="T7406" s="16"/>
      <c r="U7406" s="16"/>
    </row>
    <row r="7407" spans="18:21" x14ac:dyDescent="0.2">
      <c r="R7407" s="16"/>
      <c r="S7407" s="16"/>
      <c r="T7407" s="16"/>
      <c r="U7407" s="16"/>
    </row>
    <row r="7408" spans="18:21" x14ac:dyDescent="0.2">
      <c r="R7408" s="16"/>
      <c r="S7408" s="16"/>
      <c r="T7408" s="16"/>
      <c r="U7408" s="16"/>
    </row>
    <row r="7409" spans="18:21" x14ac:dyDescent="0.2">
      <c r="R7409" s="16"/>
      <c r="S7409" s="16"/>
      <c r="T7409" s="16"/>
      <c r="U7409" s="16"/>
    </row>
    <row r="7410" spans="18:21" x14ac:dyDescent="0.2">
      <c r="R7410" s="16"/>
      <c r="S7410" s="16"/>
      <c r="T7410" s="16"/>
      <c r="U7410" s="16"/>
    </row>
    <row r="7411" spans="18:21" x14ac:dyDescent="0.2">
      <c r="R7411" s="16"/>
      <c r="S7411" s="16"/>
      <c r="T7411" s="16"/>
      <c r="U7411" s="16"/>
    </row>
    <row r="7412" spans="18:21" x14ac:dyDescent="0.2">
      <c r="R7412" s="16"/>
      <c r="S7412" s="16"/>
      <c r="T7412" s="16"/>
      <c r="U7412" s="16"/>
    </row>
    <row r="7413" spans="18:21" x14ac:dyDescent="0.2">
      <c r="R7413" s="16"/>
      <c r="S7413" s="16"/>
      <c r="T7413" s="16"/>
      <c r="U7413" s="16"/>
    </row>
    <row r="7414" spans="18:21" x14ac:dyDescent="0.2">
      <c r="R7414" s="16"/>
      <c r="S7414" s="16"/>
      <c r="T7414" s="16"/>
      <c r="U7414" s="16"/>
    </row>
    <row r="7415" spans="18:21" x14ac:dyDescent="0.2">
      <c r="R7415" s="16"/>
      <c r="S7415" s="16"/>
      <c r="T7415" s="16"/>
      <c r="U7415" s="16"/>
    </row>
    <row r="7416" spans="18:21" x14ac:dyDescent="0.2">
      <c r="R7416" s="16"/>
      <c r="S7416" s="16"/>
      <c r="T7416" s="16"/>
      <c r="U7416" s="16"/>
    </row>
    <row r="7417" spans="18:21" x14ac:dyDescent="0.2">
      <c r="R7417" s="16"/>
      <c r="S7417" s="16"/>
      <c r="T7417" s="16"/>
      <c r="U7417" s="16"/>
    </row>
    <row r="7418" spans="18:21" x14ac:dyDescent="0.2">
      <c r="R7418" s="16"/>
      <c r="S7418" s="16"/>
      <c r="T7418" s="16"/>
      <c r="U7418" s="16"/>
    </row>
    <row r="7419" spans="18:21" x14ac:dyDescent="0.2">
      <c r="R7419" s="16"/>
      <c r="S7419" s="16"/>
      <c r="T7419" s="16"/>
      <c r="U7419" s="16"/>
    </row>
    <row r="7420" spans="18:21" x14ac:dyDescent="0.2">
      <c r="R7420" s="16"/>
      <c r="S7420" s="16"/>
      <c r="T7420" s="16"/>
      <c r="U7420" s="16"/>
    </row>
    <row r="7421" spans="18:21" x14ac:dyDescent="0.2">
      <c r="R7421" s="16"/>
      <c r="S7421" s="16"/>
      <c r="T7421" s="16"/>
      <c r="U7421" s="16"/>
    </row>
    <row r="7422" spans="18:21" x14ac:dyDescent="0.2">
      <c r="R7422" s="16"/>
      <c r="S7422" s="16"/>
      <c r="T7422" s="16"/>
      <c r="U7422" s="16"/>
    </row>
    <row r="7423" spans="18:21" x14ac:dyDescent="0.2">
      <c r="R7423" s="16"/>
      <c r="S7423" s="16"/>
      <c r="T7423" s="16"/>
      <c r="U7423" s="16"/>
    </row>
    <row r="7424" spans="18:21" x14ac:dyDescent="0.2">
      <c r="R7424" s="16"/>
      <c r="S7424" s="16"/>
      <c r="T7424" s="16"/>
      <c r="U7424" s="16"/>
    </row>
    <row r="7425" spans="18:21" x14ac:dyDescent="0.2">
      <c r="R7425" s="16"/>
      <c r="S7425" s="16"/>
      <c r="T7425" s="16"/>
      <c r="U7425" s="16"/>
    </row>
    <row r="7426" spans="18:21" x14ac:dyDescent="0.2">
      <c r="R7426" s="16"/>
      <c r="S7426" s="16"/>
      <c r="T7426" s="16"/>
      <c r="U7426" s="16"/>
    </row>
    <row r="7427" spans="18:21" x14ac:dyDescent="0.2">
      <c r="R7427" s="16"/>
      <c r="S7427" s="16"/>
      <c r="T7427" s="16"/>
      <c r="U7427" s="16"/>
    </row>
    <row r="7428" spans="18:21" x14ac:dyDescent="0.2">
      <c r="R7428" s="16"/>
      <c r="S7428" s="16"/>
      <c r="T7428" s="16"/>
      <c r="U7428" s="16"/>
    </row>
    <row r="7429" spans="18:21" x14ac:dyDescent="0.2">
      <c r="R7429" s="16"/>
      <c r="S7429" s="16"/>
      <c r="T7429" s="16"/>
      <c r="U7429" s="16"/>
    </row>
    <row r="7430" spans="18:21" x14ac:dyDescent="0.2">
      <c r="R7430" s="16"/>
      <c r="S7430" s="16"/>
      <c r="T7430" s="16"/>
      <c r="U7430" s="16"/>
    </row>
    <row r="7431" spans="18:21" x14ac:dyDescent="0.2">
      <c r="R7431" s="16"/>
      <c r="S7431" s="16"/>
      <c r="T7431" s="16"/>
      <c r="U7431" s="16"/>
    </row>
    <row r="7432" spans="18:21" x14ac:dyDescent="0.2">
      <c r="R7432" s="16"/>
      <c r="S7432" s="16"/>
      <c r="T7432" s="16"/>
      <c r="U7432" s="16"/>
    </row>
    <row r="7433" spans="18:21" x14ac:dyDescent="0.2">
      <c r="R7433" s="16"/>
      <c r="S7433" s="16"/>
      <c r="T7433" s="16"/>
      <c r="U7433" s="16"/>
    </row>
    <row r="7434" spans="18:21" x14ac:dyDescent="0.2">
      <c r="R7434" s="16"/>
      <c r="S7434" s="16"/>
      <c r="T7434" s="16"/>
      <c r="U7434" s="16"/>
    </row>
    <row r="7435" spans="18:21" x14ac:dyDescent="0.2">
      <c r="R7435" s="16"/>
      <c r="S7435" s="16"/>
      <c r="T7435" s="16"/>
      <c r="U7435" s="16"/>
    </row>
    <row r="7436" spans="18:21" x14ac:dyDescent="0.2">
      <c r="R7436" s="16"/>
      <c r="S7436" s="16"/>
      <c r="T7436" s="16"/>
      <c r="U7436" s="16"/>
    </row>
    <row r="7437" spans="18:21" x14ac:dyDescent="0.2">
      <c r="R7437" s="16"/>
      <c r="S7437" s="16"/>
      <c r="T7437" s="16"/>
      <c r="U7437" s="16"/>
    </row>
    <row r="7438" spans="18:21" x14ac:dyDescent="0.2">
      <c r="R7438" s="16"/>
      <c r="S7438" s="16"/>
      <c r="T7438" s="16"/>
      <c r="U7438" s="16"/>
    </row>
    <row r="7439" spans="18:21" x14ac:dyDescent="0.2">
      <c r="R7439" s="16"/>
      <c r="S7439" s="16"/>
      <c r="T7439" s="16"/>
      <c r="U7439" s="16"/>
    </row>
    <row r="7440" spans="18:21" x14ac:dyDescent="0.2">
      <c r="R7440" s="16"/>
      <c r="S7440" s="16"/>
      <c r="T7440" s="16"/>
      <c r="U7440" s="16"/>
    </row>
    <row r="7441" spans="18:21" x14ac:dyDescent="0.2">
      <c r="R7441" s="16"/>
      <c r="S7441" s="16"/>
      <c r="T7441" s="16"/>
      <c r="U7441" s="16"/>
    </row>
    <row r="7442" spans="18:21" x14ac:dyDescent="0.2">
      <c r="R7442" s="16"/>
      <c r="S7442" s="16"/>
      <c r="T7442" s="16"/>
      <c r="U7442" s="16"/>
    </row>
    <row r="7443" spans="18:21" x14ac:dyDescent="0.2">
      <c r="R7443" s="16"/>
      <c r="S7443" s="16"/>
      <c r="T7443" s="16"/>
      <c r="U7443" s="16"/>
    </row>
    <row r="7444" spans="18:21" x14ac:dyDescent="0.2">
      <c r="R7444" s="16"/>
      <c r="S7444" s="16"/>
      <c r="T7444" s="16"/>
      <c r="U7444" s="16"/>
    </row>
    <row r="7445" spans="18:21" x14ac:dyDescent="0.2">
      <c r="R7445" s="16"/>
      <c r="S7445" s="16"/>
      <c r="T7445" s="16"/>
      <c r="U7445" s="16"/>
    </row>
    <row r="7446" spans="18:21" x14ac:dyDescent="0.2">
      <c r="R7446" s="16"/>
      <c r="S7446" s="16"/>
      <c r="T7446" s="16"/>
      <c r="U7446" s="16"/>
    </row>
    <row r="7447" spans="18:21" x14ac:dyDescent="0.2">
      <c r="R7447" s="16"/>
      <c r="S7447" s="16"/>
      <c r="T7447" s="16"/>
      <c r="U7447" s="16"/>
    </row>
    <row r="7448" spans="18:21" x14ac:dyDescent="0.2">
      <c r="R7448" s="16"/>
      <c r="S7448" s="16"/>
      <c r="T7448" s="16"/>
      <c r="U7448" s="16"/>
    </row>
    <row r="7449" spans="18:21" x14ac:dyDescent="0.2">
      <c r="R7449" s="16"/>
      <c r="S7449" s="16"/>
      <c r="T7449" s="16"/>
      <c r="U7449" s="16"/>
    </row>
    <row r="7450" spans="18:21" x14ac:dyDescent="0.2">
      <c r="R7450" s="16"/>
      <c r="S7450" s="16"/>
      <c r="T7450" s="16"/>
      <c r="U7450" s="16"/>
    </row>
    <row r="7451" spans="18:21" x14ac:dyDescent="0.2">
      <c r="R7451" s="16"/>
      <c r="S7451" s="16"/>
      <c r="T7451" s="16"/>
      <c r="U7451" s="16"/>
    </row>
    <row r="7452" spans="18:21" x14ac:dyDescent="0.2">
      <c r="R7452" s="16"/>
      <c r="S7452" s="16"/>
      <c r="T7452" s="16"/>
      <c r="U7452" s="16"/>
    </row>
    <row r="7453" spans="18:21" x14ac:dyDescent="0.2">
      <c r="R7453" s="16"/>
      <c r="S7453" s="16"/>
      <c r="T7453" s="16"/>
      <c r="U7453" s="16"/>
    </row>
    <row r="7454" spans="18:21" x14ac:dyDescent="0.2">
      <c r="R7454" s="16"/>
      <c r="S7454" s="16"/>
      <c r="T7454" s="16"/>
      <c r="U7454" s="16"/>
    </row>
    <row r="7455" spans="18:21" x14ac:dyDescent="0.2">
      <c r="R7455" s="16"/>
      <c r="S7455" s="16"/>
      <c r="T7455" s="16"/>
      <c r="U7455" s="16"/>
    </row>
    <row r="7456" spans="18:21" x14ac:dyDescent="0.2">
      <c r="R7456" s="16"/>
      <c r="S7456" s="16"/>
      <c r="T7456" s="16"/>
      <c r="U7456" s="16"/>
    </row>
    <row r="7457" spans="18:21" x14ac:dyDescent="0.2">
      <c r="R7457" s="16"/>
      <c r="S7457" s="16"/>
      <c r="T7457" s="16"/>
      <c r="U7457" s="16"/>
    </row>
    <row r="7458" spans="18:21" x14ac:dyDescent="0.2">
      <c r="R7458" s="16"/>
      <c r="S7458" s="16"/>
      <c r="T7458" s="16"/>
      <c r="U7458" s="16"/>
    </row>
    <row r="7459" spans="18:21" x14ac:dyDescent="0.2">
      <c r="R7459" s="16"/>
      <c r="S7459" s="16"/>
      <c r="T7459" s="16"/>
      <c r="U7459" s="16"/>
    </row>
    <row r="7460" spans="18:21" x14ac:dyDescent="0.2">
      <c r="R7460" s="16"/>
      <c r="S7460" s="16"/>
      <c r="T7460" s="16"/>
      <c r="U7460" s="16"/>
    </row>
    <row r="7461" spans="18:21" x14ac:dyDescent="0.2">
      <c r="R7461" s="16"/>
      <c r="S7461" s="16"/>
      <c r="T7461" s="16"/>
      <c r="U7461" s="16"/>
    </row>
    <row r="7462" spans="18:21" x14ac:dyDescent="0.2">
      <c r="R7462" s="16"/>
      <c r="S7462" s="16"/>
      <c r="T7462" s="16"/>
      <c r="U7462" s="16"/>
    </row>
    <row r="7463" spans="18:21" x14ac:dyDescent="0.2">
      <c r="R7463" s="16"/>
      <c r="S7463" s="16"/>
      <c r="T7463" s="16"/>
      <c r="U7463" s="16"/>
    </row>
    <row r="7464" spans="18:21" x14ac:dyDescent="0.2">
      <c r="R7464" s="16"/>
      <c r="S7464" s="16"/>
      <c r="T7464" s="16"/>
      <c r="U7464" s="16"/>
    </row>
    <row r="7465" spans="18:21" x14ac:dyDescent="0.2">
      <c r="R7465" s="16"/>
      <c r="S7465" s="16"/>
      <c r="T7465" s="16"/>
      <c r="U7465" s="16"/>
    </row>
    <row r="7466" spans="18:21" x14ac:dyDescent="0.2">
      <c r="R7466" s="16"/>
      <c r="S7466" s="16"/>
      <c r="T7466" s="16"/>
      <c r="U7466" s="16"/>
    </row>
    <row r="7467" spans="18:21" x14ac:dyDescent="0.2">
      <c r="R7467" s="16"/>
      <c r="S7467" s="16"/>
      <c r="T7467" s="16"/>
      <c r="U7467" s="16"/>
    </row>
    <row r="7468" spans="18:21" x14ac:dyDescent="0.2">
      <c r="R7468" s="16"/>
      <c r="S7468" s="16"/>
      <c r="T7468" s="16"/>
      <c r="U7468" s="16"/>
    </row>
    <row r="7469" spans="18:21" x14ac:dyDescent="0.2">
      <c r="R7469" s="16"/>
      <c r="S7469" s="16"/>
      <c r="T7469" s="16"/>
      <c r="U7469" s="16"/>
    </row>
    <row r="7470" spans="18:21" x14ac:dyDescent="0.2">
      <c r="R7470" s="16"/>
      <c r="S7470" s="16"/>
      <c r="T7470" s="16"/>
      <c r="U7470" s="16"/>
    </row>
    <row r="7471" spans="18:21" x14ac:dyDescent="0.2">
      <c r="R7471" s="16"/>
      <c r="S7471" s="16"/>
      <c r="T7471" s="16"/>
      <c r="U7471" s="16"/>
    </row>
    <row r="7472" spans="18:21" x14ac:dyDescent="0.2">
      <c r="R7472" s="16"/>
      <c r="S7472" s="16"/>
      <c r="T7472" s="16"/>
      <c r="U7472" s="16"/>
    </row>
    <row r="7473" spans="18:21" x14ac:dyDescent="0.2">
      <c r="R7473" s="16"/>
      <c r="S7473" s="16"/>
      <c r="T7473" s="16"/>
      <c r="U7473" s="16"/>
    </row>
    <row r="7474" spans="18:21" x14ac:dyDescent="0.2">
      <c r="R7474" s="16"/>
      <c r="S7474" s="16"/>
      <c r="T7474" s="16"/>
      <c r="U7474" s="16"/>
    </row>
    <row r="7475" spans="18:21" x14ac:dyDescent="0.2">
      <c r="R7475" s="16"/>
      <c r="S7475" s="16"/>
      <c r="T7475" s="16"/>
      <c r="U7475" s="16"/>
    </row>
    <row r="7476" spans="18:21" x14ac:dyDescent="0.2">
      <c r="R7476" s="16"/>
      <c r="S7476" s="16"/>
      <c r="T7476" s="16"/>
      <c r="U7476" s="16"/>
    </row>
    <row r="7477" spans="18:21" x14ac:dyDescent="0.2">
      <c r="R7477" s="16"/>
      <c r="S7477" s="16"/>
      <c r="T7477" s="16"/>
      <c r="U7477" s="16"/>
    </row>
    <row r="7478" spans="18:21" x14ac:dyDescent="0.2">
      <c r="R7478" s="16"/>
      <c r="S7478" s="16"/>
      <c r="T7478" s="16"/>
      <c r="U7478" s="16"/>
    </row>
    <row r="7479" spans="18:21" x14ac:dyDescent="0.2">
      <c r="R7479" s="16"/>
      <c r="S7479" s="16"/>
      <c r="T7479" s="16"/>
      <c r="U7479" s="16"/>
    </row>
    <row r="7480" spans="18:21" x14ac:dyDescent="0.2">
      <c r="R7480" s="16"/>
      <c r="S7480" s="16"/>
      <c r="T7480" s="16"/>
      <c r="U7480" s="16"/>
    </row>
    <row r="7481" spans="18:21" x14ac:dyDescent="0.2">
      <c r="R7481" s="16"/>
      <c r="S7481" s="16"/>
      <c r="T7481" s="16"/>
      <c r="U7481" s="16"/>
    </row>
    <row r="7482" spans="18:21" x14ac:dyDescent="0.2">
      <c r="R7482" s="16"/>
      <c r="S7482" s="16"/>
      <c r="T7482" s="16"/>
      <c r="U7482" s="16"/>
    </row>
    <row r="7483" spans="18:21" x14ac:dyDescent="0.2">
      <c r="R7483" s="16"/>
      <c r="S7483" s="16"/>
      <c r="T7483" s="16"/>
      <c r="U7483" s="16"/>
    </row>
    <row r="7484" spans="18:21" x14ac:dyDescent="0.2">
      <c r="R7484" s="16"/>
      <c r="S7484" s="16"/>
      <c r="T7484" s="16"/>
      <c r="U7484" s="16"/>
    </row>
    <row r="7485" spans="18:21" x14ac:dyDescent="0.2">
      <c r="R7485" s="16"/>
      <c r="S7485" s="16"/>
      <c r="T7485" s="16"/>
      <c r="U7485" s="16"/>
    </row>
    <row r="7486" spans="18:21" x14ac:dyDescent="0.2">
      <c r="R7486" s="16"/>
      <c r="S7486" s="16"/>
      <c r="T7486" s="16"/>
      <c r="U7486" s="16"/>
    </row>
    <row r="7487" spans="18:21" x14ac:dyDescent="0.2">
      <c r="R7487" s="16"/>
      <c r="S7487" s="16"/>
      <c r="T7487" s="16"/>
      <c r="U7487" s="16"/>
    </row>
    <row r="7488" spans="18:21" x14ac:dyDescent="0.2">
      <c r="R7488" s="16"/>
      <c r="S7488" s="16"/>
      <c r="T7488" s="16"/>
      <c r="U7488" s="16"/>
    </row>
    <row r="7489" spans="18:21" x14ac:dyDescent="0.2">
      <c r="R7489" s="16"/>
      <c r="S7489" s="16"/>
      <c r="T7489" s="16"/>
      <c r="U7489" s="16"/>
    </row>
    <row r="7490" spans="18:21" x14ac:dyDescent="0.2">
      <c r="R7490" s="16"/>
      <c r="S7490" s="16"/>
      <c r="T7490" s="16"/>
      <c r="U7490" s="16"/>
    </row>
    <row r="7491" spans="18:21" x14ac:dyDescent="0.2">
      <c r="R7491" s="16"/>
      <c r="S7491" s="16"/>
      <c r="T7491" s="16"/>
      <c r="U7491" s="16"/>
    </row>
    <row r="7492" spans="18:21" x14ac:dyDescent="0.2">
      <c r="R7492" s="16"/>
      <c r="S7492" s="16"/>
      <c r="T7492" s="16"/>
      <c r="U7492" s="16"/>
    </row>
    <row r="7493" spans="18:21" x14ac:dyDescent="0.2">
      <c r="R7493" s="16"/>
      <c r="S7493" s="16"/>
      <c r="T7493" s="16"/>
      <c r="U7493" s="16"/>
    </row>
    <row r="7494" spans="18:21" x14ac:dyDescent="0.2">
      <c r="R7494" s="16"/>
      <c r="S7494" s="16"/>
      <c r="T7494" s="16"/>
      <c r="U7494" s="16"/>
    </row>
    <row r="7495" spans="18:21" x14ac:dyDescent="0.2">
      <c r="R7495" s="16"/>
      <c r="S7495" s="16"/>
      <c r="T7495" s="16"/>
      <c r="U7495" s="16"/>
    </row>
    <row r="7496" spans="18:21" x14ac:dyDescent="0.2">
      <c r="R7496" s="16"/>
      <c r="S7496" s="16"/>
      <c r="T7496" s="16"/>
      <c r="U7496" s="16"/>
    </row>
    <row r="7497" spans="18:21" x14ac:dyDescent="0.2">
      <c r="R7497" s="16"/>
      <c r="S7497" s="16"/>
      <c r="T7497" s="16"/>
      <c r="U7497" s="16"/>
    </row>
    <row r="7498" spans="18:21" x14ac:dyDescent="0.2">
      <c r="R7498" s="16"/>
      <c r="S7498" s="16"/>
      <c r="T7498" s="16"/>
      <c r="U7498" s="16"/>
    </row>
    <row r="7499" spans="18:21" x14ac:dyDescent="0.2">
      <c r="R7499" s="16"/>
      <c r="S7499" s="16"/>
      <c r="T7499" s="16"/>
      <c r="U7499" s="16"/>
    </row>
    <row r="7500" spans="18:21" x14ac:dyDescent="0.2">
      <c r="R7500" s="16"/>
      <c r="S7500" s="16"/>
      <c r="T7500" s="16"/>
      <c r="U7500" s="16"/>
    </row>
    <row r="7501" spans="18:21" x14ac:dyDescent="0.2">
      <c r="R7501" s="16"/>
      <c r="S7501" s="16"/>
      <c r="T7501" s="16"/>
      <c r="U7501" s="16"/>
    </row>
    <row r="7502" spans="18:21" x14ac:dyDescent="0.2">
      <c r="R7502" s="16"/>
      <c r="S7502" s="16"/>
      <c r="T7502" s="16"/>
      <c r="U7502" s="16"/>
    </row>
    <row r="7503" spans="18:21" x14ac:dyDescent="0.2">
      <c r="R7503" s="16"/>
      <c r="S7503" s="16"/>
      <c r="T7503" s="16"/>
      <c r="U7503" s="16"/>
    </row>
    <row r="7504" spans="18:21" x14ac:dyDescent="0.2">
      <c r="R7504" s="16"/>
      <c r="S7504" s="16"/>
      <c r="T7504" s="16"/>
      <c r="U7504" s="16"/>
    </row>
    <row r="7505" spans="18:21" x14ac:dyDescent="0.2">
      <c r="R7505" s="16"/>
      <c r="S7505" s="16"/>
      <c r="T7505" s="16"/>
      <c r="U7505" s="16"/>
    </row>
    <row r="7506" spans="18:21" x14ac:dyDescent="0.2">
      <c r="R7506" s="16"/>
      <c r="S7506" s="16"/>
      <c r="T7506" s="16"/>
      <c r="U7506" s="16"/>
    </row>
    <row r="7507" spans="18:21" x14ac:dyDescent="0.2">
      <c r="R7507" s="16"/>
      <c r="S7507" s="16"/>
      <c r="T7507" s="16"/>
      <c r="U7507" s="16"/>
    </row>
    <row r="7508" spans="18:21" x14ac:dyDescent="0.2">
      <c r="R7508" s="16"/>
      <c r="S7508" s="16"/>
      <c r="T7508" s="16"/>
      <c r="U7508" s="16"/>
    </row>
    <row r="7509" spans="18:21" x14ac:dyDescent="0.2">
      <c r="R7509" s="16"/>
      <c r="S7509" s="16"/>
      <c r="T7509" s="16"/>
      <c r="U7509" s="16"/>
    </row>
    <row r="7510" spans="18:21" x14ac:dyDescent="0.2">
      <c r="R7510" s="16"/>
      <c r="S7510" s="16"/>
      <c r="T7510" s="16"/>
      <c r="U7510" s="16"/>
    </row>
    <row r="7511" spans="18:21" x14ac:dyDescent="0.2">
      <c r="R7511" s="16"/>
      <c r="S7511" s="16"/>
      <c r="T7511" s="16"/>
      <c r="U7511" s="16"/>
    </row>
    <row r="7512" spans="18:21" x14ac:dyDescent="0.2">
      <c r="R7512" s="16"/>
      <c r="S7512" s="16"/>
      <c r="T7512" s="16"/>
      <c r="U7512" s="16"/>
    </row>
    <row r="7513" spans="18:21" x14ac:dyDescent="0.2">
      <c r="R7513" s="16"/>
      <c r="S7513" s="16"/>
      <c r="T7513" s="16"/>
      <c r="U7513" s="16"/>
    </row>
    <row r="7514" spans="18:21" x14ac:dyDescent="0.2">
      <c r="R7514" s="16"/>
      <c r="S7514" s="16"/>
      <c r="T7514" s="16"/>
      <c r="U7514" s="16"/>
    </row>
    <row r="7515" spans="18:21" x14ac:dyDescent="0.2">
      <c r="R7515" s="16"/>
      <c r="S7515" s="16"/>
      <c r="T7515" s="16"/>
      <c r="U7515" s="16"/>
    </row>
    <row r="7516" spans="18:21" x14ac:dyDescent="0.2">
      <c r="R7516" s="16"/>
      <c r="S7516" s="16"/>
      <c r="T7516" s="16"/>
      <c r="U7516" s="16"/>
    </row>
    <row r="7517" spans="18:21" x14ac:dyDescent="0.2">
      <c r="R7517" s="16"/>
      <c r="S7517" s="16"/>
      <c r="T7517" s="16"/>
      <c r="U7517" s="16"/>
    </row>
    <row r="7518" spans="18:21" x14ac:dyDescent="0.2">
      <c r="R7518" s="16"/>
      <c r="S7518" s="16"/>
      <c r="T7518" s="16"/>
      <c r="U7518" s="16"/>
    </row>
    <row r="7519" spans="18:21" x14ac:dyDescent="0.2">
      <c r="R7519" s="16"/>
      <c r="S7519" s="16"/>
      <c r="T7519" s="16"/>
      <c r="U7519" s="16"/>
    </row>
    <row r="7520" spans="18:21" x14ac:dyDescent="0.2">
      <c r="R7520" s="16"/>
      <c r="S7520" s="16"/>
      <c r="T7520" s="16"/>
      <c r="U7520" s="16"/>
    </row>
    <row r="7521" spans="18:21" x14ac:dyDescent="0.2">
      <c r="R7521" s="16"/>
      <c r="S7521" s="16"/>
      <c r="T7521" s="16"/>
      <c r="U7521" s="16"/>
    </row>
    <row r="7522" spans="18:21" x14ac:dyDescent="0.2">
      <c r="R7522" s="16"/>
      <c r="S7522" s="16"/>
      <c r="T7522" s="16"/>
      <c r="U7522" s="16"/>
    </row>
    <row r="7523" spans="18:21" x14ac:dyDescent="0.2">
      <c r="R7523" s="16"/>
      <c r="S7523" s="16"/>
      <c r="T7523" s="16"/>
      <c r="U7523" s="16"/>
    </row>
    <row r="7524" spans="18:21" x14ac:dyDescent="0.2">
      <c r="R7524" s="16"/>
      <c r="S7524" s="16"/>
      <c r="T7524" s="16"/>
      <c r="U7524" s="16"/>
    </row>
    <row r="7525" spans="18:21" x14ac:dyDescent="0.2">
      <c r="R7525" s="16"/>
      <c r="S7525" s="16"/>
      <c r="T7525" s="16"/>
      <c r="U7525" s="16"/>
    </row>
    <row r="7526" spans="18:21" x14ac:dyDescent="0.2">
      <c r="R7526" s="16"/>
      <c r="S7526" s="16"/>
      <c r="T7526" s="16"/>
      <c r="U7526" s="16"/>
    </row>
    <row r="7527" spans="18:21" x14ac:dyDescent="0.2">
      <c r="R7527" s="16"/>
      <c r="S7527" s="16"/>
      <c r="T7527" s="16"/>
      <c r="U7527" s="16"/>
    </row>
    <row r="7528" spans="18:21" x14ac:dyDescent="0.2">
      <c r="R7528" s="16"/>
      <c r="S7528" s="16"/>
      <c r="T7528" s="16"/>
      <c r="U7528" s="16"/>
    </row>
    <row r="7529" spans="18:21" x14ac:dyDescent="0.2">
      <c r="R7529" s="16"/>
      <c r="S7529" s="16"/>
      <c r="T7529" s="16"/>
      <c r="U7529" s="16"/>
    </row>
    <row r="7530" spans="18:21" x14ac:dyDescent="0.2">
      <c r="R7530" s="16"/>
      <c r="S7530" s="16"/>
      <c r="T7530" s="16"/>
      <c r="U7530" s="16"/>
    </row>
    <row r="7531" spans="18:21" x14ac:dyDescent="0.2">
      <c r="R7531" s="16"/>
      <c r="S7531" s="16"/>
      <c r="T7531" s="16"/>
      <c r="U7531" s="16"/>
    </row>
    <row r="7532" spans="18:21" x14ac:dyDescent="0.2">
      <c r="R7532" s="16"/>
      <c r="S7532" s="16"/>
      <c r="T7532" s="16"/>
      <c r="U7532" s="16"/>
    </row>
    <row r="7533" spans="18:21" x14ac:dyDescent="0.2">
      <c r="R7533" s="16"/>
      <c r="S7533" s="16"/>
      <c r="T7533" s="16"/>
      <c r="U7533" s="16"/>
    </row>
    <row r="7534" spans="18:21" x14ac:dyDescent="0.2">
      <c r="R7534" s="16"/>
      <c r="S7534" s="16"/>
      <c r="T7534" s="16"/>
      <c r="U7534" s="16"/>
    </row>
    <row r="7535" spans="18:21" x14ac:dyDescent="0.2">
      <c r="R7535" s="16"/>
      <c r="S7535" s="16"/>
      <c r="T7535" s="16"/>
      <c r="U7535" s="16"/>
    </row>
    <row r="7536" spans="18:21" x14ac:dyDescent="0.2">
      <c r="R7536" s="16"/>
      <c r="S7536" s="16"/>
      <c r="T7536" s="16"/>
      <c r="U7536" s="16"/>
    </row>
    <row r="7537" spans="18:21" x14ac:dyDescent="0.2">
      <c r="R7537" s="16"/>
      <c r="S7537" s="16"/>
      <c r="T7537" s="16"/>
      <c r="U7537" s="16"/>
    </row>
    <row r="7538" spans="18:21" x14ac:dyDescent="0.2">
      <c r="R7538" s="16"/>
      <c r="S7538" s="16"/>
      <c r="T7538" s="16"/>
      <c r="U7538" s="16"/>
    </row>
    <row r="7539" spans="18:21" x14ac:dyDescent="0.2">
      <c r="R7539" s="16"/>
      <c r="S7539" s="16"/>
      <c r="T7539" s="16"/>
      <c r="U7539" s="16"/>
    </row>
    <row r="7540" spans="18:21" x14ac:dyDescent="0.2">
      <c r="R7540" s="16"/>
      <c r="S7540" s="16"/>
      <c r="T7540" s="16"/>
      <c r="U7540" s="16"/>
    </row>
    <row r="7541" spans="18:21" x14ac:dyDescent="0.2">
      <c r="R7541" s="16"/>
      <c r="S7541" s="16"/>
      <c r="T7541" s="16"/>
      <c r="U7541" s="16"/>
    </row>
    <row r="7542" spans="18:21" x14ac:dyDescent="0.2">
      <c r="R7542" s="16"/>
      <c r="S7542" s="16"/>
      <c r="T7542" s="16"/>
      <c r="U7542" s="16"/>
    </row>
    <row r="7543" spans="18:21" x14ac:dyDescent="0.2">
      <c r="R7543" s="16"/>
      <c r="S7543" s="16"/>
      <c r="T7543" s="16"/>
      <c r="U7543" s="16"/>
    </row>
    <row r="7544" spans="18:21" x14ac:dyDescent="0.2">
      <c r="R7544" s="16"/>
      <c r="S7544" s="16"/>
      <c r="T7544" s="16"/>
      <c r="U7544" s="16"/>
    </row>
    <row r="7545" spans="18:21" x14ac:dyDescent="0.2">
      <c r="R7545" s="16"/>
      <c r="S7545" s="16"/>
      <c r="T7545" s="16"/>
      <c r="U7545" s="16"/>
    </row>
    <row r="7546" spans="18:21" x14ac:dyDescent="0.2">
      <c r="R7546" s="16"/>
      <c r="S7546" s="16"/>
      <c r="T7546" s="16"/>
      <c r="U7546" s="16"/>
    </row>
    <row r="7547" spans="18:21" x14ac:dyDescent="0.2">
      <c r="R7547" s="16"/>
      <c r="S7547" s="16"/>
      <c r="T7547" s="16"/>
      <c r="U7547" s="16"/>
    </row>
    <row r="7548" spans="18:21" x14ac:dyDescent="0.2">
      <c r="R7548" s="16"/>
      <c r="S7548" s="16"/>
      <c r="T7548" s="16"/>
      <c r="U7548" s="16"/>
    </row>
    <row r="7549" spans="18:21" x14ac:dyDescent="0.2">
      <c r="R7549" s="16"/>
      <c r="S7549" s="16"/>
      <c r="T7549" s="16"/>
      <c r="U7549" s="16"/>
    </row>
    <row r="7550" spans="18:21" x14ac:dyDescent="0.2">
      <c r="R7550" s="16"/>
      <c r="S7550" s="16"/>
      <c r="T7550" s="16"/>
      <c r="U7550" s="16"/>
    </row>
    <row r="7551" spans="18:21" x14ac:dyDescent="0.2">
      <c r="R7551" s="16"/>
      <c r="S7551" s="16"/>
      <c r="T7551" s="16"/>
      <c r="U7551" s="16"/>
    </row>
    <row r="7552" spans="18:21" x14ac:dyDescent="0.2">
      <c r="R7552" s="16"/>
      <c r="S7552" s="16"/>
      <c r="T7552" s="16"/>
      <c r="U7552" s="16"/>
    </row>
    <row r="7553" spans="18:21" x14ac:dyDescent="0.2">
      <c r="R7553" s="16"/>
      <c r="S7553" s="16"/>
      <c r="T7553" s="16"/>
      <c r="U7553" s="16"/>
    </row>
    <row r="7554" spans="18:21" x14ac:dyDescent="0.2">
      <c r="R7554" s="16"/>
      <c r="S7554" s="16"/>
      <c r="T7554" s="16"/>
      <c r="U7554" s="16"/>
    </row>
    <row r="7555" spans="18:21" x14ac:dyDescent="0.2">
      <c r="R7555" s="16"/>
      <c r="S7555" s="16"/>
      <c r="T7555" s="16"/>
      <c r="U7555" s="16"/>
    </row>
    <row r="7556" spans="18:21" x14ac:dyDescent="0.2">
      <c r="R7556" s="16"/>
      <c r="S7556" s="16"/>
      <c r="T7556" s="16"/>
      <c r="U7556" s="16"/>
    </row>
    <row r="7557" spans="18:21" x14ac:dyDescent="0.2">
      <c r="R7557" s="16"/>
      <c r="S7557" s="16"/>
      <c r="T7557" s="16"/>
      <c r="U7557" s="16"/>
    </row>
    <row r="7558" spans="18:21" x14ac:dyDescent="0.2">
      <c r="R7558" s="16"/>
      <c r="S7558" s="16"/>
      <c r="T7558" s="16"/>
      <c r="U7558" s="16"/>
    </row>
    <row r="7559" spans="18:21" x14ac:dyDescent="0.2">
      <c r="R7559" s="16"/>
      <c r="S7559" s="16"/>
      <c r="T7559" s="16"/>
      <c r="U7559" s="16"/>
    </row>
    <row r="7560" spans="18:21" x14ac:dyDescent="0.2">
      <c r="R7560" s="16"/>
      <c r="S7560" s="16"/>
      <c r="T7560" s="16"/>
      <c r="U7560" s="16"/>
    </row>
    <row r="7561" spans="18:21" x14ac:dyDescent="0.2">
      <c r="R7561" s="16"/>
      <c r="S7561" s="16"/>
      <c r="T7561" s="16"/>
      <c r="U7561" s="16"/>
    </row>
    <row r="7562" spans="18:21" x14ac:dyDescent="0.2">
      <c r="R7562" s="16"/>
      <c r="S7562" s="16"/>
      <c r="T7562" s="16"/>
      <c r="U7562" s="16"/>
    </row>
    <row r="7563" spans="18:21" x14ac:dyDescent="0.2">
      <c r="R7563" s="16"/>
      <c r="S7563" s="16"/>
      <c r="T7563" s="16"/>
      <c r="U7563" s="16"/>
    </row>
    <row r="7564" spans="18:21" x14ac:dyDescent="0.2">
      <c r="R7564" s="16"/>
      <c r="S7564" s="16"/>
      <c r="T7564" s="16"/>
      <c r="U7564" s="16"/>
    </row>
    <row r="7565" spans="18:21" x14ac:dyDescent="0.2">
      <c r="R7565" s="16"/>
      <c r="S7565" s="16"/>
      <c r="T7565" s="16"/>
      <c r="U7565" s="16"/>
    </row>
    <row r="7566" spans="18:21" x14ac:dyDescent="0.2">
      <c r="R7566" s="16"/>
      <c r="S7566" s="16"/>
      <c r="T7566" s="16"/>
      <c r="U7566" s="16"/>
    </row>
    <row r="7567" spans="18:21" x14ac:dyDescent="0.2">
      <c r="R7567" s="16"/>
      <c r="S7567" s="16"/>
      <c r="T7567" s="16"/>
      <c r="U7567" s="16"/>
    </row>
    <row r="7568" spans="18:21" x14ac:dyDescent="0.2">
      <c r="R7568" s="16"/>
      <c r="S7568" s="16"/>
      <c r="T7568" s="16"/>
      <c r="U7568" s="16"/>
    </row>
    <row r="7569" spans="18:21" x14ac:dyDescent="0.2">
      <c r="R7569" s="16"/>
      <c r="S7569" s="16"/>
      <c r="T7569" s="16"/>
      <c r="U7569" s="16"/>
    </row>
    <row r="7570" spans="18:21" x14ac:dyDescent="0.2">
      <c r="R7570" s="16"/>
      <c r="S7570" s="16"/>
      <c r="T7570" s="16"/>
      <c r="U7570" s="16"/>
    </row>
    <row r="7571" spans="18:21" x14ac:dyDescent="0.2">
      <c r="R7571" s="16"/>
      <c r="S7571" s="16"/>
      <c r="T7571" s="16"/>
      <c r="U7571" s="16"/>
    </row>
    <row r="7572" spans="18:21" x14ac:dyDescent="0.2">
      <c r="R7572" s="16"/>
      <c r="S7572" s="16"/>
      <c r="T7572" s="16"/>
      <c r="U7572" s="16"/>
    </row>
    <row r="7573" spans="18:21" x14ac:dyDescent="0.2">
      <c r="R7573" s="16"/>
      <c r="S7573" s="16"/>
      <c r="T7573" s="16"/>
      <c r="U7573" s="16"/>
    </row>
    <row r="7574" spans="18:21" x14ac:dyDescent="0.2">
      <c r="R7574" s="16"/>
      <c r="S7574" s="16"/>
      <c r="T7574" s="16"/>
      <c r="U7574" s="16"/>
    </row>
    <row r="7575" spans="18:21" x14ac:dyDescent="0.2">
      <c r="R7575" s="16"/>
      <c r="S7575" s="16"/>
      <c r="T7575" s="16"/>
      <c r="U7575" s="16"/>
    </row>
    <row r="7576" spans="18:21" x14ac:dyDescent="0.2">
      <c r="R7576" s="16"/>
      <c r="S7576" s="16"/>
      <c r="T7576" s="16"/>
      <c r="U7576" s="16"/>
    </row>
    <row r="7577" spans="18:21" x14ac:dyDescent="0.2">
      <c r="R7577" s="16"/>
      <c r="S7577" s="16"/>
      <c r="T7577" s="16"/>
      <c r="U7577" s="16"/>
    </row>
    <row r="7578" spans="18:21" x14ac:dyDescent="0.2">
      <c r="R7578" s="16"/>
      <c r="S7578" s="16"/>
      <c r="T7578" s="16"/>
      <c r="U7578" s="16"/>
    </row>
    <row r="7579" spans="18:21" x14ac:dyDescent="0.2">
      <c r="R7579" s="16"/>
      <c r="S7579" s="16"/>
      <c r="T7579" s="16"/>
      <c r="U7579" s="16"/>
    </row>
    <row r="7580" spans="18:21" x14ac:dyDescent="0.2">
      <c r="R7580" s="16"/>
      <c r="S7580" s="16"/>
      <c r="T7580" s="16"/>
      <c r="U7580" s="16"/>
    </row>
    <row r="7581" spans="18:21" x14ac:dyDescent="0.2">
      <c r="R7581" s="16"/>
      <c r="S7581" s="16"/>
      <c r="T7581" s="16"/>
      <c r="U7581" s="16"/>
    </row>
    <row r="7582" spans="18:21" x14ac:dyDescent="0.2">
      <c r="R7582" s="16"/>
      <c r="S7582" s="16"/>
      <c r="T7582" s="16"/>
      <c r="U7582" s="16"/>
    </row>
    <row r="7583" spans="18:21" x14ac:dyDescent="0.2">
      <c r="R7583" s="16"/>
      <c r="S7583" s="16"/>
      <c r="T7583" s="16"/>
      <c r="U7583" s="16"/>
    </row>
    <row r="7584" spans="18:21" x14ac:dyDescent="0.2">
      <c r="R7584" s="16"/>
      <c r="S7584" s="16"/>
      <c r="T7584" s="16"/>
      <c r="U7584" s="16"/>
    </row>
    <row r="7585" spans="18:21" x14ac:dyDescent="0.2">
      <c r="R7585" s="16"/>
      <c r="S7585" s="16"/>
      <c r="T7585" s="16"/>
      <c r="U7585" s="16"/>
    </row>
    <row r="7586" spans="18:21" x14ac:dyDescent="0.2">
      <c r="R7586" s="16"/>
      <c r="S7586" s="16"/>
      <c r="T7586" s="16"/>
      <c r="U7586" s="16"/>
    </row>
    <row r="7587" spans="18:21" x14ac:dyDescent="0.2">
      <c r="R7587" s="16"/>
      <c r="S7587" s="16"/>
      <c r="T7587" s="16"/>
      <c r="U7587" s="16"/>
    </row>
    <row r="7588" spans="18:21" x14ac:dyDescent="0.2">
      <c r="R7588" s="16"/>
      <c r="S7588" s="16"/>
      <c r="T7588" s="16"/>
      <c r="U7588" s="16"/>
    </row>
    <row r="7589" spans="18:21" x14ac:dyDescent="0.2">
      <c r="R7589" s="16"/>
      <c r="S7589" s="16"/>
      <c r="T7589" s="16"/>
      <c r="U7589" s="16"/>
    </row>
    <row r="7590" spans="18:21" x14ac:dyDescent="0.2">
      <c r="R7590" s="16"/>
      <c r="S7590" s="16"/>
      <c r="T7590" s="16"/>
      <c r="U7590" s="16"/>
    </row>
    <row r="7591" spans="18:21" x14ac:dyDescent="0.2">
      <c r="R7591" s="16"/>
      <c r="S7591" s="16"/>
      <c r="T7591" s="16"/>
      <c r="U7591" s="16"/>
    </row>
    <row r="7592" spans="18:21" x14ac:dyDescent="0.2">
      <c r="R7592" s="16"/>
      <c r="S7592" s="16"/>
      <c r="T7592" s="16"/>
      <c r="U7592" s="16"/>
    </row>
    <row r="7593" spans="18:21" x14ac:dyDescent="0.2">
      <c r="R7593" s="16"/>
      <c r="S7593" s="16"/>
      <c r="T7593" s="16"/>
      <c r="U7593" s="16"/>
    </row>
    <row r="7594" spans="18:21" x14ac:dyDescent="0.2">
      <c r="R7594" s="16"/>
      <c r="S7594" s="16"/>
      <c r="T7594" s="16"/>
      <c r="U7594" s="16"/>
    </row>
    <row r="7595" spans="18:21" x14ac:dyDescent="0.2">
      <c r="R7595" s="16"/>
      <c r="S7595" s="16"/>
      <c r="T7595" s="16"/>
      <c r="U7595" s="16"/>
    </row>
    <row r="7596" spans="18:21" x14ac:dyDescent="0.2">
      <c r="R7596" s="16"/>
      <c r="S7596" s="16"/>
      <c r="T7596" s="16"/>
      <c r="U7596" s="16"/>
    </row>
    <row r="7597" spans="18:21" x14ac:dyDescent="0.2">
      <c r="R7597" s="16"/>
      <c r="S7597" s="16"/>
      <c r="T7597" s="16"/>
      <c r="U7597" s="16"/>
    </row>
    <row r="7598" spans="18:21" x14ac:dyDescent="0.2">
      <c r="R7598" s="16"/>
      <c r="S7598" s="16"/>
      <c r="T7598" s="16"/>
      <c r="U7598" s="16"/>
    </row>
    <row r="7599" spans="18:21" x14ac:dyDescent="0.2">
      <c r="R7599" s="16"/>
      <c r="S7599" s="16"/>
      <c r="T7599" s="16"/>
      <c r="U7599" s="16"/>
    </row>
    <row r="7600" spans="18:21" x14ac:dyDescent="0.2">
      <c r="R7600" s="16"/>
      <c r="S7600" s="16"/>
      <c r="T7600" s="16"/>
      <c r="U7600" s="16"/>
    </row>
    <row r="7601" spans="18:21" x14ac:dyDescent="0.2">
      <c r="R7601" s="16"/>
      <c r="S7601" s="16"/>
      <c r="T7601" s="16"/>
      <c r="U7601" s="16"/>
    </row>
    <row r="7602" spans="18:21" x14ac:dyDescent="0.2">
      <c r="R7602" s="16"/>
      <c r="S7602" s="16"/>
      <c r="T7602" s="16"/>
      <c r="U7602" s="16"/>
    </row>
    <row r="7603" spans="18:21" x14ac:dyDescent="0.2">
      <c r="R7603" s="16"/>
      <c r="S7603" s="16"/>
      <c r="T7603" s="16"/>
      <c r="U7603" s="16"/>
    </row>
    <row r="7604" spans="18:21" x14ac:dyDescent="0.2">
      <c r="R7604" s="16"/>
      <c r="S7604" s="16"/>
      <c r="T7604" s="16"/>
      <c r="U7604" s="16"/>
    </row>
    <row r="7605" spans="18:21" x14ac:dyDescent="0.2">
      <c r="R7605" s="16"/>
      <c r="S7605" s="16"/>
      <c r="T7605" s="16"/>
      <c r="U7605" s="16"/>
    </row>
    <row r="7606" spans="18:21" x14ac:dyDescent="0.2">
      <c r="R7606" s="16"/>
      <c r="S7606" s="16"/>
      <c r="T7606" s="16"/>
      <c r="U7606" s="16"/>
    </row>
    <row r="7607" spans="18:21" x14ac:dyDescent="0.2">
      <c r="R7607" s="16"/>
      <c r="S7607" s="16"/>
      <c r="T7607" s="16"/>
      <c r="U7607" s="16"/>
    </row>
    <row r="7608" spans="18:21" x14ac:dyDescent="0.2">
      <c r="R7608" s="16"/>
      <c r="S7608" s="16"/>
      <c r="T7608" s="16"/>
      <c r="U7608" s="16"/>
    </row>
    <row r="7609" spans="18:21" x14ac:dyDescent="0.2">
      <c r="R7609" s="16"/>
      <c r="S7609" s="16"/>
      <c r="T7609" s="16"/>
      <c r="U7609" s="16"/>
    </row>
    <row r="7610" spans="18:21" x14ac:dyDescent="0.2">
      <c r="R7610" s="16"/>
      <c r="S7610" s="16"/>
      <c r="T7610" s="16"/>
      <c r="U7610" s="16"/>
    </row>
    <row r="7611" spans="18:21" x14ac:dyDescent="0.2">
      <c r="R7611" s="16"/>
      <c r="S7611" s="16"/>
      <c r="T7611" s="16"/>
      <c r="U7611" s="16"/>
    </row>
    <row r="7612" spans="18:21" x14ac:dyDescent="0.2">
      <c r="R7612" s="16"/>
      <c r="S7612" s="16"/>
      <c r="T7612" s="16"/>
      <c r="U7612" s="16"/>
    </row>
    <row r="7613" spans="18:21" x14ac:dyDescent="0.2">
      <c r="R7613" s="16"/>
      <c r="S7613" s="16"/>
      <c r="T7613" s="16"/>
      <c r="U7613" s="16"/>
    </row>
    <row r="7614" spans="18:21" x14ac:dyDescent="0.2">
      <c r="R7614" s="16"/>
      <c r="S7614" s="16"/>
      <c r="T7614" s="16"/>
      <c r="U7614" s="16"/>
    </row>
    <row r="7615" spans="18:21" x14ac:dyDescent="0.2">
      <c r="R7615" s="16"/>
      <c r="S7615" s="16"/>
      <c r="T7615" s="16"/>
      <c r="U7615" s="16"/>
    </row>
    <row r="7616" spans="18:21" x14ac:dyDescent="0.2">
      <c r="R7616" s="16"/>
      <c r="S7616" s="16"/>
      <c r="T7616" s="16"/>
      <c r="U7616" s="16"/>
    </row>
    <row r="7617" spans="18:21" x14ac:dyDescent="0.2">
      <c r="R7617" s="16"/>
      <c r="S7617" s="16"/>
      <c r="T7617" s="16"/>
      <c r="U7617" s="16"/>
    </row>
    <row r="7618" spans="18:21" x14ac:dyDescent="0.2">
      <c r="R7618" s="16"/>
      <c r="S7618" s="16"/>
      <c r="T7618" s="16"/>
      <c r="U7618" s="16"/>
    </row>
    <row r="7619" spans="18:21" x14ac:dyDescent="0.2">
      <c r="R7619" s="16"/>
      <c r="S7619" s="16"/>
      <c r="T7619" s="16"/>
      <c r="U7619" s="16"/>
    </row>
    <row r="7620" spans="18:21" x14ac:dyDescent="0.2">
      <c r="R7620" s="16"/>
      <c r="S7620" s="16"/>
      <c r="T7620" s="16"/>
      <c r="U7620" s="16"/>
    </row>
    <row r="7621" spans="18:21" x14ac:dyDescent="0.2">
      <c r="R7621" s="16"/>
      <c r="S7621" s="16"/>
      <c r="T7621" s="16"/>
      <c r="U7621" s="16"/>
    </row>
    <row r="7622" spans="18:21" x14ac:dyDescent="0.2">
      <c r="R7622" s="16"/>
      <c r="S7622" s="16"/>
      <c r="T7622" s="16"/>
      <c r="U7622" s="16"/>
    </row>
    <row r="7623" spans="18:21" x14ac:dyDescent="0.2">
      <c r="R7623" s="16"/>
      <c r="S7623" s="16"/>
      <c r="T7623" s="16"/>
      <c r="U7623" s="16"/>
    </row>
    <row r="7624" spans="18:21" x14ac:dyDescent="0.2">
      <c r="R7624" s="16"/>
      <c r="S7624" s="16"/>
      <c r="T7624" s="16"/>
      <c r="U7624" s="16"/>
    </row>
    <row r="7625" spans="18:21" x14ac:dyDescent="0.2">
      <c r="R7625" s="16"/>
      <c r="S7625" s="16"/>
      <c r="T7625" s="16"/>
      <c r="U7625" s="16"/>
    </row>
    <row r="7626" spans="18:21" x14ac:dyDescent="0.2">
      <c r="R7626" s="16"/>
      <c r="S7626" s="16"/>
      <c r="T7626" s="16"/>
      <c r="U7626" s="16"/>
    </row>
    <row r="7627" spans="18:21" x14ac:dyDescent="0.2">
      <c r="R7627" s="16"/>
      <c r="S7627" s="16"/>
      <c r="T7627" s="16"/>
      <c r="U7627" s="16"/>
    </row>
    <row r="7628" spans="18:21" x14ac:dyDescent="0.2">
      <c r="R7628" s="16"/>
      <c r="S7628" s="16"/>
      <c r="T7628" s="16"/>
      <c r="U7628" s="16"/>
    </row>
    <row r="7629" spans="18:21" x14ac:dyDescent="0.2">
      <c r="R7629" s="16"/>
      <c r="S7629" s="16"/>
      <c r="T7629" s="16"/>
      <c r="U7629" s="16"/>
    </row>
    <row r="7630" spans="18:21" x14ac:dyDescent="0.2">
      <c r="R7630" s="16"/>
      <c r="S7630" s="16"/>
      <c r="T7630" s="16"/>
      <c r="U7630" s="16"/>
    </row>
    <row r="7631" spans="18:21" x14ac:dyDescent="0.2">
      <c r="R7631" s="16"/>
      <c r="S7631" s="16"/>
      <c r="T7631" s="16"/>
      <c r="U7631" s="16"/>
    </row>
    <row r="7632" spans="18:21" x14ac:dyDescent="0.2">
      <c r="R7632" s="16"/>
      <c r="S7632" s="16"/>
      <c r="T7632" s="16"/>
      <c r="U7632" s="16"/>
    </row>
    <row r="7633" spans="18:21" x14ac:dyDescent="0.2">
      <c r="R7633" s="16"/>
      <c r="S7633" s="16"/>
      <c r="T7633" s="16"/>
      <c r="U7633" s="16"/>
    </row>
    <row r="7634" spans="18:21" x14ac:dyDescent="0.2">
      <c r="R7634" s="16"/>
      <c r="S7634" s="16"/>
      <c r="T7634" s="16"/>
      <c r="U7634" s="16"/>
    </row>
    <row r="7635" spans="18:21" x14ac:dyDescent="0.2">
      <c r="R7635" s="16"/>
      <c r="S7635" s="16"/>
      <c r="T7635" s="16"/>
      <c r="U7635" s="16"/>
    </row>
    <row r="7636" spans="18:21" x14ac:dyDescent="0.2">
      <c r="R7636" s="16"/>
      <c r="S7636" s="16"/>
      <c r="T7636" s="16"/>
      <c r="U7636" s="16"/>
    </row>
    <row r="7637" spans="18:21" x14ac:dyDescent="0.2">
      <c r="R7637" s="16"/>
      <c r="S7637" s="16"/>
      <c r="T7637" s="16"/>
      <c r="U7637" s="16"/>
    </row>
    <row r="7638" spans="18:21" x14ac:dyDescent="0.2">
      <c r="R7638" s="16"/>
      <c r="S7638" s="16"/>
      <c r="T7638" s="16"/>
      <c r="U7638" s="16"/>
    </row>
    <row r="7639" spans="18:21" x14ac:dyDescent="0.2">
      <c r="R7639" s="16"/>
      <c r="S7639" s="16"/>
      <c r="T7639" s="16"/>
      <c r="U7639" s="16"/>
    </row>
    <row r="7640" spans="18:21" x14ac:dyDescent="0.2">
      <c r="R7640" s="16"/>
      <c r="S7640" s="16"/>
      <c r="T7640" s="16"/>
      <c r="U7640" s="16"/>
    </row>
    <row r="7641" spans="18:21" x14ac:dyDescent="0.2">
      <c r="R7641" s="16"/>
      <c r="S7641" s="16"/>
      <c r="T7641" s="16"/>
      <c r="U7641" s="16"/>
    </row>
    <row r="7642" spans="18:21" x14ac:dyDescent="0.2">
      <c r="R7642" s="16"/>
      <c r="S7642" s="16"/>
      <c r="T7642" s="16"/>
      <c r="U7642" s="16"/>
    </row>
    <row r="7643" spans="18:21" x14ac:dyDescent="0.2">
      <c r="R7643" s="16"/>
      <c r="S7643" s="16"/>
      <c r="T7643" s="16"/>
      <c r="U7643" s="16"/>
    </row>
    <row r="7644" spans="18:21" x14ac:dyDescent="0.2">
      <c r="R7644" s="16"/>
      <c r="S7644" s="16"/>
      <c r="T7644" s="16"/>
      <c r="U7644" s="16"/>
    </row>
    <row r="7645" spans="18:21" x14ac:dyDescent="0.2">
      <c r="R7645" s="16"/>
      <c r="S7645" s="16"/>
      <c r="T7645" s="16"/>
      <c r="U7645" s="16"/>
    </row>
    <row r="7646" spans="18:21" x14ac:dyDescent="0.2">
      <c r="R7646" s="16"/>
      <c r="S7646" s="16"/>
      <c r="T7646" s="16"/>
      <c r="U7646" s="16"/>
    </row>
    <row r="7647" spans="18:21" x14ac:dyDescent="0.2">
      <c r="R7647" s="16"/>
      <c r="S7647" s="16"/>
      <c r="T7647" s="16"/>
      <c r="U7647" s="16"/>
    </row>
    <row r="7648" spans="18:21" x14ac:dyDescent="0.2">
      <c r="R7648" s="16"/>
      <c r="S7648" s="16"/>
      <c r="T7648" s="16"/>
      <c r="U7648" s="16"/>
    </row>
    <row r="7649" spans="18:21" x14ac:dyDescent="0.2">
      <c r="R7649" s="16"/>
      <c r="S7649" s="16"/>
      <c r="T7649" s="16"/>
      <c r="U7649" s="16"/>
    </row>
    <row r="7650" spans="18:21" x14ac:dyDescent="0.2">
      <c r="R7650" s="16"/>
      <c r="S7650" s="16"/>
      <c r="T7650" s="16"/>
      <c r="U7650" s="16"/>
    </row>
    <row r="7651" spans="18:21" x14ac:dyDescent="0.2">
      <c r="R7651" s="16"/>
      <c r="S7651" s="16"/>
      <c r="T7651" s="16"/>
      <c r="U7651" s="16"/>
    </row>
    <row r="7652" spans="18:21" x14ac:dyDescent="0.2">
      <c r="R7652" s="16"/>
      <c r="S7652" s="16"/>
      <c r="T7652" s="16"/>
      <c r="U7652" s="16"/>
    </row>
    <row r="7653" spans="18:21" x14ac:dyDescent="0.2">
      <c r="R7653" s="16"/>
      <c r="S7653" s="16"/>
      <c r="T7653" s="16"/>
      <c r="U7653" s="16"/>
    </row>
    <row r="7654" spans="18:21" x14ac:dyDescent="0.2">
      <c r="R7654" s="16"/>
      <c r="S7654" s="16"/>
      <c r="T7654" s="16"/>
      <c r="U7654" s="16"/>
    </row>
    <row r="7655" spans="18:21" x14ac:dyDescent="0.2">
      <c r="R7655" s="16"/>
      <c r="S7655" s="16"/>
      <c r="T7655" s="16"/>
      <c r="U7655" s="16"/>
    </row>
    <row r="7656" spans="18:21" x14ac:dyDescent="0.2">
      <c r="R7656" s="16"/>
      <c r="S7656" s="16"/>
      <c r="T7656" s="16"/>
      <c r="U7656" s="16"/>
    </row>
    <row r="7657" spans="18:21" x14ac:dyDescent="0.2">
      <c r="R7657" s="16"/>
      <c r="S7657" s="16"/>
      <c r="T7657" s="16"/>
      <c r="U7657" s="16"/>
    </row>
    <row r="7658" spans="18:21" x14ac:dyDescent="0.2">
      <c r="R7658" s="16"/>
      <c r="S7658" s="16"/>
      <c r="T7658" s="16"/>
      <c r="U7658" s="16"/>
    </row>
    <row r="7659" spans="18:21" x14ac:dyDescent="0.2">
      <c r="R7659" s="16"/>
      <c r="S7659" s="16"/>
      <c r="T7659" s="16"/>
      <c r="U7659" s="16"/>
    </row>
    <row r="7660" spans="18:21" x14ac:dyDescent="0.2">
      <c r="R7660" s="16"/>
      <c r="S7660" s="16"/>
      <c r="T7660" s="16"/>
      <c r="U7660" s="16"/>
    </row>
    <row r="7661" spans="18:21" x14ac:dyDescent="0.2">
      <c r="R7661" s="16"/>
      <c r="S7661" s="16"/>
      <c r="T7661" s="16"/>
      <c r="U7661" s="16"/>
    </row>
    <row r="7662" spans="18:21" x14ac:dyDescent="0.2">
      <c r="R7662" s="16"/>
      <c r="S7662" s="16"/>
      <c r="T7662" s="16"/>
      <c r="U7662" s="16"/>
    </row>
    <row r="7663" spans="18:21" x14ac:dyDescent="0.2">
      <c r="R7663" s="16"/>
      <c r="S7663" s="16"/>
      <c r="T7663" s="16"/>
      <c r="U7663" s="16"/>
    </row>
    <row r="7664" spans="18:21" x14ac:dyDescent="0.2">
      <c r="R7664" s="16"/>
      <c r="S7664" s="16"/>
      <c r="T7664" s="16"/>
      <c r="U7664" s="16"/>
    </row>
    <row r="7665" spans="18:21" x14ac:dyDescent="0.2">
      <c r="R7665" s="16"/>
      <c r="S7665" s="16"/>
      <c r="T7665" s="16"/>
      <c r="U7665" s="16"/>
    </row>
    <row r="7666" spans="18:21" x14ac:dyDescent="0.2">
      <c r="R7666" s="16"/>
      <c r="S7666" s="16"/>
      <c r="T7666" s="16"/>
      <c r="U7666" s="16"/>
    </row>
    <row r="7667" spans="18:21" x14ac:dyDescent="0.2">
      <c r="R7667" s="16"/>
      <c r="S7667" s="16"/>
      <c r="T7667" s="16"/>
      <c r="U7667" s="16"/>
    </row>
    <row r="7668" spans="18:21" x14ac:dyDescent="0.2">
      <c r="R7668" s="16"/>
      <c r="S7668" s="16"/>
      <c r="T7668" s="16"/>
      <c r="U7668" s="16"/>
    </row>
    <row r="7669" spans="18:21" x14ac:dyDescent="0.2">
      <c r="R7669" s="16"/>
      <c r="S7669" s="16"/>
      <c r="T7669" s="16"/>
      <c r="U7669" s="16"/>
    </row>
    <row r="7670" spans="18:21" x14ac:dyDescent="0.2">
      <c r="R7670" s="16"/>
      <c r="S7670" s="16"/>
      <c r="T7670" s="16"/>
      <c r="U7670" s="16"/>
    </row>
    <row r="7671" spans="18:21" x14ac:dyDescent="0.2">
      <c r="R7671" s="16"/>
      <c r="S7671" s="16"/>
      <c r="T7671" s="16"/>
      <c r="U7671" s="16"/>
    </row>
    <row r="7672" spans="18:21" x14ac:dyDescent="0.2">
      <c r="R7672" s="16"/>
      <c r="S7672" s="16"/>
      <c r="T7672" s="16"/>
      <c r="U7672" s="16"/>
    </row>
    <row r="7673" spans="18:21" x14ac:dyDescent="0.2">
      <c r="R7673" s="16"/>
      <c r="S7673" s="16"/>
      <c r="T7673" s="16"/>
      <c r="U7673" s="16"/>
    </row>
    <row r="7674" spans="18:21" x14ac:dyDescent="0.2">
      <c r="R7674" s="16"/>
      <c r="S7674" s="16"/>
      <c r="T7674" s="16"/>
      <c r="U7674" s="16"/>
    </row>
    <row r="7675" spans="18:21" x14ac:dyDescent="0.2">
      <c r="R7675" s="16"/>
      <c r="S7675" s="16"/>
      <c r="T7675" s="16"/>
      <c r="U7675" s="16"/>
    </row>
    <row r="7676" spans="18:21" x14ac:dyDescent="0.2">
      <c r="R7676" s="16"/>
      <c r="S7676" s="16"/>
      <c r="T7676" s="16"/>
      <c r="U7676" s="16"/>
    </row>
    <row r="7677" spans="18:21" x14ac:dyDescent="0.2">
      <c r="R7677" s="16"/>
      <c r="S7677" s="16"/>
      <c r="T7677" s="16"/>
      <c r="U7677" s="16"/>
    </row>
    <row r="7678" spans="18:21" x14ac:dyDescent="0.2">
      <c r="R7678" s="16"/>
      <c r="S7678" s="16"/>
      <c r="T7678" s="16"/>
      <c r="U7678" s="16"/>
    </row>
    <row r="7679" spans="18:21" x14ac:dyDescent="0.2">
      <c r="R7679" s="16"/>
      <c r="S7679" s="16"/>
      <c r="T7679" s="16"/>
      <c r="U7679" s="16"/>
    </row>
    <row r="7680" spans="18:21" x14ac:dyDescent="0.2">
      <c r="R7680" s="16"/>
      <c r="S7680" s="16"/>
      <c r="T7680" s="16"/>
      <c r="U7680" s="16"/>
    </row>
    <row r="7681" spans="18:21" x14ac:dyDescent="0.2">
      <c r="R7681" s="16"/>
      <c r="S7681" s="16"/>
      <c r="T7681" s="16"/>
      <c r="U7681" s="16"/>
    </row>
    <row r="7682" spans="18:21" x14ac:dyDescent="0.2">
      <c r="R7682" s="16"/>
      <c r="S7682" s="16"/>
      <c r="T7682" s="16"/>
      <c r="U7682" s="16"/>
    </row>
    <row r="7683" spans="18:21" x14ac:dyDescent="0.2">
      <c r="R7683" s="16"/>
      <c r="S7683" s="16"/>
      <c r="T7683" s="16"/>
      <c r="U7683" s="16"/>
    </row>
    <row r="7684" spans="18:21" x14ac:dyDescent="0.2">
      <c r="R7684" s="16"/>
      <c r="S7684" s="16"/>
      <c r="T7684" s="16"/>
      <c r="U7684" s="16"/>
    </row>
    <row r="7685" spans="18:21" x14ac:dyDescent="0.2">
      <c r="R7685" s="16"/>
      <c r="S7685" s="16"/>
      <c r="T7685" s="16"/>
      <c r="U7685" s="16"/>
    </row>
    <row r="7686" spans="18:21" x14ac:dyDescent="0.2">
      <c r="R7686" s="16"/>
      <c r="S7686" s="16"/>
      <c r="T7686" s="16"/>
      <c r="U7686" s="16"/>
    </row>
    <row r="7687" spans="18:21" x14ac:dyDescent="0.2">
      <c r="R7687" s="16"/>
      <c r="S7687" s="16"/>
      <c r="T7687" s="16"/>
      <c r="U7687" s="16"/>
    </row>
    <row r="7688" spans="18:21" x14ac:dyDescent="0.2">
      <c r="R7688" s="16"/>
      <c r="S7688" s="16"/>
      <c r="T7688" s="16"/>
      <c r="U7688" s="16"/>
    </row>
    <row r="7689" spans="18:21" x14ac:dyDescent="0.2">
      <c r="R7689" s="16"/>
      <c r="S7689" s="16"/>
      <c r="T7689" s="16"/>
      <c r="U7689" s="16"/>
    </row>
    <row r="7690" spans="18:21" x14ac:dyDescent="0.2">
      <c r="R7690" s="16"/>
      <c r="S7690" s="16"/>
      <c r="T7690" s="16"/>
      <c r="U7690" s="16"/>
    </row>
    <row r="7691" spans="18:21" x14ac:dyDescent="0.2">
      <c r="R7691" s="16"/>
      <c r="S7691" s="16"/>
      <c r="T7691" s="16"/>
      <c r="U7691" s="16"/>
    </row>
    <row r="7692" spans="18:21" x14ac:dyDescent="0.2">
      <c r="R7692" s="16"/>
      <c r="S7692" s="16"/>
      <c r="T7692" s="16"/>
      <c r="U7692" s="16"/>
    </row>
    <row r="7693" spans="18:21" x14ac:dyDescent="0.2">
      <c r="R7693" s="16"/>
      <c r="S7693" s="16"/>
      <c r="T7693" s="16"/>
      <c r="U7693" s="16"/>
    </row>
    <row r="7694" spans="18:21" x14ac:dyDescent="0.2">
      <c r="R7694" s="16"/>
      <c r="S7694" s="16"/>
      <c r="T7694" s="16"/>
      <c r="U7694" s="16"/>
    </row>
    <row r="7695" spans="18:21" x14ac:dyDescent="0.2">
      <c r="R7695" s="16"/>
      <c r="S7695" s="16"/>
      <c r="T7695" s="16"/>
      <c r="U7695" s="16"/>
    </row>
    <row r="7696" spans="18:21" x14ac:dyDescent="0.2">
      <c r="R7696" s="16"/>
      <c r="S7696" s="16"/>
      <c r="T7696" s="16"/>
      <c r="U7696" s="16"/>
    </row>
    <row r="7697" spans="18:21" x14ac:dyDescent="0.2">
      <c r="R7697" s="16"/>
      <c r="S7697" s="16"/>
      <c r="T7697" s="16"/>
      <c r="U7697" s="16"/>
    </row>
    <row r="7698" spans="18:21" x14ac:dyDescent="0.2">
      <c r="R7698" s="16"/>
      <c r="S7698" s="16"/>
      <c r="T7698" s="16"/>
      <c r="U7698" s="16"/>
    </row>
    <row r="7699" spans="18:21" x14ac:dyDescent="0.2">
      <c r="R7699" s="16"/>
      <c r="S7699" s="16"/>
      <c r="T7699" s="16"/>
      <c r="U7699" s="16"/>
    </row>
    <row r="7700" spans="18:21" x14ac:dyDescent="0.2">
      <c r="R7700" s="16"/>
      <c r="S7700" s="16"/>
      <c r="T7700" s="16"/>
      <c r="U7700" s="16"/>
    </row>
    <row r="7701" spans="18:21" x14ac:dyDescent="0.2">
      <c r="R7701" s="16"/>
      <c r="S7701" s="16"/>
      <c r="T7701" s="16"/>
      <c r="U7701" s="16"/>
    </row>
    <row r="7702" spans="18:21" x14ac:dyDescent="0.2">
      <c r="R7702" s="16"/>
      <c r="S7702" s="16"/>
      <c r="T7702" s="16"/>
      <c r="U7702" s="16"/>
    </row>
    <row r="7703" spans="18:21" x14ac:dyDescent="0.2">
      <c r="R7703" s="16"/>
      <c r="S7703" s="16"/>
      <c r="T7703" s="16"/>
      <c r="U7703" s="16"/>
    </row>
    <row r="7704" spans="18:21" x14ac:dyDescent="0.2">
      <c r="R7704" s="16"/>
      <c r="S7704" s="16"/>
      <c r="T7704" s="16"/>
      <c r="U7704" s="16"/>
    </row>
    <row r="7705" spans="18:21" x14ac:dyDescent="0.2">
      <c r="R7705" s="16"/>
      <c r="S7705" s="16"/>
      <c r="T7705" s="16"/>
      <c r="U7705" s="16"/>
    </row>
    <row r="7706" spans="18:21" x14ac:dyDescent="0.2">
      <c r="R7706" s="16"/>
      <c r="S7706" s="16"/>
      <c r="T7706" s="16"/>
      <c r="U7706" s="16"/>
    </row>
    <row r="7707" spans="18:21" x14ac:dyDescent="0.2">
      <c r="R7707" s="16"/>
      <c r="S7707" s="16"/>
      <c r="T7707" s="16"/>
      <c r="U7707" s="16"/>
    </row>
    <row r="7708" spans="18:21" x14ac:dyDescent="0.2">
      <c r="R7708" s="16"/>
      <c r="S7708" s="16"/>
      <c r="T7708" s="16"/>
      <c r="U7708" s="16"/>
    </row>
    <row r="7709" spans="18:21" x14ac:dyDescent="0.2">
      <c r="R7709" s="16"/>
      <c r="S7709" s="16"/>
      <c r="T7709" s="16"/>
      <c r="U7709" s="16"/>
    </row>
    <row r="7710" spans="18:21" x14ac:dyDescent="0.2">
      <c r="R7710" s="16"/>
      <c r="S7710" s="16"/>
      <c r="T7710" s="16"/>
      <c r="U7710" s="16"/>
    </row>
    <row r="7711" spans="18:21" x14ac:dyDescent="0.2">
      <c r="R7711" s="16"/>
      <c r="S7711" s="16"/>
      <c r="T7711" s="16"/>
      <c r="U7711" s="16"/>
    </row>
    <row r="7712" spans="18:21" x14ac:dyDescent="0.2">
      <c r="R7712" s="16"/>
      <c r="S7712" s="16"/>
      <c r="T7712" s="16"/>
      <c r="U7712" s="16"/>
    </row>
    <row r="7713" spans="18:21" x14ac:dyDescent="0.2">
      <c r="R7713" s="16"/>
      <c r="S7713" s="16"/>
      <c r="T7713" s="16"/>
      <c r="U7713" s="16"/>
    </row>
    <row r="7714" spans="18:21" x14ac:dyDescent="0.2">
      <c r="R7714" s="16"/>
      <c r="S7714" s="16"/>
      <c r="T7714" s="16"/>
      <c r="U7714" s="16"/>
    </row>
    <row r="7715" spans="18:21" x14ac:dyDescent="0.2">
      <c r="R7715" s="16"/>
      <c r="S7715" s="16"/>
      <c r="T7715" s="16"/>
      <c r="U7715" s="16"/>
    </row>
    <row r="7716" spans="18:21" x14ac:dyDescent="0.2">
      <c r="R7716" s="16"/>
      <c r="S7716" s="16"/>
      <c r="T7716" s="16"/>
      <c r="U7716" s="16"/>
    </row>
    <row r="7717" spans="18:21" x14ac:dyDescent="0.2">
      <c r="R7717" s="16"/>
      <c r="S7717" s="16"/>
      <c r="T7717" s="16"/>
      <c r="U7717" s="16"/>
    </row>
    <row r="7718" spans="18:21" x14ac:dyDescent="0.2">
      <c r="R7718" s="16"/>
      <c r="S7718" s="16"/>
      <c r="T7718" s="16"/>
      <c r="U7718" s="16"/>
    </row>
    <row r="7719" spans="18:21" x14ac:dyDescent="0.2">
      <c r="R7719" s="16"/>
      <c r="S7719" s="16"/>
      <c r="T7719" s="16"/>
      <c r="U7719" s="16"/>
    </row>
    <row r="7720" spans="18:21" x14ac:dyDescent="0.2">
      <c r="R7720" s="16"/>
      <c r="S7720" s="16"/>
      <c r="T7720" s="16"/>
      <c r="U7720" s="16"/>
    </row>
    <row r="7721" spans="18:21" x14ac:dyDescent="0.2">
      <c r="R7721" s="16"/>
      <c r="S7721" s="16"/>
      <c r="T7721" s="16"/>
      <c r="U7721" s="16"/>
    </row>
    <row r="7722" spans="18:21" x14ac:dyDescent="0.2">
      <c r="R7722" s="16"/>
      <c r="S7722" s="16"/>
      <c r="T7722" s="16"/>
      <c r="U7722" s="16"/>
    </row>
    <row r="7723" spans="18:21" x14ac:dyDescent="0.2">
      <c r="R7723" s="16"/>
      <c r="S7723" s="16"/>
      <c r="T7723" s="16"/>
      <c r="U7723" s="16"/>
    </row>
    <row r="7724" spans="18:21" x14ac:dyDescent="0.2">
      <c r="R7724" s="16"/>
      <c r="S7724" s="16"/>
      <c r="T7724" s="16"/>
      <c r="U7724" s="16"/>
    </row>
    <row r="7725" spans="18:21" x14ac:dyDescent="0.2">
      <c r="R7725" s="16"/>
      <c r="S7725" s="16"/>
      <c r="T7725" s="16"/>
      <c r="U7725" s="16"/>
    </row>
    <row r="7726" spans="18:21" x14ac:dyDescent="0.2">
      <c r="R7726" s="16"/>
      <c r="S7726" s="16"/>
      <c r="T7726" s="16"/>
      <c r="U7726" s="16"/>
    </row>
    <row r="7727" spans="18:21" x14ac:dyDescent="0.2">
      <c r="R7727" s="16"/>
      <c r="S7727" s="16"/>
      <c r="T7727" s="16"/>
      <c r="U7727" s="16"/>
    </row>
    <row r="7728" spans="18:21" x14ac:dyDescent="0.2">
      <c r="R7728" s="16"/>
      <c r="S7728" s="16"/>
      <c r="T7728" s="16"/>
      <c r="U7728" s="16"/>
    </row>
    <row r="7729" spans="18:21" x14ac:dyDescent="0.2">
      <c r="R7729" s="16"/>
      <c r="S7729" s="16"/>
      <c r="T7729" s="16"/>
      <c r="U7729" s="16"/>
    </row>
    <row r="7730" spans="18:21" x14ac:dyDescent="0.2">
      <c r="R7730" s="16"/>
      <c r="S7730" s="16"/>
      <c r="T7730" s="16"/>
      <c r="U7730" s="16"/>
    </row>
    <row r="7731" spans="18:21" x14ac:dyDescent="0.2">
      <c r="R7731" s="16"/>
      <c r="S7731" s="16"/>
      <c r="T7731" s="16"/>
      <c r="U7731" s="16"/>
    </row>
    <row r="7732" spans="18:21" x14ac:dyDescent="0.2">
      <c r="R7732" s="16"/>
      <c r="S7732" s="16"/>
      <c r="T7732" s="16"/>
      <c r="U7732" s="16"/>
    </row>
    <row r="7733" spans="18:21" x14ac:dyDescent="0.2">
      <c r="R7733" s="16"/>
      <c r="S7733" s="16"/>
      <c r="T7733" s="16"/>
      <c r="U7733" s="16"/>
    </row>
    <row r="7734" spans="18:21" x14ac:dyDescent="0.2">
      <c r="R7734" s="16"/>
      <c r="S7734" s="16"/>
      <c r="T7734" s="16"/>
      <c r="U7734" s="16"/>
    </row>
    <row r="7735" spans="18:21" x14ac:dyDescent="0.2">
      <c r="R7735" s="16"/>
      <c r="S7735" s="16"/>
      <c r="T7735" s="16"/>
      <c r="U7735" s="16"/>
    </row>
    <row r="7736" spans="18:21" x14ac:dyDescent="0.2">
      <c r="R7736" s="16"/>
      <c r="S7736" s="16"/>
      <c r="T7736" s="16"/>
      <c r="U7736" s="16"/>
    </row>
    <row r="7737" spans="18:21" x14ac:dyDescent="0.2">
      <c r="R7737" s="16"/>
      <c r="S7737" s="16"/>
      <c r="T7737" s="16"/>
      <c r="U7737" s="16"/>
    </row>
    <row r="7738" spans="18:21" x14ac:dyDescent="0.2">
      <c r="R7738" s="16"/>
      <c r="S7738" s="16"/>
      <c r="T7738" s="16"/>
      <c r="U7738" s="16"/>
    </row>
    <row r="7739" spans="18:21" x14ac:dyDescent="0.2">
      <c r="R7739" s="16"/>
      <c r="S7739" s="16"/>
      <c r="T7739" s="16"/>
      <c r="U7739" s="16"/>
    </row>
    <row r="7740" spans="18:21" x14ac:dyDescent="0.2">
      <c r="R7740" s="16"/>
      <c r="S7740" s="16"/>
      <c r="T7740" s="16"/>
      <c r="U7740" s="16"/>
    </row>
    <row r="7741" spans="18:21" x14ac:dyDescent="0.2">
      <c r="R7741" s="16"/>
      <c r="S7741" s="16"/>
      <c r="T7741" s="16"/>
      <c r="U7741" s="16"/>
    </row>
    <row r="7742" spans="18:21" x14ac:dyDescent="0.2">
      <c r="R7742" s="16"/>
      <c r="S7742" s="16"/>
      <c r="T7742" s="16"/>
      <c r="U7742" s="16"/>
    </row>
    <row r="7743" spans="18:21" x14ac:dyDescent="0.2">
      <c r="R7743" s="16"/>
      <c r="S7743" s="16"/>
      <c r="T7743" s="16"/>
      <c r="U7743" s="16"/>
    </row>
    <row r="7744" spans="18:21" x14ac:dyDescent="0.2">
      <c r="R7744" s="16"/>
      <c r="S7744" s="16"/>
      <c r="T7744" s="16"/>
      <c r="U7744" s="16"/>
    </row>
    <row r="7745" spans="18:21" x14ac:dyDescent="0.2">
      <c r="R7745" s="16"/>
      <c r="S7745" s="16"/>
      <c r="T7745" s="16"/>
      <c r="U7745" s="16"/>
    </row>
    <row r="7746" spans="18:21" x14ac:dyDescent="0.2">
      <c r="R7746" s="16"/>
      <c r="S7746" s="16"/>
      <c r="T7746" s="16"/>
      <c r="U7746" s="16"/>
    </row>
    <row r="7747" spans="18:21" x14ac:dyDescent="0.2">
      <c r="R7747" s="16"/>
      <c r="S7747" s="16"/>
      <c r="T7747" s="16"/>
      <c r="U7747" s="16"/>
    </row>
    <row r="7748" spans="18:21" x14ac:dyDescent="0.2">
      <c r="R7748" s="16"/>
      <c r="S7748" s="16"/>
      <c r="T7748" s="16"/>
      <c r="U7748" s="16"/>
    </row>
    <row r="7749" spans="18:21" x14ac:dyDescent="0.2">
      <c r="R7749" s="16"/>
      <c r="S7749" s="16"/>
      <c r="T7749" s="16"/>
      <c r="U7749" s="16"/>
    </row>
    <row r="7750" spans="18:21" x14ac:dyDescent="0.2">
      <c r="R7750" s="16"/>
      <c r="S7750" s="16"/>
      <c r="T7750" s="16"/>
      <c r="U7750" s="16"/>
    </row>
    <row r="7751" spans="18:21" x14ac:dyDescent="0.2">
      <c r="R7751" s="16"/>
      <c r="S7751" s="16"/>
      <c r="T7751" s="16"/>
      <c r="U7751" s="16"/>
    </row>
    <row r="7752" spans="18:21" x14ac:dyDescent="0.2">
      <c r="R7752" s="16"/>
      <c r="S7752" s="16"/>
      <c r="T7752" s="16"/>
      <c r="U7752" s="16"/>
    </row>
    <row r="7753" spans="18:21" x14ac:dyDescent="0.2">
      <c r="R7753" s="16"/>
      <c r="S7753" s="16"/>
      <c r="T7753" s="16"/>
      <c r="U7753" s="16"/>
    </row>
    <row r="7754" spans="18:21" x14ac:dyDescent="0.2">
      <c r="R7754" s="16"/>
      <c r="S7754" s="16"/>
      <c r="T7754" s="16"/>
      <c r="U7754" s="16"/>
    </row>
    <row r="7755" spans="18:21" x14ac:dyDescent="0.2">
      <c r="R7755" s="16"/>
      <c r="S7755" s="16"/>
      <c r="T7755" s="16"/>
      <c r="U7755" s="16"/>
    </row>
    <row r="7756" spans="18:21" x14ac:dyDescent="0.2">
      <c r="R7756" s="16"/>
      <c r="S7756" s="16"/>
      <c r="T7756" s="16"/>
      <c r="U7756" s="16"/>
    </row>
    <row r="7757" spans="18:21" x14ac:dyDescent="0.2">
      <c r="R7757" s="16"/>
      <c r="S7757" s="16"/>
      <c r="T7757" s="16"/>
      <c r="U7757" s="16"/>
    </row>
    <row r="7758" spans="18:21" x14ac:dyDescent="0.2">
      <c r="R7758" s="16"/>
      <c r="S7758" s="16"/>
      <c r="T7758" s="16"/>
      <c r="U7758" s="16"/>
    </row>
    <row r="7759" spans="18:21" x14ac:dyDescent="0.2">
      <c r="R7759" s="16"/>
      <c r="S7759" s="16"/>
      <c r="T7759" s="16"/>
      <c r="U7759" s="16"/>
    </row>
    <row r="7760" spans="18:21" x14ac:dyDescent="0.2">
      <c r="R7760" s="16"/>
      <c r="S7760" s="16"/>
      <c r="T7760" s="16"/>
      <c r="U7760" s="16"/>
    </row>
    <row r="7761" spans="18:21" x14ac:dyDescent="0.2">
      <c r="R7761" s="16"/>
      <c r="S7761" s="16"/>
      <c r="T7761" s="16"/>
      <c r="U7761" s="16"/>
    </row>
    <row r="7762" spans="18:21" x14ac:dyDescent="0.2">
      <c r="R7762" s="16"/>
      <c r="S7762" s="16"/>
      <c r="T7762" s="16"/>
      <c r="U7762" s="16"/>
    </row>
    <row r="7763" spans="18:21" x14ac:dyDescent="0.2">
      <c r="R7763" s="16"/>
      <c r="S7763" s="16"/>
      <c r="T7763" s="16"/>
      <c r="U7763" s="16"/>
    </row>
    <row r="7764" spans="18:21" x14ac:dyDescent="0.2">
      <c r="R7764" s="16"/>
      <c r="S7764" s="16"/>
      <c r="T7764" s="16"/>
      <c r="U7764" s="16"/>
    </row>
    <row r="7765" spans="18:21" x14ac:dyDescent="0.2">
      <c r="R7765" s="16"/>
      <c r="S7765" s="16"/>
      <c r="T7765" s="16"/>
      <c r="U7765" s="16"/>
    </row>
    <row r="7766" spans="18:21" x14ac:dyDescent="0.2">
      <c r="R7766" s="16"/>
      <c r="S7766" s="16"/>
      <c r="T7766" s="16"/>
      <c r="U7766" s="16"/>
    </row>
    <row r="7767" spans="18:21" x14ac:dyDescent="0.2">
      <c r="R7767" s="16"/>
      <c r="S7767" s="16"/>
      <c r="T7767" s="16"/>
      <c r="U7767" s="16"/>
    </row>
    <row r="7768" spans="18:21" x14ac:dyDescent="0.2">
      <c r="R7768" s="16"/>
      <c r="S7768" s="16"/>
      <c r="T7768" s="16"/>
      <c r="U7768" s="16"/>
    </row>
    <row r="7769" spans="18:21" x14ac:dyDescent="0.2">
      <c r="R7769" s="16"/>
      <c r="S7769" s="16"/>
      <c r="T7769" s="16"/>
      <c r="U7769" s="16"/>
    </row>
    <row r="7770" spans="18:21" x14ac:dyDescent="0.2">
      <c r="R7770" s="16"/>
      <c r="S7770" s="16"/>
      <c r="T7770" s="16"/>
      <c r="U7770" s="16"/>
    </row>
    <row r="7771" spans="18:21" x14ac:dyDescent="0.2">
      <c r="R7771" s="16"/>
      <c r="S7771" s="16"/>
      <c r="T7771" s="16"/>
      <c r="U7771" s="16"/>
    </row>
    <row r="7772" spans="18:21" x14ac:dyDescent="0.2">
      <c r="R7772" s="16"/>
      <c r="S7772" s="16"/>
      <c r="T7772" s="16"/>
      <c r="U7772" s="16"/>
    </row>
    <row r="7773" spans="18:21" x14ac:dyDescent="0.2">
      <c r="R7773" s="16"/>
      <c r="S7773" s="16"/>
      <c r="T7773" s="16"/>
      <c r="U7773" s="16"/>
    </row>
    <row r="7774" spans="18:21" x14ac:dyDescent="0.2">
      <c r="R7774" s="16"/>
      <c r="S7774" s="16"/>
      <c r="T7774" s="16"/>
      <c r="U7774" s="16"/>
    </row>
    <row r="7775" spans="18:21" x14ac:dyDescent="0.2">
      <c r="R7775" s="16"/>
      <c r="S7775" s="16"/>
      <c r="T7775" s="16"/>
      <c r="U7775" s="16"/>
    </row>
    <row r="7776" spans="18:21" x14ac:dyDescent="0.2">
      <c r="R7776" s="16"/>
      <c r="S7776" s="16"/>
      <c r="T7776" s="16"/>
      <c r="U7776" s="16"/>
    </row>
    <row r="7777" spans="18:21" x14ac:dyDescent="0.2">
      <c r="R7777" s="16"/>
      <c r="S7777" s="16"/>
      <c r="T7777" s="16"/>
      <c r="U7777" s="16"/>
    </row>
    <row r="7778" spans="18:21" x14ac:dyDescent="0.2">
      <c r="R7778" s="16"/>
      <c r="S7778" s="16"/>
      <c r="T7778" s="16"/>
      <c r="U7778" s="16"/>
    </row>
    <row r="7779" spans="18:21" x14ac:dyDescent="0.2">
      <c r="R7779" s="16"/>
      <c r="S7779" s="16"/>
      <c r="T7779" s="16"/>
      <c r="U7779" s="16"/>
    </row>
    <row r="7780" spans="18:21" x14ac:dyDescent="0.2">
      <c r="R7780" s="16"/>
      <c r="S7780" s="16"/>
      <c r="T7780" s="16"/>
      <c r="U7780" s="16"/>
    </row>
    <row r="7781" spans="18:21" x14ac:dyDescent="0.2">
      <c r="R7781" s="16"/>
      <c r="S7781" s="16"/>
      <c r="T7781" s="16"/>
      <c r="U7781" s="16"/>
    </row>
    <row r="7782" spans="18:21" x14ac:dyDescent="0.2">
      <c r="R7782" s="16"/>
      <c r="S7782" s="16"/>
      <c r="T7782" s="16"/>
      <c r="U7782" s="16"/>
    </row>
    <row r="7783" spans="18:21" x14ac:dyDescent="0.2">
      <c r="R7783" s="16"/>
      <c r="S7783" s="16"/>
      <c r="T7783" s="16"/>
      <c r="U7783" s="16"/>
    </row>
    <row r="7784" spans="18:21" x14ac:dyDescent="0.2">
      <c r="R7784" s="16"/>
      <c r="S7784" s="16"/>
      <c r="T7784" s="16"/>
      <c r="U7784" s="16"/>
    </row>
    <row r="7785" spans="18:21" x14ac:dyDescent="0.2">
      <c r="R7785" s="16"/>
      <c r="S7785" s="16"/>
      <c r="T7785" s="16"/>
      <c r="U7785" s="16"/>
    </row>
    <row r="7786" spans="18:21" x14ac:dyDescent="0.2">
      <c r="R7786" s="16"/>
      <c r="S7786" s="16"/>
      <c r="T7786" s="16"/>
      <c r="U7786" s="16"/>
    </row>
    <row r="7787" spans="18:21" x14ac:dyDescent="0.2">
      <c r="R7787" s="16"/>
      <c r="S7787" s="16"/>
      <c r="T7787" s="16"/>
      <c r="U7787" s="16"/>
    </row>
    <row r="7788" spans="18:21" x14ac:dyDescent="0.2">
      <c r="R7788" s="16"/>
      <c r="S7788" s="16"/>
      <c r="T7788" s="16"/>
      <c r="U7788" s="16"/>
    </row>
    <row r="7789" spans="18:21" x14ac:dyDescent="0.2">
      <c r="R7789" s="16"/>
      <c r="S7789" s="16"/>
      <c r="T7789" s="16"/>
      <c r="U7789" s="16"/>
    </row>
    <row r="7790" spans="18:21" x14ac:dyDescent="0.2">
      <c r="R7790" s="16"/>
      <c r="S7790" s="16"/>
      <c r="T7790" s="16"/>
      <c r="U7790" s="16"/>
    </row>
    <row r="7791" spans="18:21" x14ac:dyDescent="0.2">
      <c r="R7791" s="16"/>
      <c r="S7791" s="16"/>
      <c r="T7791" s="16"/>
      <c r="U7791" s="16"/>
    </row>
    <row r="7792" spans="18:21" x14ac:dyDescent="0.2">
      <c r="R7792" s="16"/>
      <c r="S7792" s="16"/>
      <c r="T7792" s="16"/>
      <c r="U7792" s="16"/>
    </row>
    <row r="7793" spans="18:21" x14ac:dyDescent="0.2">
      <c r="R7793" s="16"/>
      <c r="S7793" s="16"/>
      <c r="T7793" s="16"/>
      <c r="U7793" s="16"/>
    </row>
    <row r="7794" spans="18:21" x14ac:dyDescent="0.2">
      <c r="R7794" s="16"/>
      <c r="S7794" s="16"/>
      <c r="T7794" s="16"/>
      <c r="U7794" s="16"/>
    </row>
    <row r="7795" spans="18:21" x14ac:dyDescent="0.2">
      <c r="R7795" s="16"/>
      <c r="S7795" s="16"/>
      <c r="T7795" s="16"/>
      <c r="U7795" s="16"/>
    </row>
    <row r="7796" spans="18:21" x14ac:dyDescent="0.2">
      <c r="R7796" s="16"/>
      <c r="S7796" s="16"/>
      <c r="T7796" s="16"/>
      <c r="U7796" s="16"/>
    </row>
    <row r="7797" spans="18:21" x14ac:dyDescent="0.2">
      <c r="R7797" s="16"/>
      <c r="S7797" s="16"/>
      <c r="T7797" s="16"/>
      <c r="U7797" s="16"/>
    </row>
    <row r="7798" spans="18:21" x14ac:dyDescent="0.2">
      <c r="R7798" s="16"/>
      <c r="S7798" s="16"/>
      <c r="T7798" s="16"/>
      <c r="U7798" s="16"/>
    </row>
    <row r="7799" spans="18:21" x14ac:dyDescent="0.2">
      <c r="R7799" s="16"/>
      <c r="S7799" s="16"/>
      <c r="T7799" s="16"/>
      <c r="U7799" s="16"/>
    </row>
    <row r="7800" spans="18:21" x14ac:dyDescent="0.2">
      <c r="R7800" s="16"/>
      <c r="S7800" s="16"/>
      <c r="T7800" s="16"/>
      <c r="U7800" s="16"/>
    </row>
    <row r="7801" spans="18:21" x14ac:dyDescent="0.2">
      <c r="R7801" s="16"/>
      <c r="S7801" s="16"/>
      <c r="T7801" s="16"/>
      <c r="U7801" s="16"/>
    </row>
    <row r="7802" spans="18:21" x14ac:dyDescent="0.2">
      <c r="R7802" s="16"/>
      <c r="S7802" s="16"/>
      <c r="T7802" s="16"/>
      <c r="U7802" s="16"/>
    </row>
    <row r="7803" spans="18:21" x14ac:dyDescent="0.2">
      <c r="R7803" s="16"/>
      <c r="S7803" s="16"/>
      <c r="T7803" s="16"/>
      <c r="U7803" s="16"/>
    </row>
    <row r="7804" spans="18:21" x14ac:dyDescent="0.2">
      <c r="R7804" s="16"/>
      <c r="S7804" s="16"/>
      <c r="T7804" s="16"/>
      <c r="U7804" s="16"/>
    </row>
    <row r="7805" spans="18:21" x14ac:dyDescent="0.2">
      <c r="R7805" s="16"/>
      <c r="S7805" s="16"/>
      <c r="T7805" s="16"/>
      <c r="U7805" s="16"/>
    </row>
    <row r="7806" spans="18:21" x14ac:dyDescent="0.2">
      <c r="R7806" s="16"/>
      <c r="S7806" s="16"/>
      <c r="T7806" s="16"/>
      <c r="U7806" s="16"/>
    </row>
    <row r="7807" spans="18:21" x14ac:dyDescent="0.2">
      <c r="R7807" s="16"/>
      <c r="S7807" s="16"/>
      <c r="T7807" s="16"/>
      <c r="U7807" s="16"/>
    </row>
    <row r="7808" spans="18:21" x14ac:dyDescent="0.2">
      <c r="R7808" s="16"/>
      <c r="S7808" s="16"/>
      <c r="T7808" s="16"/>
      <c r="U7808" s="16"/>
    </row>
    <row r="7809" spans="18:21" x14ac:dyDescent="0.2">
      <c r="R7809" s="16"/>
      <c r="S7809" s="16"/>
      <c r="T7809" s="16"/>
      <c r="U7809" s="16"/>
    </row>
    <row r="7810" spans="18:21" x14ac:dyDescent="0.2">
      <c r="R7810" s="16"/>
      <c r="S7810" s="16"/>
      <c r="T7810" s="16"/>
      <c r="U7810" s="16"/>
    </row>
    <row r="7811" spans="18:21" x14ac:dyDescent="0.2">
      <c r="R7811" s="16"/>
      <c r="S7811" s="16"/>
      <c r="T7811" s="16"/>
      <c r="U7811" s="16"/>
    </row>
    <row r="7812" spans="18:21" x14ac:dyDescent="0.2">
      <c r="R7812" s="16"/>
      <c r="S7812" s="16"/>
      <c r="T7812" s="16"/>
      <c r="U7812" s="16"/>
    </row>
    <row r="7813" spans="18:21" x14ac:dyDescent="0.2">
      <c r="R7813" s="16"/>
      <c r="S7813" s="16"/>
      <c r="T7813" s="16"/>
      <c r="U7813" s="16"/>
    </row>
    <row r="7814" spans="18:21" x14ac:dyDescent="0.2">
      <c r="R7814" s="16"/>
      <c r="S7814" s="16"/>
      <c r="T7814" s="16"/>
      <c r="U7814" s="16"/>
    </row>
    <row r="7815" spans="18:21" x14ac:dyDescent="0.2">
      <c r="R7815" s="16"/>
      <c r="S7815" s="16"/>
      <c r="T7815" s="16"/>
      <c r="U7815" s="16"/>
    </row>
    <row r="7816" spans="18:21" x14ac:dyDescent="0.2">
      <c r="R7816" s="16"/>
      <c r="S7816" s="16"/>
      <c r="T7816" s="16"/>
      <c r="U7816" s="16"/>
    </row>
    <row r="7817" spans="18:21" x14ac:dyDescent="0.2">
      <c r="R7817" s="16"/>
      <c r="S7817" s="16"/>
      <c r="T7817" s="16"/>
      <c r="U7817" s="16"/>
    </row>
    <row r="7818" spans="18:21" x14ac:dyDescent="0.2">
      <c r="R7818" s="16"/>
      <c r="S7818" s="16"/>
      <c r="T7818" s="16"/>
      <c r="U7818" s="16"/>
    </row>
    <row r="7819" spans="18:21" x14ac:dyDescent="0.2">
      <c r="R7819" s="16"/>
      <c r="S7819" s="16"/>
      <c r="T7819" s="16"/>
      <c r="U7819" s="16"/>
    </row>
    <row r="7820" spans="18:21" x14ac:dyDescent="0.2">
      <c r="R7820" s="16"/>
      <c r="S7820" s="16"/>
      <c r="T7820" s="16"/>
      <c r="U7820" s="16"/>
    </row>
    <row r="7821" spans="18:21" x14ac:dyDescent="0.2">
      <c r="R7821" s="16"/>
      <c r="S7821" s="16"/>
      <c r="T7821" s="16"/>
      <c r="U7821" s="16"/>
    </row>
    <row r="7822" spans="18:21" x14ac:dyDescent="0.2">
      <c r="R7822" s="16"/>
      <c r="S7822" s="16"/>
      <c r="T7822" s="16"/>
      <c r="U7822" s="16"/>
    </row>
    <row r="7823" spans="18:21" x14ac:dyDescent="0.2">
      <c r="R7823" s="16"/>
      <c r="S7823" s="16"/>
      <c r="T7823" s="16"/>
      <c r="U7823" s="16"/>
    </row>
    <row r="7824" spans="18:21" x14ac:dyDescent="0.2">
      <c r="R7824" s="16"/>
      <c r="S7824" s="16"/>
      <c r="T7824" s="16"/>
      <c r="U7824" s="16"/>
    </row>
    <row r="7825" spans="18:21" x14ac:dyDescent="0.2">
      <c r="R7825" s="16"/>
      <c r="S7825" s="16"/>
      <c r="T7825" s="16"/>
      <c r="U7825" s="16"/>
    </row>
    <row r="7826" spans="18:21" x14ac:dyDescent="0.2">
      <c r="R7826" s="16"/>
      <c r="S7826" s="16"/>
      <c r="T7826" s="16"/>
      <c r="U7826" s="16"/>
    </row>
    <row r="7827" spans="18:21" x14ac:dyDescent="0.2">
      <c r="R7827" s="16"/>
      <c r="S7827" s="16"/>
      <c r="T7827" s="16"/>
      <c r="U7827" s="16"/>
    </row>
    <row r="7828" spans="18:21" x14ac:dyDescent="0.2">
      <c r="R7828" s="16"/>
      <c r="S7828" s="16"/>
      <c r="T7828" s="16"/>
      <c r="U7828" s="16"/>
    </row>
    <row r="7829" spans="18:21" x14ac:dyDescent="0.2">
      <c r="R7829" s="16"/>
      <c r="S7829" s="16"/>
      <c r="T7829" s="16"/>
      <c r="U7829" s="16"/>
    </row>
    <row r="7830" spans="18:21" x14ac:dyDescent="0.2">
      <c r="R7830" s="16"/>
      <c r="S7830" s="16"/>
      <c r="T7830" s="16"/>
      <c r="U7830" s="16"/>
    </row>
    <row r="7831" spans="18:21" x14ac:dyDescent="0.2">
      <c r="R7831" s="16"/>
      <c r="S7831" s="16"/>
      <c r="T7831" s="16"/>
      <c r="U7831" s="16"/>
    </row>
    <row r="7832" spans="18:21" x14ac:dyDescent="0.2">
      <c r="R7832" s="16"/>
      <c r="S7832" s="16"/>
      <c r="T7832" s="16"/>
      <c r="U7832" s="16"/>
    </row>
    <row r="7833" spans="18:21" x14ac:dyDescent="0.2">
      <c r="R7833" s="16"/>
      <c r="S7833" s="16"/>
      <c r="T7833" s="16"/>
      <c r="U7833" s="16"/>
    </row>
    <row r="7834" spans="18:21" x14ac:dyDescent="0.2">
      <c r="R7834" s="16"/>
      <c r="S7834" s="16"/>
      <c r="T7834" s="16"/>
      <c r="U7834" s="16"/>
    </row>
    <row r="7835" spans="18:21" x14ac:dyDescent="0.2">
      <c r="R7835" s="16"/>
      <c r="S7835" s="16"/>
      <c r="T7835" s="16"/>
      <c r="U7835" s="16"/>
    </row>
    <row r="7836" spans="18:21" x14ac:dyDescent="0.2">
      <c r="R7836" s="16"/>
      <c r="S7836" s="16"/>
      <c r="T7836" s="16"/>
      <c r="U7836" s="16"/>
    </row>
    <row r="7837" spans="18:21" x14ac:dyDescent="0.2">
      <c r="R7837" s="16"/>
      <c r="S7837" s="16"/>
      <c r="T7837" s="16"/>
      <c r="U7837" s="16"/>
    </row>
    <row r="7838" spans="18:21" x14ac:dyDescent="0.2">
      <c r="R7838" s="16"/>
      <c r="S7838" s="16"/>
      <c r="T7838" s="16"/>
      <c r="U7838" s="16"/>
    </row>
    <row r="7839" spans="18:21" x14ac:dyDescent="0.2">
      <c r="R7839" s="16"/>
      <c r="S7839" s="16"/>
      <c r="T7839" s="16"/>
      <c r="U7839" s="16"/>
    </row>
    <row r="7840" spans="18:21" x14ac:dyDescent="0.2">
      <c r="R7840" s="16"/>
      <c r="S7840" s="16"/>
      <c r="T7840" s="16"/>
      <c r="U7840" s="16"/>
    </row>
    <row r="7841" spans="18:21" x14ac:dyDescent="0.2">
      <c r="R7841" s="16"/>
      <c r="S7841" s="16"/>
      <c r="T7841" s="16"/>
      <c r="U7841" s="16"/>
    </row>
    <row r="7842" spans="18:21" x14ac:dyDescent="0.2">
      <c r="R7842" s="16"/>
      <c r="S7842" s="16"/>
      <c r="T7842" s="16"/>
      <c r="U7842" s="16"/>
    </row>
    <row r="7843" spans="18:21" x14ac:dyDescent="0.2">
      <c r="R7843" s="16"/>
      <c r="S7843" s="16"/>
      <c r="T7843" s="16"/>
      <c r="U7843" s="16"/>
    </row>
    <row r="7844" spans="18:21" x14ac:dyDescent="0.2">
      <c r="R7844" s="16"/>
      <c r="S7844" s="16"/>
      <c r="T7844" s="16"/>
      <c r="U7844" s="16"/>
    </row>
    <row r="7845" spans="18:21" x14ac:dyDescent="0.2">
      <c r="R7845" s="16"/>
      <c r="S7845" s="16"/>
      <c r="T7845" s="16"/>
      <c r="U7845" s="16"/>
    </row>
    <row r="7846" spans="18:21" x14ac:dyDescent="0.2">
      <c r="R7846" s="16"/>
      <c r="S7846" s="16"/>
      <c r="T7846" s="16"/>
      <c r="U7846" s="16"/>
    </row>
    <row r="7847" spans="18:21" x14ac:dyDescent="0.2">
      <c r="R7847" s="16"/>
      <c r="S7847" s="16"/>
      <c r="T7847" s="16"/>
      <c r="U7847" s="16"/>
    </row>
    <row r="7848" spans="18:21" x14ac:dyDescent="0.2">
      <c r="R7848" s="16"/>
      <c r="S7848" s="16"/>
      <c r="T7848" s="16"/>
      <c r="U7848" s="16"/>
    </row>
    <row r="7849" spans="18:21" x14ac:dyDescent="0.2">
      <c r="R7849" s="16"/>
      <c r="S7849" s="16"/>
      <c r="T7849" s="16"/>
      <c r="U7849" s="16"/>
    </row>
    <row r="7850" spans="18:21" x14ac:dyDescent="0.2">
      <c r="R7850" s="16"/>
      <c r="S7850" s="16"/>
      <c r="T7850" s="16"/>
      <c r="U7850" s="16"/>
    </row>
    <row r="7851" spans="18:21" x14ac:dyDescent="0.2">
      <c r="R7851" s="16"/>
      <c r="S7851" s="16"/>
      <c r="T7851" s="16"/>
      <c r="U7851" s="16"/>
    </row>
    <row r="7852" spans="18:21" x14ac:dyDescent="0.2">
      <c r="R7852" s="16"/>
      <c r="S7852" s="16"/>
      <c r="T7852" s="16"/>
      <c r="U7852" s="16"/>
    </row>
    <row r="7853" spans="18:21" x14ac:dyDescent="0.2">
      <c r="R7853" s="16"/>
      <c r="S7853" s="16"/>
      <c r="T7853" s="16"/>
      <c r="U7853" s="16"/>
    </row>
    <row r="7854" spans="18:21" x14ac:dyDescent="0.2">
      <c r="R7854" s="16"/>
      <c r="S7854" s="16"/>
      <c r="T7854" s="16"/>
      <c r="U7854" s="16"/>
    </row>
    <row r="7855" spans="18:21" x14ac:dyDescent="0.2">
      <c r="R7855" s="16"/>
      <c r="S7855" s="16"/>
      <c r="T7855" s="16"/>
      <c r="U7855" s="16"/>
    </row>
    <row r="7856" spans="18:21" x14ac:dyDescent="0.2">
      <c r="R7856" s="16"/>
      <c r="S7856" s="16"/>
      <c r="T7856" s="16"/>
      <c r="U7856" s="16"/>
    </row>
    <row r="7857" spans="18:21" x14ac:dyDescent="0.2">
      <c r="R7857" s="16"/>
      <c r="S7857" s="16"/>
      <c r="T7857" s="16"/>
      <c r="U7857" s="16"/>
    </row>
    <row r="7858" spans="18:21" x14ac:dyDescent="0.2">
      <c r="R7858" s="16"/>
      <c r="S7858" s="16"/>
      <c r="T7858" s="16"/>
      <c r="U7858" s="16"/>
    </row>
    <row r="7859" spans="18:21" x14ac:dyDescent="0.2">
      <c r="R7859" s="16"/>
      <c r="S7859" s="16"/>
      <c r="T7859" s="16"/>
      <c r="U7859" s="16"/>
    </row>
    <row r="7860" spans="18:21" x14ac:dyDescent="0.2">
      <c r="R7860" s="16"/>
      <c r="S7860" s="16"/>
      <c r="T7860" s="16"/>
      <c r="U7860" s="16"/>
    </row>
    <row r="7861" spans="18:21" x14ac:dyDescent="0.2">
      <c r="R7861" s="16"/>
      <c r="S7861" s="16"/>
      <c r="T7861" s="16"/>
      <c r="U7861" s="16"/>
    </row>
    <row r="7862" spans="18:21" x14ac:dyDescent="0.2">
      <c r="R7862" s="16"/>
      <c r="S7862" s="16"/>
      <c r="T7862" s="16"/>
      <c r="U7862" s="16"/>
    </row>
    <row r="7863" spans="18:21" x14ac:dyDescent="0.2">
      <c r="R7863" s="16"/>
      <c r="S7863" s="16"/>
      <c r="T7863" s="16"/>
      <c r="U7863" s="16"/>
    </row>
    <row r="7864" spans="18:21" x14ac:dyDescent="0.2">
      <c r="R7864" s="16"/>
      <c r="S7864" s="16"/>
      <c r="T7864" s="16"/>
      <c r="U7864" s="16"/>
    </row>
    <row r="7865" spans="18:21" x14ac:dyDescent="0.2">
      <c r="R7865" s="16"/>
      <c r="S7865" s="16"/>
      <c r="T7865" s="16"/>
      <c r="U7865" s="16"/>
    </row>
    <row r="7866" spans="18:21" x14ac:dyDescent="0.2">
      <c r="R7866" s="16"/>
      <c r="S7866" s="16"/>
      <c r="T7866" s="16"/>
      <c r="U7866" s="16"/>
    </row>
    <row r="7867" spans="18:21" x14ac:dyDescent="0.2">
      <c r="R7867" s="16"/>
      <c r="S7867" s="16"/>
      <c r="T7867" s="16"/>
      <c r="U7867" s="16"/>
    </row>
    <row r="7868" spans="18:21" x14ac:dyDescent="0.2">
      <c r="R7868" s="16"/>
      <c r="S7868" s="16"/>
      <c r="T7868" s="16"/>
      <c r="U7868" s="16"/>
    </row>
    <row r="7869" spans="18:21" x14ac:dyDescent="0.2">
      <c r="R7869" s="16"/>
      <c r="S7869" s="16"/>
      <c r="T7869" s="16"/>
      <c r="U7869" s="16"/>
    </row>
    <row r="7870" spans="18:21" x14ac:dyDescent="0.2">
      <c r="R7870" s="16"/>
      <c r="S7870" s="16"/>
      <c r="T7870" s="16"/>
      <c r="U7870" s="16"/>
    </row>
    <row r="7871" spans="18:21" x14ac:dyDescent="0.2">
      <c r="R7871" s="16"/>
      <c r="S7871" s="16"/>
      <c r="T7871" s="16"/>
      <c r="U7871" s="16"/>
    </row>
    <row r="7872" spans="18:21" x14ac:dyDescent="0.2">
      <c r="R7872" s="16"/>
      <c r="S7872" s="16"/>
      <c r="T7872" s="16"/>
      <c r="U7872" s="16"/>
    </row>
    <row r="7873" spans="18:21" x14ac:dyDescent="0.2">
      <c r="R7873" s="16"/>
      <c r="S7873" s="16"/>
      <c r="T7873" s="16"/>
      <c r="U7873" s="16"/>
    </row>
    <row r="7874" spans="18:21" x14ac:dyDescent="0.2">
      <c r="R7874" s="16"/>
      <c r="S7874" s="16"/>
      <c r="T7874" s="16"/>
      <c r="U7874" s="16"/>
    </row>
    <row r="7875" spans="18:21" x14ac:dyDescent="0.2">
      <c r="R7875" s="16"/>
      <c r="S7875" s="16"/>
      <c r="T7875" s="16"/>
      <c r="U7875" s="16"/>
    </row>
    <row r="7876" spans="18:21" x14ac:dyDescent="0.2">
      <c r="R7876" s="16"/>
      <c r="S7876" s="16"/>
      <c r="T7876" s="16"/>
      <c r="U7876" s="16"/>
    </row>
    <row r="7877" spans="18:21" x14ac:dyDescent="0.2">
      <c r="R7877" s="16"/>
      <c r="S7877" s="16"/>
      <c r="T7877" s="16"/>
      <c r="U7877" s="16"/>
    </row>
    <row r="7878" spans="18:21" x14ac:dyDescent="0.2">
      <c r="R7878" s="16"/>
      <c r="S7878" s="16"/>
      <c r="T7878" s="16"/>
      <c r="U7878" s="16"/>
    </row>
    <row r="7879" spans="18:21" x14ac:dyDescent="0.2">
      <c r="R7879" s="16"/>
      <c r="S7879" s="16"/>
      <c r="T7879" s="16"/>
      <c r="U7879" s="16"/>
    </row>
    <row r="7880" spans="18:21" x14ac:dyDescent="0.2">
      <c r="R7880" s="16"/>
      <c r="S7880" s="16"/>
      <c r="T7880" s="16"/>
      <c r="U7880" s="16"/>
    </row>
    <row r="7881" spans="18:21" x14ac:dyDescent="0.2">
      <c r="R7881" s="16"/>
      <c r="S7881" s="16"/>
      <c r="T7881" s="16"/>
      <c r="U7881" s="16"/>
    </row>
    <row r="7882" spans="18:21" x14ac:dyDescent="0.2">
      <c r="R7882" s="16"/>
      <c r="S7882" s="16"/>
      <c r="T7882" s="16"/>
      <c r="U7882" s="16"/>
    </row>
    <row r="7883" spans="18:21" x14ac:dyDescent="0.2">
      <c r="R7883" s="16"/>
      <c r="S7883" s="16"/>
      <c r="T7883" s="16"/>
      <c r="U7883" s="16"/>
    </row>
    <row r="7884" spans="18:21" x14ac:dyDescent="0.2">
      <c r="R7884" s="16"/>
      <c r="S7884" s="16"/>
      <c r="T7884" s="16"/>
      <c r="U7884" s="16"/>
    </row>
    <row r="7885" spans="18:21" x14ac:dyDescent="0.2">
      <c r="R7885" s="16"/>
      <c r="S7885" s="16"/>
      <c r="T7885" s="16"/>
      <c r="U7885" s="16"/>
    </row>
    <row r="7886" spans="18:21" x14ac:dyDescent="0.2">
      <c r="R7886" s="16"/>
      <c r="S7886" s="16"/>
      <c r="T7886" s="16"/>
      <c r="U7886" s="16"/>
    </row>
    <row r="7887" spans="18:21" x14ac:dyDescent="0.2">
      <c r="R7887" s="16"/>
      <c r="S7887" s="16"/>
      <c r="T7887" s="16"/>
      <c r="U7887" s="16"/>
    </row>
    <row r="7888" spans="18:21" x14ac:dyDescent="0.2">
      <c r="R7888" s="16"/>
      <c r="S7888" s="16"/>
      <c r="T7888" s="16"/>
      <c r="U7888" s="16"/>
    </row>
    <row r="7889" spans="18:21" x14ac:dyDescent="0.2">
      <c r="R7889" s="16"/>
      <c r="S7889" s="16"/>
      <c r="T7889" s="16"/>
      <c r="U7889" s="16"/>
    </row>
    <row r="7890" spans="18:21" x14ac:dyDescent="0.2">
      <c r="R7890" s="16"/>
      <c r="S7890" s="16"/>
      <c r="T7890" s="16"/>
      <c r="U7890" s="16"/>
    </row>
    <row r="7891" spans="18:21" x14ac:dyDescent="0.2">
      <c r="R7891" s="16"/>
      <c r="S7891" s="16"/>
      <c r="T7891" s="16"/>
      <c r="U7891" s="16"/>
    </row>
    <row r="7892" spans="18:21" x14ac:dyDescent="0.2">
      <c r="R7892" s="16"/>
      <c r="S7892" s="16"/>
      <c r="T7892" s="16"/>
      <c r="U7892" s="16"/>
    </row>
    <row r="7893" spans="18:21" x14ac:dyDescent="0.2">
      <c r="R7893" s="16"/>
      <c r="S7893" s="16"/>
      <c r="T7893" s="16"/>
      <c r="U7893" s="16"/>
    </row>
    <row r="7894" spans="18:21" x14ac:dyDescent="0.2">
      <c r="R7894" s="16"/>
      <c r="S7894" s="16"/>
      <c r="T7894" s="16"/>
      <c r="U7894" s="16"/>
    </row>
    <row r="7895" spans="18:21" x14ac:dyDescent="0.2">
      <c r="R7895" s="16"/>
      <c r="S7895" s="16"/>
      <c r="T7895" s="16"/>
      <c r="U7895" s="16"/>
    </row>
    <row r="7896" spans="18:21" x14ac:dyDescent="0.2">
      <c r="R7896" s="16"/>
      <c r="S7896" s="16"/>
      <c r="T7896" s="16"/>
      <c r="U7896" s="16"/>
    </row>
    <row r="7897" spans="18:21" x14ac:dyDescent="0.2">
      <c r="R7897" s="16"/>
      <c r="S7897" s="16"/>
      <c r="T7897" s="16"/>
      <c r="U7897" s="16"/>
    </row>
    <row r="7898" spans="18:21" x14ac:dyDescent="0.2">
      <c r="R7898" s="16"/>
      <c r="S7898" s="16"/>
      <c r="T7898" s="16"/>
      <c r="U7898" s="16"/>
    </row>
    <row r="7899" spans="18:21" x14ac:dyDescent="0.2">
      <c r="R7899" s="16"/>
      <c r="S7899" s="16"/>
      <c r="T7899" s="16"/>
      <c r="U7899" s="16"/>
    </row>
    <row r="7900" spans="18:21" x14ac:dyDescent="0.2">
      <c r="R7900" s="16"/>
      <c r="S7900" s="16"/>
      <c r="T7900" s="16"/>
      <c r="U7900" s="16"/>
    </row>
    <row r="7901" spans="18:21" x14ac:dyDescent="0.2">
      <c r="R7901" s="16"/>
      <c r="S7901" s="16"/>
      <c r="T7901" s="16"/>
      <c r="U7901" s="16"/>
    </row>
    <row r="7902" spans="18:21" x14ac:dyDescent="0.2">
      <c r="R7902" s="16"/>
      <c r="S7902" s="16"/>
      <c r="T7902" s="16"/>
      <c r="U7902" s="16"/>
    </row>
    <row r="7903" spans="18:21" x14ac:dyDescent="0.2">
      <c r="R7903" s="16"/>
      <c r="S7903" s="16"/>
      <c r="T7903" s="16"/>
      <c r="U7903" s="16"/>
    </row>
    <row r="7904" spans="18:21" x14ac:dyDescent="0.2">
      <c r="R7904" s="16"/>
      <c r="S7904" s="16"/>
      <c r="T7904" s="16"/>
      <c r="U7904" s="16"/>
    </row>
    <row r="7905" spans="18:21" x14ac:dyDescent="0.2">
      <c r="R7905" s="16"/>
      <c r="S7905" s="16"/>
      <c r="T7905" s="16"/>
      <c r="U7905" s="16"/>
    </row>
    <row r="7906" spans="18:21" x14ac:dyDescent="0.2">
      <c r="R7906" s="16"/>
      <c r="S7906" s="16"/>
      <c r="T7906" s="16"/>
      <c r="U7906" s="16"/>
    </row>
    <row r="7907" spans="18:21" x14ac:dyDescent="0.2">
      <c r="R7907" s="16"/>
      <c r="S7907" s="16"/>
      <c r="T7907" s="16"/>
      <c r="U7907" s="16"/>
    </row>
    <row r="7908" spans="18:21" x14ac:dyDescent="0.2">
      <c r="R7908" s="16"/>
      <c r="S7908" s="16"/>
      <c r="T7908" s="16"/>
      <c r="U7908" s="16"/>
    </row>
    <row r="7909" spans="18:21" x14ac:dyDescent="0.2">
      <c r="R7909" s="16"/>
      <c r="S7909" s="16"/>
      <c r="T7909" s="16"/>
      <c r="U7909" s="16"/>
    </row>
    <row r="7910" spans="18:21" x14ac:dyDescent="0.2">
      <c r="R7910" s="16"/>
      <c r="S7910" s="16"/>
      <c r="T7910" s="16"/>
      <c r="U7910" s="16"/>
    </row>
    <row r="7911" spans="18:21" x14ac:dyDescent="0.2">
      <c r="R7911" s="16"/>
      <c r="S7911" s="16"/>
      <c r="T7911" s="16"/>
      <c r="U7911" s="16"/>
    </row>
    <row r="7912" spans="18:21" x14ac:dyDescent="0.2">
      <c r="R7912" s="16"/>
      <c r="S7912" s="16"/>
      <c r="T7912" s="16"/>
      <c r="U7912" s="16"/>
    </row>
    <row r="7913" spans="18:21" x14ac:dyDescent="0.2">
      <c r="R7913" s="16"/>
      <c r="S7913" s="16"/>
      <c r="T7913" s="16"/>
      <c r="U7913" s="16"/>
    </row>
    <row r="7914" spans="18:21" x14ac:dyDescent="0.2">
      <c r="R7914" s="16"/>
      <c r="S7914" s="16"/>
      <c r="T7914" s="16"/>
      <c r="U7914" s="16"/>
    </row>
    <row r="7915" spans="18:21" x14ac:dyDescent="0.2">
      <c r="R7915" s="16"/>
      <c r="S7915" s="16"/>
      <c r="T7915" s="16"/>
      <c r="U7915" s="16"/>
    </row>
    <row r="7916" spans="18:21" x14ac:dyDescent="0.2">
      <c r="R7916" s="16"/>
      <c r="S7916" s="16"/>
      <c r="T7916" s="16"/>
      <c r="U7916" s="16"/>
    </row>
    <row r="7917" spans="18:21" x14ac:dyDescent="0.2">
      <c r="R7917" s="16"/>
      <c r="S7917" s="16"/>
      <c r="T7917" s="16"/>
      <c r="U7917" s="16"/>
    </row>
    <row r="7918" spans="18:21" x14ac:dyDescent="0.2">
      <c r="R7918" s="16"/>
      <c r="S7918" s="16"/>
      <c r="T7918" s="16"/>
      <c r="U7918" s="16"/>
    </row>
    <row r="7919" spans="18:21" x14ac:dyDescent="0.2">
      <c r="R7919" s="16"/>
      <c r="S7919" s="16"/>
      <c r="T7919" s="16"/>
      <c r="U7919" s="16"/>
    </row>
    <row r="7920" spans="18:21" x14ac:dyDescent="0.2">
      <c r="R7920" s="16"/>
      <c r="S7920" s="16"/>
      <c r="T7920" s="16"/>
      <c r="U7920" s="16"/>
    </row>
    <row r="7921" spans="18:21" x14ac:dyDescent="0.2">
      <c r="R7921" s="16"/>
      <c r="S7921" s="16"/>
      <c r="T7921" s="16"/>
      <c r="U7921" s="16"/>
    </row>
    <row r="7922" spans="18:21" x14ac:dyDescent="0.2">
      <c r="R7922" s="16"/>
      <c r="S7922" s="16"/>
      <c r="T7922" s="16"/>
      <c r="U7922" s="16"/>
    </row>
    <row r="7923" spans="18:21" x14ac:dyDescent="0.2">
      <c r="R7923" s="16"/>
      <c r="S7923" s="16"/>
      <c r="T7923" s="16"/>
      <c r="U7923" s="16"/>
    </row>
    <row r="7924" spans="18:21" x14ac:dyDescent="0.2">
      <c r="R7924" s="16"/>
      <c r="S7924" s="16"/>
      <c r="T7924" s="16"/>
      <c r="U7924" s="16"/>
    </row>
    <row r="7925" spans="18:21" x14ac:dyDescent="0.2">
      <c r="R7925" s="16"/>
      <c r="S7925" s="16"/>
      <c r="T7925" s="16"/>
      <c r="U7925" s="16"/>
    </row>
    <row r="7926" spans="18:21" x14ac:dyDescent="0.2">
      <c r="R7926" s="16"/>
      <c r="S7926" s="16"/>
      <c r="T7926" s="16"/>
      <c r="U7926" s="16"/>
    </row>
    <row r="7927" spans="18:21" x14ac:dyDescent="0.2">
      <c r="R7927" s="16"/>
      <c r="S7927" s="16"/>
      <c r="T7927" s="16"/>
      <c r="U7927" s="16"/>
    </row>
    <row r="7928" spans="18:21" x14ac:dyDescent="0.2">
      <c r="R7928" s="16"/>
      <c r="S7928" s="16"/>
      <c r="T7928" s="16"/>
      <c r="U7928" s="16"/>
    </row>
    <row r="7929" spans="18:21" x14ac:dyDescent="0.2">
      <c r="R7929" s="16"/>
      <c r="S7929" s="16"/>
      <c r="T7929" s="16"/>
      <c r="U7929" s="16"/>
    </row>
    <row r="7930" spans="18:21" x14ac:dyDescent="0.2">
      <c r="R7930" s="16"/>
      <c r="S7930" s="16"/>
      <c r="T7930" s="16"/>
      <c r="U7930" s="16"/>
    </row>
    <row r="7931" spans="18:21" x14ac:dyDescent="0.2">
      <c r="R7931" s="16"/>
      <c r="S7931" s="16"/>
      <c r="T7931" s="16"/>
      <c r="U7931" s="16"/>
    </row>
    <row r="7932" spans="18:21" x14ac:dyDescent="0.2">
      <c r="R7932" s="16"/>
      <c r="S7932" s="16"/>
      <c r="T7932" s="16"/>
      <c r="U7932" s="16"/>
    </row>
    <row r="7933" spans="18:21" x14ac:dyDescent="0.2">
      <c r="R7933" s="16"/>
      <c r="S7933" s="16"/>
      <c r="T7933" s="16"/>
      <c r="U7933" s="16"/>
    </row>
    <row r="7934" spans="18:21" x14ac:dyDescent="0.2">
      <c r="R7934" s="16"/>
      <c r="S7934" s="16"/>
      <c r="T7934" s="16"/>
      <c r="U7934" s="16"/>
    </row>
    <row r="7935" spans="18:21" x14ac:dyDescent="0.2">
      <c r="R7935" s="16"/>
      <c r="S7935" s="16"/>
      <c r="T7935" s="16"/>
      <c r="U7935" s="16"/>
    </row>
    <row r="7936" spans="18:21" x14ac:dyDescent="0.2">
      <c r="R7936" s="16"/>
      <c r="S7936" s="16"/>
      <c r="T7936" s="16"/>
      <c r="U7936" s="16"/>
    </row>
    <row r="7937" spans="18:21" x14ac:dyDescent="0.2">
      <c r="R7937" s="16"/>
      <c r="S7937" s="16"/>
      <c r="T7937" s="16"/>
      <c r="U7937" s="16"/>
    </row>
    <row r="7938" spans="18:21" x14ac:dyDescent="0.2">
      <c r="R7938" s="16"/>
      <c r="S7938" s="16"/>
      <c r="T7938" s="16"/>
      <c r="U7938" s="16"/>
    </row>
    <row r="7939" spans="18:21" x14ac:dyDescent="0.2">
      <c r="R7939" s="16"/>
      <c r="S7939" s="16"/>
      <c r="T7939" s="16"/>
      <c r="U7939" s="16"/>
    </row>
    <row r="7940" spans="18:21" x14ac:dyDescent="0.2">
      <c r="R7940" s="16"/>
      <c r="S7940" s="16"/>
      <c r="T7940" s="16"/>
      <c r="U7940" s="16"/>
    </row>
    <row r="7941" spans="18:21" x14ac:dyDescent="0.2">
      <c r="R7941" s="16"/>
      <c r="S7941" s="16"/>
      <c r="T7941" s="16"/>
      <c r="U7941" s="16"/>
    </row>
    <row r="7942" spans="18:21" x14ac:dyDescent="0.2">
      <c r="R7942" s="16"/>
      <c r="S7942" s="16"/>
      <c r="T7942" s="16"/>
      <c r="U7942" s="16"/>
    </row>
    <row r="7943" spans="18:21" x14ac:dyDescent="0.2">
      <c r="R7943" s="16"/>
      <c r="S7943" s="16"/>
      <c r="T7943" s="16"/>
      <c r="U7943" s="16"/>
    </row>
    <row r="7944" spans="18:21" x14ac:dyDescent="0.2">
      <c r="R7944" s="16"/>
      <c r="S7944" s="16"/>
      <c r="T7944" s="16"/>
      <c r="U7944" s="16"/>
    </row>
    <row r="7945" spans="18:21" x14ac:dyDescent="0.2">
      <c r="R7945" s="16"/>
      <c r="S7945" s="16"/>
      <c r="T7945" s="16"/>
      <c r="U7945" s="16"/>
    </row>
    <row r="7946" spans="18:21" x14ac:dyDescent="0.2">
      <c r="R7946" s="16"/>
      <c r="S7946" s="16"/>
      <c r="T7946" s="16"/>
      <c r="U7946" s="16"/>
    </row>
    <row r="7947" spans="18:21" x14ac:dyDescent="0.2">
      <c r="R7947" s="16"/>
      <c r="S7947" s="16"/>
      <c r="T7947" s="16"/>
      <c r="U7947" s="16"/>
    </row>
    <row r="7948" spans="18:21" x14ac:dyDescent="0.2">
      <c r="R7948" s="16"/>
      <c r="S7948" s="16"/>
      <c r="T7948" s="16"/>
      <c r="U7948" s="16"/>
    </row>
    <row r="7949" spans="18:21" x14ac:dyDescent="0.2">
      <c r="R7949" s="16"/>
      <c r="S7949" s="16"/>
      <c r="T7949" s="16"/>
      <c r="U7949" s="16"/>
    </row>
    <row r="7950" spans="18:21" x14ac:dyDescent="0.2">
      <c r="R7950" s="16"/>
      <c r="S7950" s="16"/>
      <c r="T7950" s="16"/>
      <c r="U7950" s="16"/>
    </row>
    <row r="7951" spans="18:21" x14ac:dyDescent="0.2">
      <c r="R7951" s="16"/>
      <c r="S7951" s="16"/>
      <c r="T7951" s="16"/>
      <c r="U7951" s="16"/>
    </row>
    <row r="7952" spans="18:21" x14ac:dyDescent="0.2">
      <c r="R7952" s="16"/>
      <c r="S7952" s="16"/>
      <c r="T7952" s="16"/>
      <c r="U7952" s="16"/>
    </row>
    <row r="7953" spans="18:21" x14ac:dyDescent="0.2">
      <c r="R7953" s="16"/>
      <c r="S7953" s="16"/>
      <c r="T7953" s="16"/>
      <c r="U7953" s="16"/>
    </row>
    <row r="7954" spans="18:21" x14ac:dyDescent="0.2">
      <c r="R7954" s="16"/>
      <c r="S7954" s="16"/>
      <c r="T7954" s="16"/>
      <c r="U7954" s="16"/>
    </row>
    <row r="7955" spans="18:21" x14ac:dyDescent="0.2">
      <c r="R7955" s="16"/>
      <c r="S7955" s="16"/>
      <c r="T7955" s="16"/>
      <c r="U7955" s="16"/>
    </row>
    <row r="7956" spans="18:21" x14ac:dyDescent="0.2">
      <c r="R7956" s="16"/>
      <c r="S7956" s="16"/>
      <c r="T7956" s="16"/>
      <c r="U7956" s="16"/>
    </row>
    <row r="7957" spans="18:21" x14ac:dyDescent="0.2">
      <c r="R7957" s="16"/>
      <c r="S7957" s="16"/>
      <c r="T7957" s="16"/>
      <c r="U7957" s="16"/>
    </row>
    <row r="7958" spans="18:21" x14ac:dyDescent="0.2">
      <c r="R7958" s="16"/>
      <c r="S7958" s="16"/>
      <c r="T7958" s="16"/>
      <c r="U7958" s="16"/>
    </row>
    <row r="7959" spans="18:21" x14ac:dyDescent="0.2">
      <c r="R7959" s="16"/>
      <c r="S7959" s="16"/>
      <c r="T7959" s="16"/>
      <c r="U7959" s="16"/>
    </row>
    <row r="7960" spans="18:21" x14ac:dyDescent="0.2">
      <c r="R7960" s="16"/>
      <c r="S7960" s="16"/>
      <c r="T7960" s="16"/>
      <c r="U7960" s="16"/>
    </row>
    <row r="7961" spans="18:21" x14ac:dyDescent="0.2">
      <c r="R7961" s="16"/>
      <c r="S7961" s="16"/>
      <c r="T7961" s="16"/>
      <c r="U7961" s="16"/>
    </row>
    <row r="7962" spans="18:21" x14ac:dyDescent="0.2">
      <c r="R7962" s="16"/>
      <c r="S7962" s="16"/>
      <c r="T7962" s="16"/>
      <c r="U7962" s="16"/>
    </row>
    <row r="7963" spans="18:21" x14ac:dyDescent="0.2">
      <c r="R7963" s="16"/>
      <c r="S7963" s="16"/>
      <c r="T7963" s="16"/>
      <c r="U7963" s="16"/>
    </row>
    <row r="7964" spans="18:21" x14ac:dyDescent="0.2">
      <c r="R7964" s="16"/>
      <c r="S7964" s="16"/>
      <c r="T7964" s="16"/>
      <c r="U7964" s="16"/>
    </row>
    <row r="7965" spans="18:21" x14ac:dyDescent="0.2">
      <c r="R7965" s="16"/>
      <c r="S7965" s="16"/>
      <c r="T7965" s="16"/>
      <c r="U7965" s="16"/>
    </row>
    <row r="7966" spans="18:21" x14ac:dyDescent="0.2">
      <c r="R7966" s="16"/>
      <c r="S7966" s="16"/>
      <c r="T7966" s="16"/>
      <c r="U7966" s="16"/>
    </row>
    <row r="7967" spans="18:21" x14ac:dyDescent="0.2">
      <c r="R7967" s="16"/>
      <c r="S7967" s="16"/>
      <c r="T7967" s="16"/>
      <c r="U7967" s="16"/>
    </row>
    <row r="7968" spans="18:21" x14ac:dyDescent="0.2">
      <c r="R7968" s="16"/>
      <c r="S7968" s="16"/>
      <c r="T7968" s="16"/>
      <c r="U7968" s="16"/>
    </row>
    <row r="7969" spans="18:21" x14ac:dyDescent="0.2">
      <c r="R7969" s="16"/>
      <c r="S7969" s="16"/>
      <c r="T7969" s="16"/>
      <c r="U7969" s="16"/>
    </row>
    <row r="7970" spans="18:21" x14ac:dyDescent="0.2">
      <c r="R7970" s="16"/>
      <c r="S7970" s="16"/>
      <c r="T7970" s="16"/>
      <c r="U7970" s="16"/>
    </row>
    <row r="7971" spans="18:21" x14ac:dyDescent="0.2">
      <c r="R7971" s="16"/>
      <c r="S7971" s="16"/>
      <c r="T7971" s="16"/>
      <c r="U7971" s="16"/>
    </row>
    <row r="7972" spans="18:21" x14ac:dyDescent="0.2">
      <c r="R7972" s="16"/>
      <c r="S7972" s="16"/>
      <c r="T7972" s="16"/>
      <c r="U7972" s="16"/>
    </row>
    <row r="7973" spans="18:21" x14ac:dyDescent="0.2">
      <c r="R7973" s="16"/>
      <c r="S7973" s="16"/>
      <c r="T7973" s="16"/>
      <c r="U7973" s="16"/>
    </row>
    <row r="7974" spans="18:21" x14ac:dyDescent="0.2">
      <c r="R7974" s="16"/>
      <c r="S7974" s="16"/>
      <c r="T7974" s="16"/>
      <c r="U7974" s="16"/>
    </row>
    <row r="7975" spans="18:21" x14ac:dyDescent="0.2">
      <c r="R7975" s="16"/>
      <c r="S7975" s="16"/>
      <c r="T7975" s="16"/>
      <c r="U7975" s="16"/>
    </row>
    <row r="7976" spans="18:21" x14ac:dyDescent="0.2">
      <c r="R7976" s="16"/>
      <c r="S7976" s="16"/>
      <c r="T7976" s="16"/>
      <c r="U7976" s="16"/>
    </row>
    <row r="7977" spans="18:21" x14ac:dyDescent="0.2">
      <c r="R7977" s="16"/>
      <c r="S7977" s="16"/>
      <c r="T7977" s="16"/>
      <c r="U7977" s="16"/>
    </row>
    <row r="7978" spans="18:21" x14ac:dyDescent="0.2">
      <c r="R7978" s="16"/>
      <c r="S7978" s="16"/>
      <c r="T7978" s="16"/>
      <c r="U7978" s="16"/>
    </row>
    <row r="7979" spans="18:21" x14ac:dyDescent="0.2">
      <c r="R7979" s="16"/>
      <c r="S7979" s="16"/>
      <c r="T7979" s="16"/>
      <c r="U7979" s="16"/>
    </row>
    <row r="7980" spans="18:21" x14ac:dyDescent="0.2">
      <c r="R7980" s="16"/>
      <c r="S7980" s="16"/>
      <c r="T7980" s="16"/>
      <c r="U7980" s="16"/>
    </row>
    <row r="7981" spans="18:21" x14ac:dyDescent="0.2">
      <c r="R7981" s="16"/>
      <c r="S7981" s="16"/>
      <c r="T7981" s="16"/>
      <c r="U7981" s="16"/>
    </row>
    <row r="7982" spans="18:21" x14ac:dyDescent="0.2">
      <c r="R7982" s="16"/>
      <c r="S7982" s="16"/>
      <c r="T7982" s="16"/>
      <c r="U7982" s="16"/>
    </row>
    <row r="7983" spans="18:21" x14ac:dyDescent="0.2">
      <c r="R7983" s="16"/>
      <c r="S7983" s="16"/>
      <c r="T7983" s="16"/>
      <c r="U7983" s="16"/>
    </row>
    <row r="7984" spans="18:21" x14ac:dyDescent="0.2">
      <c r="R7984" s="16"/>
      <c r="S7984" s="16"/>
      <c r="T7984" s="16"/>
      <c r="U7984" s="16"/>
    </row>
    <row r="7985" spans="18:21" x14ac:dyDescent="0.2">
      <c r="R7985" s="16"/>
      <c r="S7985" s="16"/>
      <c r="T7985" s="16"/>
      <c r="U7985" s="16"/>
    </row>
    <row r="7986" spans="18:21" x14ac:dyDescent="0.2">
      <c r="R7986" s="16"/>
      <c r="S7986" s="16"/>
      <c r="T7986" s="16"/>
      <c r="U7986" s="16"/>
    </row>
    <row r="7987" spans="18:21" x14ac:dyDescent="0.2">
      <c r="R7987" s="16"/>
      <c r="S7987" s="16"/>
      <c r="T7987" s="16"/>
      <c r="U7987" s="16"/>
    </row>
    <row r="7988" spans="18:21" x14ac:dyDescent="0.2">
      <c r="R7988" s="16"/>
      <c r="S7988" s="16"/>
      <c r="T7988" s="16"/>
      <c r="U7988" s="16"/>
    </row>
    <row r="7989" spans="18:21" x14ac:dyDescent="0.2">
      <c r="R7989" s="16"/>
      <c r="S7989" s="16"/>
      <c r="T7989" s="16"/>
      <c r="U7989" s="16"/>
    </row>
    <row r="7990" spans="18:21" x14ac:dyDescent="0.2">
      <c r="R7990" s="16"/>
      <c r="S7990" s="16"/>
      <c r="T7990" s="16"/>
      <c r="U7990" s="16"/>
    </row>
    <row r="7991" spans="18:21" x14ac:dyDescent="0.2">
      <c r="R7991" s="16"/>
      <c r="S7991" s="16"/>
      <c r="T7991" s="16"/>
      <c r="U7991" s="16"/>
    </row>
    <row r="7992" spans="18:21" x14ac:dyDescent="0.2">
      <c r="R7992" s="16"/>
      <c r="S7992" s="16"/>
      <c r="T7992" s="16"/>
      <c r="U7992" s="16"/>
    </row>
    <row r="7993" spans="18:21" x14ac:dyDescent="0.2">
      <c r="R7993" s="16"/>
      <c r="S7993" s="16"/>
      <c r="T7993" s="16"/>
      <c r="U7993" s="16"/>
    </row>
    <row r="7994" spans="18:21" x14ac:dyDescent="0.2">
      <c r="R7994" s="16"/>
      <c r="S7994" s="16"/>
      <c r="T7994" s="16"/>
      <c r="U7994" s="16"/>
    </row>
    <row r="7995" spans="18:21" x14ac:dyDescent="0.2">
      <c r="R7995" s="16"/>
      <c r="S7995" s="16"/>
      <c r="T7995" s="16"/>
      <c r="U7995" s="16"/>
    </row>
    <row r="7996" spans="18:21" x14ac:dyDescent="0.2">
      <c r="R7996" s="16"/>
      <c r="S7996" s="16"/>
      <c r="T7996" s="16"/>
      <c r="U7996" s="16"/>
    </row>
    <row r="7997" spans="18:21" x14ac:dyDescent="0.2">
      <c r="R7997" s="16"/>
      <c r="S7997" s="16"/>
      <c r="T7997" s="16"/>
      <c r="U7997" s="16"/>
    </row>
    <row r="7998" spans="18:21" x14ac:dyDescent="0.2">
      <c r="R7998" s="16"/>
      <c r="S7998" s="16"/>
      <c r="T7998" s="16"/>
      <c r="U7998" s="16"/>
    </row>
    <row r="7999" spans="18:21" x14ac:dyDescent="0.2">
      <c r="R7999" s="16"/>
      <c r="S7999" s="16"/>
      <c r="T7999" s="16"/>
      <c r="U7999" s="16"/>
    </row>
    <row r="8000" spans="18:21" x14ac:dyDescent="0.2">
      <c r="R8000" s="16"/>
      <c r="S8000" s="16"/>
      <c r="T8000" s="16"/>
      <c r="U8000" s="16"/>
    </row>
    <row r="8001" spans="18:21" x14ac:dyDescent="0.2">
      <c r="R8001" s="16"/>
      <c r="S8001" s="16"/>
      <c r="T8001" s="16"/>
      <c r="U8001" s="16"/>
    </row>
    <row r="8002" spans="18:21" x14ac:dyDescent="0.2">
      <c r="R8002" s="16"/>
      <c r="S8002" s="16"/>
      <c r="T8002" s="16"/>
      <c r="U8002" s="16"/>
    </row>
    <row r="8003" spans="18:21" x14ac:dyDescent="0.2">
      <c r="R8003" s="16"/>
      <c r="S8003" s="16"/>
      <c r="T8003" s="16"/>
      <c r="U8003" s="16"/>
    </row>
    <row r="8004" spans="18:21" x14ac:dyDescent="0.2">
      <c r="R8004" s="16"/>
      <c r="S8004" s="16"/>
      <c r="T8004" s="16"/>
      <c r="U8004" s="16"/>
    </row>
    <row r="8005" spans="18:21" x14ac:dyDescent="0.2">
      <c r="R8005" s="16"/>
      <c r="S8005" s="16"/>
      <c r="T8005" s="16"/>
      <c r="U8005" s="16"/>
    </row>
    <row r="8006" spans="18:21" x14ac:dyDescent="0.2">
      <c r="R8006" s="16"/>
      <c r="S8006" s="16"/>
      <c r="T8006" s="16"/>
      <c r="U8006" s="16"/>
    </row>
    <row r="8007" spans="18:21" x14ac:dyDescent="0.2">
      <c r="R8007" s="16"/>
      <c r="S8007" s="16"/>
      <c r="T8007" s="16"/>
      <c r="U8007" s="16"/>
    </row>
    <row r="8008" spans="18:21" x14ac:dyDescent="0.2">
      <c r="R8008" s="16"/>
      <c r="S8008" s="16"/>
      <c r="T8008" s="16"/>
      <c r="U8008" s="16"/>
    </row>
    <row r="8009" spans="18:21" x14ac:dyDescent="0.2">
      <c r="R8009" s="16"/>
      <c r="S8009" s="16"/>
      <c r="T8009" s="16"/>
      <c r="U8009" s="16"/>
    </row>
    <row r="8010" spans="18:21" x14ac:dyDescent="0.2">
      <c r="R8010" s="16"/>
      <c r="S8010" s="16"/>
      <c r="T8010" s="16"/>
      <c r="U8010" s="16"/>
    </row>
    <row r="8011" spans="18:21" x14ac:dyDescent="0.2">
      <c r="R8011" s="16"/>
      <c r="S8011" s="16"/>
      <c r="T8011" s="16"/>
      <c r="U8011" s="16"/>
    </row>
    <row r="8012" spans="18:21" x14ac:dyDescent="0.2">
      <c r="R8012" s="16"/>
      <c r="S8012" s="16"/>
      <c r="T8012" s="16"/>
      <c r="U8012" s="16"/>
    </row>
    <row r="8013" spans="18:21" x14ac:dyDescent="0.2">
      <c r="R8013" s="16"/>
      <c r="S8013" s="16"/>
      <c r="T8013" s="16"/>
      <c r="U8013" s="16"/>
    </row>
    <row r="8014" spans="18:21" x14ac:dyDescent="0.2">
      <c r="R8014" s="16"/>
      <c r="S8014" s="16"/>
      <c r="T8014" s="16"/>
      <c r="U8014" s="16"/>
    </row>
    <row r="8015" spans="18:21" x14ac:dyDescent="0.2">
      <c r="R8015" s="16"/>
      <c r="S8015" s="16"/>
      <c r="T8015" s="16"/>
      <c r="U8015" s="16"/>
    </row>
    <row r="8016" spans="18:21" x14ac:dyDescent="0.2">
      <c r="R8016" s="16"/>
      <c r="S8016" s="16"/>
      <c r="T8016" s="16"/>
      <c r="U8016" s="16"/>
    </row>
    <row r="8017" spans="18:21" x14ac:dyDescent="0.2">
      <c r="R8017" s="16"/>
      <c r="S8017" s="16"/>
      <c r="T8017" s="16"/>
      <c r="U8017" s="16"/>
    </row>
    <row r="8018" spans="18:21" x14ac:dyDescent="0.2">
      <c r="R8018" s="16"/>
      <c r="S8018" s="16"/>
      <c r="T8018" s="16"/>
      <c r="U8018" s="16"/>
    </row>
    <row r="8019" spans="18:21" x14ac:dyDescent="0.2">
      <c r="R8019" s="16"/>
      <c r="S8019" s="16"/>
      <c r="T8019" s="16"/>
      <c r="U8019" s="16"/>
    </row>
    <row r="8020" spans="18:21" x14ac:dyDescent="0.2">
      <c r="R8020" s="16"/>
      <c r="S8020" s="16"/>
      <c r="T8020" s="16"/>
      <c r="U8020" s="16"/>
    </row>
    <row r="8021" spans="18:21" x14ac:dyDescent="0.2">
      <c r="R8021" s="16"/>
      <c r="S8021" s="16"/>
      <c r="T8021" s="16"/>
      <c r="U8021" s="16"/>
    </row>
    <row r="8022" spans="18:21" x14ac:dyDescent="0.2">
      <c r="R8022" s="16"/>
      <c r="S8022" s="16"/>
      <c r="T8022" s="16"/>
      <c r="U8022" s="16"/>
    </row>
    <row r="8023" spans="18:21" x14ac:dyDescent="0.2">
      <c r="R8023" s="16"/>
      <c r="S8023" s="16"/>
      <c r="T8023" s="16"/>
      <c r="U8023" s="16"/>
    </row>
    <row r="8024" spans="18:21" x14ac:dyDescent="0.2">
      <c r="R8024" s="16"/>
      <c r="S8024" s="16"/>
      <c r="T8024" s="16"/>
      <c r="U8024" s="16"/>
    </row>
    <row r="8025" spans="18:21" x14ac:dyDescent="0.2">
      <c r="R8025" s="16"/>
      <c r="S8025" s="16"/>
      <c r="T8025" s="16"/>
      <c r="U8025" s="16"/>
    </row>
    <row r="8026" spans="18:21" x14ac:dyDescent="0.2">
      <c r="R8026" s="16"/>
      <c r="S8026" s="16"/>
      <c r="T8026" s="16"/>
      <c r="U8026" s="16"/>
    </row>
    <row r="8027" spans="18:21" x14ac:dyDescent="0.2">
      <c r="R8027" s="16"/>
      <c r="S8027" s="16"/>
      <c r="T8027" s="16"/>
      <c r="U8027" s="16"/>
    </row>
    <row r="8028" spans="18:21" x14ac:dyDescent="0.2">
      <c r="R8028" s="16"/>
      <c r="S8028" s="16"/>
      <c r="T8028" s="16"/>
      <c r="U8028" s="16"/>
    </row>
    <row r="8029" spans="18:21" x14ac:dyDescent="0.2">
      <c r="R8029" s="16"/>
      <c r="S8029" s="16"/>
      <c r="T8029" s="16"/>
      <c r="U8029" s="16"/>
    </row>
    <row r="8030" spans="18:21" x14ac:dyDescent="0.2">
      <c r="R8030" s="16"/>
      <c r="S8030" s="16"/>
      <c r="T8030" s="16"/>
      <c r="U8030" s="16"/>
    </row>
    <row r="8031" spans="18:21" x14ac:dyDescent="0.2">
      <c r="R8031" s="16"/>
      <c r="S8031" s="16"/>
      <c r="T8031" s="16"/>
      <c r="U8031" s="16"/>
    </row>
    <row r="8032" spans="18:21" x14ac:dyDescent="0.2">
      <c r="R8032" s="16"/>
      <c r="S8032" s="16"/>
      <c r="T8032" s="16"/>
      <c r="U8032" s="16"/>
    </row>
    <row r="8033" spans="18:21" x14ac:dyDescent="0.2">
      <c r="R8033" s="16"/>
      <c r="S8033" s="16"/>
      <c r="T8033" s="16"/>
      <c r="U8033" s="16"/>
    </row>
    <row r="8034" spans="18:21" x14ac:dyDescent="0.2">
      <c r="R8034" s="16"/>
      <c r="S8034" s="16"/>
      <c r="T8034" s="16"/>
      <c r="U8034" s="16"/>
    </row>
    <row r="8035" spans="18:21" x14ac:dyDescent="0.2">
      <c r="R8035" s="16"/>
      <c r="S8035" s="16"/>
      <c r="T8035" s="16"/>
      <c r="U8035" s="16"/>
    </row>
    <row r="8036" spans="18:21" x14ac:dyDescent="0.2">
      <c r="R8036" s="16"/>
      <c r="S8036" s="16"/>
      <c r="T8036" s="16"/>
      <c r="U8036" s="16"/>
    </row>
    <row r="8037" spans="18:21" x14ac:dyDescent="0.2">
      <c r="R8037" s="16"/>
      <c r="S8037" s="16"/>
      <c r="T8037" s="16"/>
      <c r="U8037" s="16"/>
    </row>
    <row r="8038" spans="18:21" x14ac:dyDescent="0.2">
      <c r="R8038" s="16"/>
      <c r="S8038" s="16"/>
      <c r="T8038" s="16"/>
      <c r="U8038" s="16"/>
    </row>
    <row r="8039" spans="18:21" x14ac:dyDescent="0.2">
      <c r="R8039" s="16"/>
      <c r="S8039" s="16"/>
      <c r="T8039" s="16"/>
      <c r="U8039" s="16"/>
    </row>
    <row r="8040" spans="18:21" x14ac:dyDescent="0.2">
      <c r="R8040" s="16"/>
      <c r="S8040" s="16"/>
      <c r="T8040" s="16"/>
      <c r="U8040" s="16"/>
    </row>
    <row r="8041" spans="18:21" x14ac:dyDescent="0.2">
      <c r="R8041" s="16"/>
      <c r="S8041" s="16"/>
      <c r="T8041" s="16"/>
      <c r="U8041" s="16"/>
    </row>
    <row r="8042" spans="18:21" x14ac:dyDescent="0.2">
      <c r="R8042" s="16"/>
      <c r="S8042" s="16"/>
      <c r="T8042" s="16"/>
      <c r="U8042" s="16"/>
    </row>
    <row r="8043" spans="18:21" x14ac:dyDescent="0.2">
      <c r="R8043" s="16"/>
      <c r="S8043" s="16"/>
      <c r="T8043" s="16"/>
      <c r="U8043" s="16"/>
    </row>
    <row r="8044" spans="18:21" x14ac:dyDescent="0.2">
      <c r="R8044" s="16"/>
      <c r="S8044" s="16"/>
      <c r="T8044" s="16"/>
      <c r="U8044" s="16"/>
    </row>
    <row r="8045" spans="18:21" x14ac:dyDescent="0.2">
      <c r="R8045" s="16"/>
      <c r="S8045" s="16"/>
      <c r="T8045" s="16"/>
      <c r="U8045" s="16"/>
    </row>
    <row r="8046" spans="18:21" x14ac:dyDescent="0.2">
      <c r="R8046" s="16"/>
      <c r="S8046" s="16"/>
      <c r="T8046" s="16"/>
      <c r="U8046" s="16"/>
    </row>
    <row r="8047" spans="18:21" x14ac:dyDescent="0.2">
      <c r="R8047" s="16"/>
      <c r="S8047" s="16"/>
      <c r="T8047" s="16"/>
      <c r="U8047" s="16"/>
    </row>
    <row r="8048" spans="18:21" x14ac:dyDescent="0.2">
      <c r="R8048" s="16"/>
      <c r="S8048" s="16"/>
      <c r="T8048" s="16"/>
      <c r="U8048" s="16"/>
    </row>
    <row r="8049" spans="18:21" x14ac:dyDescent="0.2">
      <c r="R8049" s="16"/>
      <c r="S8049" s="16"/>
      <c r="T8049" s="16"/>
      <c r="U8049" s="16"/>
    </row>
    <row r="8050" spans="18:21" x14ac:dyDescent="0.2">
      <c r="R8050" s="16"/>
      <c r="S8050" s="16"/>
      <c r="T8050" s="16"/>
      <c r="U8050" s="16"/>
    </row>
    <row r="8051" spans="18:21" x14ac:dyDescent="0.2">
      <c r="R8051" s="16"/>
      <c r="S8051" s="16"/>
      <c r="T8051" s="16"/>
      <c r="U8051" s="16"/>
    </row>
    <row r="8052" spans="18:21" x14ac:dyDescent="0.2">
      <c r="R8052" s="16"/>
      <c r="S8052" s="16"/>
      <c r="T8052" s="16"/>
      <c r="U8052" s="16"/>
    </row>
    <row r="8053" spans="18:21" x14ac:dyDescent="0.2">
      <c r="R8053" s="16"/>
      <c r="S8053" s="16"/>
      <c r="T8053" s="16"/>
      <c r="U8053" s="16"/>
    </row>
    <row r="8054" spans="18:21" x14ac:dyDescent="0.2">
      <c r="R8054" s="16"/>
      <c r="S8054" s="16"/>
      <c r="T8054" s="16"/>
      <c r="U8054" s="16"/>
    </row>
    <row r="8055" spans="18:21" x14ac:dyDescent="0.2">
      <c r="R8055" s="16"/>
      <c r="S8055" s="16"/>
      <c r="T8055" s="16"/>
      <c r="U8055" s="16"/>
    </row>
    <row r="8056" spans="18:21" x14ac:dyDescent="0.2">
      <c r="R8056" s="16"/>
      <c r="S8056" s="16"/>
      <c r="T8056" s="16"/>
      <c r="U8056" s="16"/>
    </row>
    <row r="8057" spans="18:21" x14ac:dyDescent="0.2">
      <c r="R8057" s="16"/>
      <c r="S8057" s="16"/>
      <c r="T8057" s="16"/>
      <c r="U8057" s="16"/>
    </row>
    <row r="8058" spans="18:21" x14ac:dyDescent="0.2">
      <c r="R8058" s="16"/>
      <c r="S8058" s="16"/>
      <c r="T8058" s="16"/>
      <c r="U8058" s="16"/>
    </row>
    <row r="8059" spans="18:21" x14ac:dyDescent="0.2">
      <c r="R8059" s="16"/>
      <c r="S8059" s="16"/>
      <c r="T8059" s="16"/>
      <c r="U8059" s="16"/>
    </row>
    <row r="8060" spans="18:21" x14ac:dyDescent="0.2">
      <c r="R8060" s="16"/>
      <c r="S8060" s="16"/>
      <c r="T8060" s="16"/>
      <c r="U8060" s="16"/>
    </row>
    <row r="8061" spans="18:21" x14ac:dyDescent="0.2">
      <c r="R8061" s="16"/>
      <c r="S8061" s="16"/>
      <c r="T8061" s="16"/>
      <c r="U8061" s="16"/>
    </row>
    <row r="8062" spans="18:21" x14ac:dyDescent="0.2">
      <c r="R8062" s="16"/>
      <c r="S8062" s="16"/>
      <c r="T8062" s="16"/>
      <c r="U8062" s="16"/>
    </row>
    <row r="8063" spans="18:21" x14ac:dyDescent="0.2">
      <c r="R8063" s="16"/>
      <c r="S8063" s="16"/>
      <c r="T8063" s="16"/>
      <c r="U8063" s="16"/>
    </row>
    <row r="8064" spans="18:21" x14ac:dyDescent="0.2">
      <c r="R8064" s="16"/>
      <c r="S8064" s="16"/>
      <c r="T8064" s="16"/>
      <c r="U8064" s="16"/>
    </row>
    <row r="8065" spans="18:21" x14ac:dyDescent="0.2">
      <c r="R8065" s="16"/>
      <c r="S8065" s="16"/>
      <c r="T8065" s="16"/>
      <c r="U8065" s="16"/>
    </row>
    <row r="8066" spans="18:21" x14ac:dyDescent="0.2">
      <c r="R8066" s="16"/>
      <c r="S8066" s="16"/>
      <c r="T8066" s="16"/>
      <c r="U8066" s="16"/>
    </row>
    <row r="8067" spans="18:21" x14ac:dyDescent="0.2">
      <c r="R8067" s="16"/>
      <c r="S8067" s="16"/>
      <c r="T8067" s="16"/>
      <c r="U8067" s="16"/>
    </row>
    <row r="8068" spans="18:21" x14ac:dyDescent="0.2">
      <c r="R8068" s="16"/>
      <c r="S8068" s="16"/>
      <c r="T8068" s="16"/>
      <c r="U8068" s="16"/>
    </row>
    <row r="8069" spans="18:21" x14ac:dyDescent="0.2">
      <c r="R8069" s="16"/>
      <c r="S8069" s="16"/>
      <c r="T8069" s="16"/>
      <c r="U8069" s="16"/>
    </row>
    <row r="8070" spans="18:21" x14ac:dyDescent="0.2">
      <c r="R8070" s="16"/>
      <c r="S8070" s="16"/>
      <c r="T8070" s="16"/>
      <c r="U8070" s="16"/>
    </row>
    <row r="8071" spans="18:21" x14ac:dyDescent="0.2">
      <c r="R8071" s="16"/>
      <c r="S8071" s="16"/>
      <c r="T8071" s="16"/>
      <c r="U8071" s="16"/>
    </row>
    <row r="8072" spans="18:21" x14ac:dyDescent="0.2">
      <c r="R8072" s="16"/>
      <c r="S8072" s="16"/>
      <c r="T8072" s="16"/>
      <c r="U8072" s="16"/>
    </row>
    <row r="8073" spans="18:21" x14ac:dyDescent="0.2">
      <c r="R8073" s="16"/>
      <c r="S8073" s="16"/>
      <c r="T8073" s="16"/>
      <c r="U8073" s="16"/>
    </row>
    <row r="8074" spans="18:21" x14ac:dyDescent="0.2">
      <c r="R8074" s="16"/>
      <c r="S8074" s="16"/>
      <c r="T8074" s="16"/>
      <c r="U8074" s="16"/>
    </row>
    <row r="8075" spans="18:21" x14ac:dyDescent="0.2">
      <c r="R8075" s="16"/>
      <c r="S8075" s="16"/>
      <c r="T8075" s="16"/>
      <c r="U8075" s="16"/>
    </row>
    <row r="8076" spans="18:21" x14ac:dyDescent="0.2">
      <c r="R8076" s="16"/>
      <c r="S8076" s="16"/>
      <c r="T8076" s="16"/>
      <c r="U8076" s="16"/>
    </row>
    <row r="8077" spans="18:21" x14ac:dyDescent="0.2">
      <c r="R8077" s="16"/>
      <c r="S8077" s="16"/>
      <c r="T8077" s="16"/>
      <c r="U8077" s="16"/>
    </row>
    <row r="8078" spans="18:21" x14ac:dyDescent="0.2">
      <c r="R8078" s="16"/>
      <c r="S8078" s="16"/>
      <c r="T8078" s="16"/>
      <c r="U8078" s="16"/>
    </row>
    <row r="8079" spans="18:21" x14ac:dyDescent="0.2">
      <c r="R8079" s="16"/>
      <c r="S8079" s="16"/>
      <c r="T8079" s="16"/>
      <c r="U8079" s="16"/>
    </row>
    <row r="8080" spans="18:21" x14ac:dyDescent="0.2">
      <c r="R8080" s="16"/>
      <c r="S8080" s="16"/>
      <c r="T8080" s="16"/>
      <c r="U8080" s="16"/>
    </row>
    <row r="8081" spans="18:21" x14ac:dyDescent="0.2">
      <c r="R8081" s="16"/>
      <c r="S8081" s="16"/>
      <c r="T8081" s="16"/>
      <c r="U8081" s="16"/>
    </row>
    <row r="8082" spans="18:21" x14ac:dyDescent="0.2">
      <c r="R8082" s="16"/>
      <c r="S8082" s="16"/>
      <c r="T8082" s="16"/>
      <c r="U8082" s="16"/>
    </row>
    <row r="8083" spans="18:21" x14ac:dyDescent="0.2">
      <c r="R8083" s="16"/>
      <c r="S8083" s="16"/>
      <c r="T8083" s="16"/>
      <c r="U8083" s="16"/>
    </row>
    <row r="8084" spans="18:21" x14ac:dyDescent="0.2">
      <c r="R8084" s="16"/>
      <c r="S8084" s="16"/>
      <c r="T8084" s="16"/>
      <c r="U8084" s="16"/>
    </row>
    <row r="8085" spans="18:21" x14ac:dyDescent="0.2">
      <c r="R8085" s="16"/>
      <c r="S8085" s="16"/>
      <c r="T8085" s="16"/>
      <c r="U8085" s="16"/>
    </row>
    <row r="8086" spans="18:21" x14ac:dyDescent="0.2">
      <c r="R8086" s="16"/>
      <c r="S8086" s="16"/>
      <c r="T8086" s="16"/>
      <c r="U8086" s="16"/>
    </row>
    <row r="8087" spans="18:21" x14ac:dyDescent="0.2">
      <c r="R8087" s="16"/>
      <c r="S8087" s="16"/>
      <c r="T8087" s="16"/>
      <c r="U8087" s="16"/>
    </row>
    <row r="8088" spans="18:21" x14ac:dyDescent="0.2">
      <c r="R8088" s="16"/>
      <c r="S8088" s="16"/>
      <c r="T8088" s="16"/>
      <c r="U8088" s="16"/>
    </row>
    <row r="8089" spans="18:21" x14ac:dyDescent="0.2">
      <c r="R8089" s="16"/>
      <c r="S8089" s="16"/>
      <c r="T8089" s="16"/>
      <c r="U8089" s="16"/>
    </row>
    <row r="8090" spans="18:21" x14ac:dyDescent="0.2">
      <c r="R8090" s="16"/>
      <c r="S8090" s="16"/>
      <c r="T8090" s="16"/>
      <c r="U8090" s="16"/>
    </row>
    <row r="8091" spans="18:21" x14ac:dyDescent="0.2">
      <c r="R8091" s="16"/>
      <c r="S8091" s="16"/>
      <c r="T8091" s="16"/>
      <c r="U8091" s="16"/>
    </row>
    <row r="8092" spans="18:21" x14ac:dyDescent="0.2">
      <c r="R8092" s="16"/>
      <c r="S8092" s="16"/>
      <c r="T8092" s="16"/>
      <c r="U8092" s="16"/>
    </row>
    <row r="8093" spans="18:21" x14ac:dyDescent="0.2">
      <c r="R8093" s="16"/>
      <c r="S8093" s="16"/>
      <c r="T8093" s="16"/>
      <c r="U8093" s="16"/>
    </row>
    <row r="8094" spans="18:21" x14ac:dyDescent="0.2">
      <c r="R8094" s="16"/>
      <c r="S8094" s="16"/>
      <c r="T8094" s="16"/>
      <c r="U8094" s="16"/>
    </row>
    <row r="8095" spans="18:21" x14ac:dyDescent="0.2">
      <c r="R8095" s="16"/>
      <c r="S8095" s="16"/>
      <c r="T8095" s="16"/>
      <c r="U8095" s="16"/>
    </row>
    <row r="8096" spans="18:21" x14ac:dyDescent="0.2">
      <c r="R8096" s="16"/>
      <c r="S8096" s="16"/>
      <c r="T8096" s="16"/>
      <c r="U8096" s="16"/>
    </row>
    <row r="8097" spans="18:21" x14ac:dyDescent="0.2">
      <c r="R8097" s="16"/>
      <c r="S8097" s="16"/>
      <c r="T8097" s="16"/>
      <c r="U8097" s="16"/>
    </row>
    <row r="8098" spans="18:21" x14ac:dyDescent="0.2">
      <c r="R8098" s="16"/>
      <c r="S8098" s="16"/>
      <c r="T8098" s="16"/>
      <c r="U8098" s="16"/>
    </row>
    <row r="8099" spans="18:21" x14ac:dyDescent="0.2">
      <c r="R8099" s="16"/>
      <c r="S8099" s="16"/>
      <c r="T8099" s="16"/>
      <c r="U8099" s="16"/>
    </row>
    <row r="8100" spans="18:21" x14ac:dyDescent="0.2">
      <c r="R8100" s="16"/>
      <c r="S8100" s="16"/>
      <c r="T8100" s="16"/>
      <c r="U8100" s="16"/>
    </row>
    <row r="8101" spans="18:21" x14ac:dyDescent="0.2">
      <c r="R8101" s="16"/>
      <c r="S8101" s="16"/>
      <c r="T8101" s="16"/>
      <c r="U8101" s="16"/>
    </row>
    <row r="8102" spans="18:21" x14ac:dyDescent="0.2">
      <c r="R8102" s="16"/>
      <c r="S8102" s="16"/>
      <c r="T8102" s="16"/>
      <c r="U8102" s="16"/>
    </row>
    <row r="8103" spans="18:21" x14ac:dyDescent="0.2">
      <c r="R8103" s="16"/>
      <c r="S8103" s="16"/>
      <c r="T8103" s="16"/>
      <c r="U8103" s="16"/>
    </row>
    <row r="8104" spans="18:21" x14ac:dyDescent="0.2">
      <c r="R8104" s="16"/>
      <c r="S8104" s="16"/>
      <c r="T8104" s="16"/>
      <c r="U8104" s="16"/>
    </row>
    <row r="8105" spans="18:21" x14ac:dyDescent="0.2">
      <c r="R8105" s="16"/>
      <c r="S8105" s="16"/>
      <c r="T8105" s="16"/>
      <c r="U8105" s="16"/>
    </row>
    <row r="8106" spans="18:21" x14ac:dyDescent="0.2">
      <c r="R8106" s="16"/>
      <c r="S8106" s="16"/>
      <c r="T8106" s="16"/>
      <c r="U8106" s="16"/>
    </row>
    <row r="8107" spans="18:21" x14ac:dyDescent="0.2">
      <c r="R8107" s="16"/>
      <c r="S8107" s="16"/>
      <c r="T8107" s="16"/>
      <c r="U8107" s="16"/>
    </row>
    <row r="8108" spans="18:21" x14ac:dyDescent="0.2">
      <c r="R8108" s="16"/>
      <c r="S8108" s="16"/>
      <c r="T8108" s="16"/>
      <c r="U8108" s="16"/>
    </row>
    <row r="8109" spans="18:21" x14ac:dyDescent="0.2">
      <c r="R8109" s="16"/>
      <c r="S8109" s="16"/>
      <c r="T8109" s="16"/>
      <c r="U8109" s="16"/>
    </row>
    <row r="8110" spans="18:21" x14ac:dyDescent="0.2">
      <c r="R8110" s="16"/>
      <c r="S8110" s="16"/>
      <c r="T8110" s="16"/>
      <c r="U8110" s="16"/>
    </row>
    <row r="8111" spans="18:21" x14ac:dyDescent="0.2">
      <c r="R8111" s="16"/>
      <c r="S8111" s="16"/>
      <c r="T8111" s="16"/>
      <c r="U8111" s="16"/>
    </row>
    <row r="8112" spans="18:21" x14ac:dyDescent="0.2">
      <c r="R8112" s="16"/>
      <c r="S8112" s="16"/>
      <c r="T8112" s="16"/>
      <c r="U8112" s="16"/>
    </row>
    <row r="8113" spans="18:21" x14ac:dyDescent="0.2">
      <c r="R8113" s="16"/>
      <c r="S8113" s="16"/>
      <c r="T8113" s="16"/>
      <c r="U8113" s="16"/>
    </row>
    <row r="8114" spans="18:21" x14ac:dyDescent="0.2">
      <c r="R8114" s="16"/>
      <c r="S8114" s="16"/>
      <c r="T8114" s="16"/>
      <c r="U8114" s="16"/>
    </row>
    <row r="8115" spans="18:21" x14ac:dyDescent="0.2">
      <c r="R8115" s="16"/>
      <c r="S8115" s="16"/>
      <c r="T8115" s="16"/>
      <c r="U8115" s="16"/>
    </row>
    <row r="8116" spans="18:21" x14ac:dyDescent="0.2">
      <c r="R8116" s="16"/>
      <c r="S8116" s="16"/>
      <c r="T8116" s="16"/>
      <c r="U8116" s="16"/>
    </row>
    <row r="8117" spans="18:21" x14ac:dyDescent="0.2">
      <c r="R8117" s="16"/>
      <c r="S8117" s="16"/>
      <c r="T8117" s="16"/>
      <c r="U8117" s="16"/>
    </row>
    <row r="8118" spans="18:21" x14ac:dyDescent="0.2">
      <c r="R8118" s="16"/>
      <c r="S8118" s="16"/>
      <c r="T8118" s="16"/>
      <c r="U8118" s="16"/>
    </row>
    <row r="8119" spans="18:21" x14ac:dyDescent="0.2">
      <c r="R8119" s="16"/>
      <c r="S8119" s="16"/>
      <c r="T8119" s="16"/>
      <c r="U8119" s="16"/>
    </row>
    <row r="8120" spans="18:21" x14ac:dyDescent="0.2">
      <c r="R8120" s="16"/>
      <c r="S8120" s="16"/>
      <c r="T8120" s="16"/>
      <c r="U8120" s="16"/>
    </row>
    <row r="8121" spans="18:21" x14ac:dyDescent="0.2">
      <c r="R8121" s="16"/>
      <c r="S8121" s="16"/>
      <c r="T8121" s="16"/>
      <c r="U8121" s="16"/>
    </row>
    <row r="8122" spans="18:21" x14ac:dyDescent="0.2">
      <c r="R8122" s="16"/>
      <c r="S8122" s="16"/>
      <c r="T8122" s="16"/>
      <c r="U8122" s="16"/>
    </row>
    <row r="8123" spans="18:21" x14ac:dyDescent="0.2">
      <c r="R8123" s="16"/>
      <c r="S8123" s="16"/>
      <c r="T8123" s="16"/>
      <c r="U8123" s="16"/>
    </row>
    <row r="8124" spans="18:21" x14ac:dyDescent="0.2">
      <c r="R8124" s="16"/>
      <c r="S8124" s="16"/>
      <c r="T8124" s="16"/>
      <c r="U8124" s="16"/>
    </row>
    <row r="8125" spans="18:21" x14ac:dyDescent="0.2">
      <c r="R8125" s="16"/>
      <c r="S8125" s="16"/>
      <c r="T8125" s="16"/>
      <c r="U8125" s="16"/>
    </row>
    <row r="8126" spans="18:21" x14ac:dyDescent="0.2">
      <c r="R8126" s="16"/>
      <c r="S8126" s="16"/>
      <c r="T8126" s="16"/>
      <c r="U8126" s="16"/>
    </row>
    <row r="8127" spans="18:21" x14ac:dyDescent="0.2">
      <c r="R8127" s="16"/>
      <c r="S8127" s="16"/>
      <c r="T8127" s="16"/>
      <c r="U8127" s="16"/>
    </row>
    <row r="8128" spans="18:21" x14ac:dyDescent="0.2">
      <c r="R8128" s="16"/>
      <c r="S8128" s="16"/>
      <c r="T8128" s="16"/>
      <c r="U8128" s="16"/>
    </row>
    <row r="8129" spans="18:21" x14ac:dyDescent="0.2">
      <c r="R8129" s="16"/>
      <c r="S8129" s="16"/>
      <c r="T8129" s="16"/>
      <c r="U8129" s="16"/>
    </row>
    <row r="8130" spans="18:21" x14ac:dyDescent="0.2">
      <c r="R8130" s="16"/>
      <c r="S8130" s="16"/>
      <c r="T8130" s="16"/>
      <c r="U8130" s="16"/>
    </row>
    <row r="8131" spans="18:21" x14ac:dyDescent="0.2">
      <c r="R8131" s="16"/>
      <c r="S8131" s="16"/>
      <c r="T8131" s="16"/>
      <c r="U8131" s="16"/>
    </row>
    <row r="8132" spans="18:21" x14ac:dyDescent="0.2">
      <c r="R8132" s="16"/>
      <c r="S8132" s="16"/>
      <c r="T8132" s="16"/>
      <c r="U8132" s="16"/>
    </row>
    <row r="8133" spans="18:21" x14ac:dyDescent="0.2">
      <c r="R8133" s="16"/>
      <c r="S8133" s="16"/>
      <c r="T8133" s="16"/>
      <c r="U8133" s="16"/>
    </row>
    <row r="8134" spans="18:21" x14ac:dyDescent="0.2">
      <c r="R8134" s="16"/>
      <c r="S8134" s="16"/>
      <c r="T8134" s="16"/>
      <c r="U8134" s="16"/>
    </row>
    <row r="8135" spans="18:21" x14ac:dyDescent="0.2">
      <c r="R8135" s="16"/>
      <c r="S8135" s="16"/>
      <c r="T8135" s="16"/>
      <c r="U8135" s="16"/>
    </row>
    <row r="8136" spans="18:21" x14ac:dyDescent="0.2">
      <c r="R8136" s="16"/>
      <c r="S8136" s="16"/>
      <c r="T8136" s="16"/>
      <c r="U8136" s="16"/>
    </row>
    <row r="8137" spans="18:21" x14ac:dyDescent="0.2">
      <c r="R8137" s="16"/>
      <c r="S8137" s="16"/>
      <c r="T8137" s="16"/>
      <c r="U8137" s="16"/>
    </row>
    <row r="8138" spans="18:21" x14ac:dyDescent="0.2">
      <c r="R8138" s="16"/>
      <c r="S8138" s="16"/>
      <c r="T8138" s="16"/>
      <c r="U8138" s="16"/>
    </row>
    <row r="8139" spans="18:21" x14ac:dyDescent="0.2">
      <c r="R8139" s="16"/>
      <c r="S8139" s="16"/>
      <c r="T8139" s="16"/>
      <c r="U8139" s="16"/>
    </row>
    <row r="8140" spans="18:21" x14ac:dyDescent="0.2">
      <c r="R8140" s="16"/>
      <c r="S8140" s="16"/>
      <c r="T8140" s="16"/>
      <c r="U8140" s="16"/>
    </row>
    <row r="8141" spans="18:21" x14ac:dyDescent="0.2">
      <c r="R8141" s="16"/>
      <c r="S8141" s="16"/>
      <c r="T8141" s="16"/>
      <c r="U8141" s="16"/>
    </row>
    <row r="8142" spans="18:21" x14ac:dyDescent="0.2">
      <c r="R8142" s="16"/>
      <c r="S8142" s="16"/>
      <c r="T8142" s="16"/>
      <c r="U8142" s="16"/>
    </row>
    <row r="8143" spans="18:21" x14ac:dyDescent="0.2">
      <c r="R8143" s="16"/>
      <c r="S8143" s="16"/>
      <c r="T8143" s="16"/>
      <c r="U8143" s="16"/>
    </row>
    <row r="8144" spans="18:21" x14ac:dyDescent="0.2">
      <c r="R8144" s="16"/>
      <c r="S8144" s="16"/>
      <c r="T8144" s="16"/>
      <c r="U8144" s="16"/>
    </row>
    <row r="8145" spans="18:21" x14ac:dyDescent="0.2">
      <c r="R8145" s="16"/>
      <c r="S8145" s="16"/>
      <c r="T8145" s="16"/>
      <c r="U8145" s="16"/>
    </row>
    <row r="8146" spans="18:21" x14ac:dyDescent="0.2">
      <c r="R8146" s="16"/>
      <c r="S8146" s="16"/>
      <c r="T8146" s="16"/>
      <c r="U8146" s="16"/>
    </row>
    <row r="8147" spans="18:21" x14ac:dyDescent="0.2">
      <c r="R8147" s="16"/>
      <c r="S8147" s="16"/>
      <c r="T8147" s="16"/>
      <c r="U8147" s="16"/>
    </row>
    <row r="8148" spans="18:21" x14ac:dyDescent="0.2">
      <c r="R8148" s="16"/>
      <c r="S8148" s="16"/>
      <c r="T8148" s="16"/>
      <c r="U8148" s="16"/>
    </row>
    <row r="8149" spans="18:21" x14ac:dyDescent="0.2">
      <c r="R8149" s="16"/>
      <c r="S8149" s="16"/>
      <c r="T8149" s="16"/>
      <c r="U8149" s="16"/>
    </row>
    <row r="8150" spans="18:21" x14ac:dyDescent="0.2">
      <c r="R8150" s="16"/>
      <c r="S8150" s="16"/>
      <c r="T8150" s="16"/>
      <c r="U8150" s="16"/>
    </row>
    <row r="8151" spans="18:21" x14ac:dyDescent="0.2">
      <c r="R8151" s="16"/>
      <c r="S8151" s="16"/>
      <c r="T8151" s="16"/>
      <c r="U8151" s="16"/>
    </row>
    <row r="8152" spans="18:21" x14ac:dyDescent="0.2">
      <c r="R8152" s="16"/>
      <c r="S8152" s="16"/>
      <c r="T8152" s="16"/>
      <c r="U8152" s="16"/>
    </row>
    <row r="8153" spans="18:21" x14ac:dyDescent="0.2">
      <c r="R8153" s="16"/>
      <c r="S8153" s="16"/>
      <c r="T8153" s="16"/>
      <c r="U8153" s="16"/>
    </row>
    <row r="8154" spans="18:21" x14ac:dyDescent="0.2">
      <c r="R8154" s="16"/>
      <c r="S8154" s="16"/>
      <c r="T8154" s="16"/>
      <c r="U8154" s="16"/>
    </row>
    <row r="8155" spans="18:21" x14ac:dyDescent="0.2">
      <c r="R8155" s="16"/>
      <c r="S8155" s="16"/>
      <c r="T8155" s="16"/>
      <c r="U8155" s="16"/>
    </row>
    <row r="8156" spans="18:21" x14ac:dyDescent="0.2">
      <c r="R8156" s="16"/>
      <c r="S8156" s="16"/>
      <c r="T8156" s="16"/>
      <c r="U8156" s="16"/>
    </row>
    <row r="8157" spans="18:21" x14ac:dyDescent="0.2">
      <c r="R8157" s="16"/>
      <c r="S8157" s="16"/>
      <c r="T8157" s="16"/>
      <c r="U8157" s="16"/>
    </row>
    <row r="8158" spans="18:21" x14ac:dyDescent="0.2">
      <c r="R8158" s="16"/>
      <c r="S8158" s="16"/>
      <c r="T8158" s="16"/>
      <c r="U8158" s="16"/>
    </row>
    <row r="8159" spans="18:21" x14ac:dyDescent="0.2">
      <c r="R8159" s="16"/>
      <c r="S8159" s="16"/>
      <c r="T8159" s="16"/>
      <c r="U8159" s="16"/>
    </row>
    <row r="8160" spans="18:21" x14ac:dyDescent="0.2">
      <c r="R8160" s="16"/>
      <c r="S8160" s="16"/>
      <c r="T8160" s="16"/>
      <c r="U8160" s="16"/>
    </row>
    <row r="8161" spans="18:21" x14ac:dyDescent="0.2">
      <c r="R8161" s="16"/>
      <c r="S8161" s="16"/>
      <c r="T8161" s="16"/>
      <c r="U8161" s="16"/>
    </row>
    <row r="8162" spans="18:21" x14ac:dyDescent="0.2">
      <c r="R8162" s="16"/>
      <c r="S8162" s="16"/>
      <c r="T8162" s="16"/>
      <c r="U8162" s="16"/>
    </row>
    <row r="8163" spans="18:21" x14ac:dyDescent="0.2">
      <c r="R8163" s="16"/>
      <c r="S8163" s="16"/>
      <c r="T8163" s="16"/>
      <c r="U8163" s="16"/>
    </row>
    <row r="8164" spans="18:21" x14ac:dyDescent="0.2">
      <c r="R8164" s="16"/>
      <c r="S8164" s="16"/>
      <c r="T8164" s="16"/>
      <c r="U8164" s="16"/>
    </row>
    <row r="8165" spans="18:21" x14ac:dyDescent="0.2">
      <c r="R8165" s="16"/>
      <c r="S8165" s="16"/>
      <c r="T8165" s="16"/>
      <c r="U8165" s="16"/>
    </row>
    <row r="8166" spans="18:21" x14ac:dyDescent="0.2">
      <c r="R8166" s="16"/>
      <c r="S8166" s="16"/>
      <c r="T8166" s="16"/>
      <c r="U8166" s="16"/>
    </row>
    <row r="8167" spans="18:21" x14ac:dyDescent="0.2">
      <c r="R8167" s="16"/>
      <c r="S8167" s="16"/>
      <c r="T8167" s="16"/>
      <c r="U8167" s="16"/>
    </row>
    <row r="8168" spans="18:21" x14ac:dyDescent="0.2">
      <c r="R8168" s="16"/>
      <c r="S8168" s="16"/>
      <c r="T8168" s="16"/>
      <c r="U8168" s="16"/>
    </row>
    <row r="8169" spans="18:21" x14ac:dyDescent="0.2">
      <c r="R8169" s="16"/>
      <c r="S8169" s="16"/>
      <c r="T8169" s="16"/>
      <c r="U8169" s="16"/>
    </row>
    <row r="8170" spans="18:21" x14ac:dyDescent="0.2">
      <c r="R8170" s="16"/>
      <c r="S8170" s="16"/>
      <c r="T8170" s="16"/>
      <c r="U8170" s="16"/>
    </row>
    <row r="8171" spans="18:21" x14ac:dyDescent="0.2">
      <c r="R8171" s="16"/>
      <c r="S8171" s="16"/>
      <c r="T8171" s="16"/>
      <c r="U8171" s="16"/>
    </row>
    <row r="8172" spans="18:21" x14ac:dyDescent="0.2">
      <c r="R8172" s="16"/>
      <c r="S8172" s="16"/>
      <c r="T8172" s="16"/>
      <c r="U8172" s="16"/>
    </row>
    <row r="8173" spans="18:21" x14ac:dyDescent="0.2">
      <c r="R8173" s="16"/>
      <c r="S8173" s="16"/>
      <c r="T8173" s="16"/>
      <c r="U8173" s="16"/>
    </row>
    <row r="8174" spans="18:21" x14ac:dyDescent="0.2">
      <c r="R8174" s="16"/>
      <c r="S8174" s="16"/>
      <c r="T8174" s="16"/>
      <c r="U8174" s="16"/>
    </row>
    <row r="8175" spans="18:21" x14ac:dyDescent="0.2">
      <c r="R8175" s="16"/>
      <c r="S8175" s="16"/>
      <c r="T8175" s="16"/>
      <c r="U8175" s="16"/>
    </row>
    <row r="8176" spans="18:21" x14ac:dyDescent="0.2">
      <c r="R8176" s="16"/>
      <c r="S8176" s="16"/>
      <c r="T8176" s="16"/>
      <c r="U8176" s="16"/>
    </row>
    <row r="8177" spans="18:21" x14ac:dyDescent="0.2">
      <c r="R8177" s="16"/>
      <c r="S8177" s="16"/>
      <c r="T8177" s="16"/>
      <c r="U8177" s="16"/>
    </row>
    <row r="8178" spans="18:21" x14ac:dyDescent="0.2">
      <c r="R8178" s="16"/>
      <c r="S8178" s="16"/>
      <c r="T8178" s="16"/>
      <c r="U8178" s="16"/>
    </row>
    <row r="8179" spans="18:21" x14ac:dyDescent="0.2">
      <c r="R8179" s="16"/>
      <c r="S8179" s="16"/>
      <c r="T8179" s="16"/>
      <c r="U8179" s="16"/>
    </row>
    <row r="8180" spans="18:21" x14ac:dyDescent="0.2">
      <c r="R8180" s="16"/>
      <c r="S8180" s="16"/>
      <c r="T8180" s="16"/>
      <c r="U8180" s="16"/>
    </row>
    <row r="8181" spans="18:21" x14ac:dyDescent="0.2">
      <c r="R8181" s="16"/>
      <c r="S8181" s="16"/>
      <c r="T8181" s="16"/>
      <c r="U8181" s="16"/>
    </row>
    <row r="8182" spans="18:21" x14ac:dyDescent="0.2">
      <c r="R8182" s="16"/>
      <c r="S8182" s="16"/>
      <c r="T8182" s="16"/>
      <c r="U8182" s="16"/>
    </row>
    <row r="8183" spans="18:21" x14ac:dyDescent="0.2">
      <c r="R8183" s="16"/>
      <c r="S8183" s="16"/>
      <c r="T8183" s="16"/>
      <c r="U8183" s="16"/>
    </row>
    <row r="8184" spans="18:21" x14ac:dyDescent="0.2">
      <c r="R8184" s="16"/>
      <c r="S8184" s="16"/>
      <c r="T8184" s="16"/>
      <c r="U8184" s="16"/>
    </row>
    <row r="8185" spans="18:21" x14ac:dyDescent="0.2">
      <c r="R8185" s="16"/>
      <c r="S8185" s="16"/>
      <c r="T8185" s="16"/>
      <c r="U8185" s="16"/>
    </row>
    <row r="8186" spans="18:21" x14ac:dyDescent="0.2">
      <c r="R8186" s="16"/>
      <c r="S8186" s="16"/>
      <c r="T8186" s="16"/>
      <c r="U8186" s="16"/>
    </row>
    <row r="8187" spans="18:21" x14ac:dyDescent="0.2">
      <c r="R8187" s="16"/>
      <c r="S8187" s="16"/>
      <c r="T8187" s="16"/>
      <c r="U8187" s="16"/>
    </row>
    <row r="8188" spans="18:21" x14ac:dyDescent="0.2">
      <c r="R8188" s="16"/>
      <c r="S8188" s="16"/>
      <c r="T8188" s="16"/>
      <c r="U8188" s="16"/>
    </row>
    <row r="8189" spans="18:21" x14ac:dyDescent="0.2">
      <c r="R8189" s="16"/>
      <c r="S8189" s="16"/>
      <c r="T8189" s="16"/>
      <c r="U8189" s="16"/>
    </row>
    <row r="8190" spans="18:21" x14ac:dyDescent="0.2">
      <c r="R8190" s="16"/>
      <c r="S8190" s="16"/>
      <c r="T8190" s="16"/>
      <c r="U8190" s="16"/>
    </row>
    <row r="8191" spans="18:21" x14ac:dyDescent="0.2">
      <c r="R8191" s="16"/>
      <c r="S8191" s="16"/>
      <c r="T8191" s="16"/>
      <c r="U8191" s="16"/>
    </row>
    <row r="8192" spans="18:21" x14ac:dyDescent="0.2">
      <c r="R8192" s="16"/>
      <c r="S8192" s="16"/>
      <c r="T8192" s="16"/>
      <c r="U8192" s="16"/>
    </row>
    <row r="8193" spans="18:21" x14ac:dyDescent="0.2">
      <c r="R8193" s="16"/>
      <c r="S8193" s="16"/>
      <c r="T8193" s="16"/>
      <c r="U8193" s="16"/>
    </row>
    <row r="8194" spans="18:21" x14ac:dyDescent="0.2">
      <c r="R8194" s="16"/>
      <c r="S8194" s="16"/>
      <c r="T8194" s="16"/>
      <c r="U8194" s="16"/>
    </row>
    <row r="8195" spans="18:21" x14ac:dyDescent="0.2">
      <c r="R8195" s="16"/>
      <c r="S8195" s="16"/>
      <c r="T8195" s="16"/>
      <c r="U8195" s="16"/>
    </row>
    <row r="8196" spans="18:21" x14ac:dyDescent="0.2">
      <c r="R8196" s="16"/>
      <c r="S8196" s="16"/>
      <c r="T8196" s="16"/>
      <c r="U8196" s="16"/>
    </row>
    <row r="8197" spans="18:21" x14ac:dyDescent="0.2">
      <c r="R8197" s="16"/>
      <c r="S8197" s="16"/>
      <c r="T8197" s="16"/>
      <c r="U8197" s="16"/>
    </row>
    <row r="8198" spans="18:21" x14ac:dyDescent="0.2">
      <c r="R8198" s="16"/>
      <c r="S8198" s="16"/>
      <c r="T8198" s="16"/>
      <c r="U8198" s="16"/>
    </row>
    <row r="8199" spans="18:21" x14ac:dyDescent="0.2">
      <c r="R8199" s="16"/>
      <c r="S8199" s="16"/>
      <c r="T8199" s="16"/>
      <c r="U8199" s="16"/>
    </row>
    <row r="8200" spans="18:21" x14ac:dyDescent="0.2">
      <c r="R8200" s="16"/>
      <c r="S8200" s="16"/>
      <c r="T8200" s="16"/>
      <c r="U8200" s="16"/>
    </row>
    <row r="8201" spans="18:21" x14ac:dyDescent="0.2">
      <c r="R8201" s="16"/>
      <c r="S8201" s="16"/>
      <c r="T8201" s="16"/>
      <c r="U8201" s="16"/>
    </row>
    <row r="8202" spans="18:21" x14ac:dyDescent="0.2">
      <c r="R8202" s="16"/>
      <c r="S8202" s="16"/>
      <c r="T8202" s="16"/>
      <c r="U8202" s="16"/>
    </row>
    <row r="8203" spans="18:21" x14ac:dyDescent="0.2">
      <c r="R8203" s="16"/>
      <c r="S8203" s="16"/>
      <c r="T8203" s="16"/>
      <c r="U8203" s="16"/>
    </row>
    <row r="8204" spans="18:21" x14ac:dyDescent="0.2">
      <c r="R8204" s="16"/>
      <c r="S8204" s="16"/>
      <c r="T8204" s="16"/>
      <c r="U8204" s="16"/>
    </row>
    <row r="8205" spans="18:21" x14ac:dyDescent="0.2">
      <c r="R8205" s="16"/>
      <c r="S8205" s="16"/>
      <c r="T8205" s="16"/>
      <c r="U8205" s="16"/>
    </row>
    <row r="8206" spans="18:21" x14ac:dyDescent="0.2">
      <c r="R8206" s="16"/>
      <c r="S8206" s="16"/>
      <c r="T8206" s="16"/>
      <c r="U8206" s="16"/>
    </row>
    <row r="8207" spans="18:21" x14ac:dyDescent="0.2">
      <c r="R8207" s="16"/>
      <c r="S8207" s="16"/>
      <c r="T8207" s="16"/>
      <c r="U8207" s="16"/>
    </row>
    <row r="8208" spans="18:21" x14ac:dyDescent="0.2">
      <c r="R8208" s="16"/>
      <c r="S8208" s="16"/>
      <c r="T8208" s="16"/>
      <c r="U8208" s="16"/>
    </row>
    <row r="8209" spans="18:21" x14ac:dyDescent="0.2">
      <c r="R8209" s="16"/>
      <c r="S8209" s="16"/>
      <c r="T8209" s="16"/>
      <c r="U8209" s="16"/>
    </row>
    <row r="8210" spans="18:21" x14ac:dyDescent="0.2">
      <c r="R8210" s="16"/>
      <c r="S8210" s="16"/>
      <c r="T8210" s="16"/>
      <c r="U8210" s="16"/>
    </row>
    <row r="8211" spans="18:21" x14ac:dyDescent="0.2">
      <c r="R8211" s="16"/>
      <c r="S8211" s="16"/>
      <c r="T8211" s="16"/>
      <c r="U8211" s="16"/>
    </row>
    <row r="8212" spans="18:21" x14ac:dyDescent="0.2">
      <c r="R8212" s="16"/>
      <c r="S8212" s="16"/>
      <c r="T8212" s="16"/>
      <c r="U8212" s="16"/>
    </row>
    <row r="8213" spans="18:21" x14ac:dyDescent="0.2">
      <c r="R8213" s="16"/>
      <c r="S8213" s="16"/>
      <c r="T8213" s="16"/>
      <c r="U8213" s="16"/>
    </row>
    <row r="8214" spans="18:21" x14ac:dyDescent="0.2">
      <c r="R8214" s="16"/>
      <c r="S8214" s="16"/>
      <c r="T8214" s="16"/>
      <c r="U8214" s="16"/>
    </row>
    <row r="8215" spans="18:21" x14ac:dyDescent="0.2">
      <c r="R8215" s="16"/>
      <c r="S8215" s="16"/>
      <c r="T8215" s="16"/>
      <c r="U8215" s="16"/>
    </row>
    <row r="8216" spans="18:21" x14ac:dyDescent="0.2">
      <c r="R8216" s="16"/>
      <c r="S8216" s="16"/>
      <c r="T8216" s="16"/>
      <c r="U8216" s="16"/>
    </row>
    <row r="8217" spans="18:21" x14ac:dyDescent="0.2">
      <c r="R8217" s="16"/>
      <c r="S8217" s="16"/>
      <c r="T8217" s="16"/>
      <c r="U8217" s="16"/>
    </row>
    <row r="8218" spans="18:21" x14ac:dyDescent="0.2">
      <c r="R8218" s="16"/>
      <c r="S8218" s="16"/>
      <c r="T8218" s="16"/>
      <c r="U8218" s="16"/>
    </row>
    <row r="8219" spans="18:21" x14ac:dyDescent="0.2">
      <c r="R8219" s="16"/>
      <c r="S8219" s="16"/>
      <c r="T8219" s="16"/>
      <c r="U8219" s="16"/>
    </row>
    <row r="8220" spans="18:21" x14ac:dyDescent="0.2">
      <c r="R8220" s="16"/>
      <c r="S8220" s="16"/>
      <c r="T8220" s="16"/>
      <c r="U8220" s="16"/>
    </row>
    <row r="8221" spans="18:21" x14ac:dyDescent="0.2">
      <c r="R8221" s="16"/>
      <c r="S8221" s="16"/>
      <c r="T8221" s="16"/>
      <c r="U8221" s="16"/>
    </row>
    <row r="8222" spans="18:21" x14ac:dyDescent="0.2">
      <c r="R8222" s="16"/>
      <c r="S8222" s="16"/>
      <c r="T8222" s="16"/>
      <c r="U8222" s="16"/>
    </row>
    <row r="8223" spans="18:21" x14ac:dyDescent="0.2">
      <c r="R8223" s="16"/>
      <c r="S8223" s="16"/>
      <c r="T8223" s="16"/>
      <c r="U8223" s="16"/>
    </row>
    <row r="8224" spans="18:21" x14ac:dyDescent="0.2">
      <c r="R8224" s="16"/>
      <c r="S8224" s="16"/>
      <c r="T8224" s="16"/>
      <c r="U8224" s="16"/>
    </row>
    <row r="8225" spans="18:21" x14ac:dyDescent="0.2">
      <c r="R8225" s="16"/>
      <c r="S8225" s="16"/>
      <c r="T8225" s="16"/>
      <c r="U8225" s="16"/>
    </row>
    <row r="8226" spans="18:21" x14ac:dyDescent="0.2">
      <c r="R8226" s="16"/>
      <c r="S8226" s="16"/>
      <c r="T8226" s="16"/>
      <c r="U8226" s="16"/>
    </row>
    <row r="8227" spans="18:21" x14ac:dyDescent="0.2">
      <c r="R8227" s="16"/>
      <c r="S8227" s="16"/>
      <c r="T8227" s="16"/>
      <c r="U8227" s="16"/>
    </row>
    <row r="8228" spans="18:21" x14ac:dyDescent="0.2">
      <c r="R8228" s="16"/>
      <c r="S8228" s="16"/>
      <c r="T8228" s="16"/>
      <c r="U8228" s="16"/>
    </row>
    <row r="8229" spans="18:21" x14ac:dyDescent="0.2">
      <c r="R8229" s="16"/>
      <c r="S8229" s="16"/>
      <c r="T8229" s="16"/>
      <c r="U8229" s="16"/>
    </row>
    <row r="8230" spans="18:21" x14ac:dyDescent="0.2">
      <c r="R8230" s="16"/>
      <c r="S8230" s="16"/>
      <c r="T8230" s="16"/>
      <c r="U8230" s="16"/>
    </row>
    <row r="8231" spans="18:21" x14ac:dyDescent="0.2">
      <c r="R8231" s="16"/>
      <c r="S8231" s="16"/>
      <c r="T8231" s="16"/>
      <c r="U8231" s="16"/>
    </row>
    <row r="8232" spans="18:21" x14ac:dyDescent="0.2">
      <c r="R8232" s="16"/>
      <c r="S8232" s="16"/>
      <c r="T8232" s="16"/>
      <c r="U8232" s="16"/>
    </row>
    <row r="8233" spans="18:21" x14ac:dyDescent="0.2">
      <c r="R8233" s="16"/>
      <c r="S8233" s="16"/>
      <c r="T8233" s="16"/>
      <c r="U8233" s="16"/>
    </row>
    <row r="8234" spans="18:21" x14ac:dyDescent="0.2">
      <c r="R8234" s="16"/>
      <c r="S8234" s="16"/>
      <c r="T8234" s="16"/>
      <c r="U8234" s="16"/>
    </row>
    <row r="8235" spans="18:21" x14ac:dyDescent="0.2">
      <c r="R8235" s="16"/>
      <c r="S8235" s="16"/>
      <c r="T8235" s="16"/>
      <c r="U8235" s="16"/>
    </row>
    <row r="8236" spans="18:21" x14ac:dyDescent="0.2">
      <c r="R8236" s="16"/>
      <c r="S8236" s="16"/>
      <c r="T8236" s="16"/>
      <c r="U8236" s="16"/>
    </row>
    <row r="8237" spans="18:21" x14ac:dyDescent="0.2">
      <c r="R8237" s="16"/>
      <c r="S8237" s="16"/>
      <c r="T8237" s="16"/>
      <c r="U8237" s="16"/>
    </row>
    <row r="8238" spans="18:21" x14ac:dyDescent="0.2">
      <c r="R8238" s="16"/>
      <c r="S8238" s="16"/>
      <c r="T8238" s="16"/>
      <c r="U8238" s="16"/>
    </row>
    <row r="8239" spans="18:21" x14ac:dyDescent="0.2">
      <c r="R8239" s="16"/>
      <c r="S8239" s="16"/>
      <c r="T8239" s="16"/>
      <c r="U8239" s="16"/>
    </row>
    <row r="8240" spans="18:21" x14ac:dyDescent="0.2">
      <c r="R8240" s="16"/>
      <c r="S8240" s="16"/>
      <c r="T8240" s="16"/>
      <c r="U8240" s="16"/>
    </row>
    <row r="8241" spans="18:21" x14ac:dyDescent="0.2">
      <c r="R8241" s="16"/>
      <c r="S8241" s="16"/>
      <c r="T8241" s="16"/>
      <c r="U8241" s="16"/>
    </row>
    <row r="8242" spans="18:21" x14ac:dyDescent="0.2">
      <c r="R8242" s="16"/>
      <c r="S8242" s="16"/>
      <c r="T8242" s="16"/>
      <c r="U8242" s="16"/>
    </row>
    <row r="8243" spans="18:21" x14ac:dyDescent="0.2">
      <c r="R8243" s="16"/>
      <c r="S8243" s="16"/>
      <c r="T8243" s="16"/>
      <c r="U8243" s="16"/>
    </row>
    <row r="8244" spans="18:21" x14ac:dyDescent="0.2">
      <c r="R8244" s="16"/>
      <c r="S8244" s="16"/>
      <c r="T8244" s="16"/>
      <c r="U8244" s="16"/>
    </row>
    <row r="8245" spans="18:21" x14ac:dyDescent="0.2">
      <c r="R8245" s="16"/>
      <c r="S8245" s="16"/>
      <c r="T8245" s="16"/>
      <c r="U8245" s="16"/>
    </row>
    <row r="8246" spans="18:21" x14ac:dyDescent="0.2">
      <c r="R8246" s="16"/>
      <c r="S8246" s="16"/>
      <c r="T8246" s="16"/>
      <c r="U8246" s="16"/>
    </row>
    <row r="8247" spans="18:21" x14ac:dyDescent="0.2">
      <c r="R8247" s="16"/>
      <c r="S8247" s="16"/>
      <c r="T8247" s="16"/>
      <c r="U8247" s="16"/>
    </row>
    <row r="8248" spans="18:21" x14ac:dyDescent="0.2">
      <c r="R8248" s="16"/>
      <c r="S8248" s="16"/>
      <c r="T8248" s="16"/>
      <c r="U8248" s="16"/>
    </row>
    <row r="8249" spans="18:21" x14ac:dyDescent="0.2">
      <c r="R8249" s="16"/>
      <c r="S8249" s="16"/>
      <c r="T8249" s="16"/>
      <c r="U8249" s="16"/>
    </row>
    <row r="8250" spans="18:21" x14ac:dyDescent="0.2">
      <c r="R8250" s="16"/>
      <c r="S8250" s="16"/>
      <c r="T8250" s="16"/>
      <c r="U8250" s="16"/>
    </row>
    <row r="8251" spans="18:21" x14ac:dyDescent="0.2">
      <c r="R8251" s="16"/>
      <c r="S8251" s="16"/>
      <c r="T8251" s="16"/>
      <c r="U8251" s="16"/>
    </row>
    <row r="8252" spans="18:21" x14ac:dyDescent="0.2">
      <c r="R8252" s="16"/>
      <c r="S8252" s="16"/>
      <c r="T8252" s="16"/>
      <c r="U8252" s="16"/>
    </row>
    <row r="8253" spans="18:21" x14ac:dyDescent="0.2">
      <c r="R8253" s="16"/>
      <c r="S8253" s="16"/>
      <c r="T8253" s="16"/>
      <c r="U8253" s="16"/>
    </row>
    <row r="8254" spans="18:21" x14ac:dyDescent="0.2">
      <c r="R8254" s="16"/>
      <c r="S8254" s="16"/>
      <c r="T8254" s="16"/>
      <c r="U8254" s="16"/>
    </row>
    <row r="8255" spans="18:21" x14ac:dyDescent="0.2">
      <c r="R8255" s="16"/>
      <c r="S8255" s="16"/>
      <c r="T8255" s="16"/>
      <c r="U8255" s="16"/>
    </row>
    <row r="8256" spans="18:21" x14ac:dyDescent="0.2">
      <c r="R8256" s="16"/>
      <c r="S8256" s="16"/>
      <c r="T8256" s="16"/>
      <c r="U8256" s="16"/>
    </row>
    <row r="8257" spans="18:21" x14ac:dyDescent="0.2">
      <c r="R8257" s="16"/>
      <c r="S8257" s="16"/>
      <c r="T8257" s="16"/>
      <c r="U8257" s="16"/>
    </row>
    <row r="8258" spans="18:21" x14ac:dyDescent="0.2">
      <c r="R8258" s="16"/>
      <c r="S8258" s="16"/>
      <c r="T8258" s="16"/>
      <c r="U8258" s="16"/>
    </row>
    <row r="8259" spans="18:21" x14ac:dyDescent="0.2">
      <c r="R8259" s="16"/>
      <c r="S8259" s="16"/>
      <c r="T8259" s="16"/>
      <c r="U8259" s="16"/>
    </row>
    <row r="8260" spans="18:21" x14ac:dyDescent="0.2">
      <c r="R8260" s="16"/>
      <c r="S8260" s="16"/>
      <c r="T8260" s="16"/>
      <c r="U8260" s="16"/>
    </row>
    <row r="8261" spans="18:21" x14ac:dyDescent="0.2">
      <c r="R8261" s="16"/>
      <c r="S8261" s="16"/>
      <c r="T8261" s="16"/>
      <c r="U8261" s="16"/>
    </row>
    <row r="8262" spans="18:21" x14ac:dyDescent="0.2">
      <c r="R8262" s="16"/>
      <c r="S8262" s="16"/>
      <c r="T8262" s="16"/>
      <c r="U8262" s="16"/>
    </row>
    <row r="8263" spans="18:21" x14ac:dyDescent="0.2">
      <c r="R8263" s="16"/>
      <c r="S8263" s="16"/>
      <c r="T8263" s="16"/>
      <c r="U8263" s="16"/>
    </row>
    <row r="8264" spans="18:21" x14ac:dyDescent="0.2">
      <c r="R8264" s="16"/>
      <c r="S8264" s="16"/>
      <c r="T8264" s="16"/>
      <c r="U8264" s="16"/>
    </row>
    <row r="8265" spans="18:21" x14ac:dyDescent="0.2">
      <c r="R8265" s="16"/>
      <c r="S8265" s="16"/>
      <c r="T8265" s="16"/>
      <c r="U8265" s="16"/>
    </row>
    <row r="8266" spans="18:21" x14ac:dyDescent="0.2">
      <c r="R8266" s="16"/>
      <c r="S8266" s="16"/>
      <c r="T8266" s="16"/>
      <c r="U8266" s="16"/>
    </row>
    <row r="8267" spans="18:21" x14ac:dyDescent="0.2">
      <c r="R8267" s="16"/>
      <c r="S8267" s="16"/>
      <c r="T8267" s="16"/>
      <c r="U8267" s="16"/>
    </row>
    <row r="8268" spans="18:21" x14ac:dyDescent="0.2">
      <c r="R8268" s="16"/>
      <c r="S8268" s="16"/>
      <c r="T8268" s="16"/>
      <c r="U8268" s="16"/>
    </row>
    <row r="8269" spans="18:21" x14ac:dyDescent="0.2">
      <c r="R8269" s="16"/>
      <c r="S8269" s="16"/>
      <c r="T8269" s="16"/>
      <c r="U8269" s="16"/>
    </row>
    <row r="8270" spans="18:21" x14ac:dyDescent="0.2">
      <c r="R8270" s="16"/>
      <c r="S8270" s="16"/>
      <c r="T8270" s="16"/>
      <c r="U8270" s="16"/>
    </row>
    <row r="8271" spans="18:21" x14ac:dyDescent="0.2">
      <c r="R8271" s="16"/>
      <c r="S8271" s="16"/>
      <c r="T8271" s="16"/>
      <c r="U8271" s="16"/>
    </row>
    <row r="8272" spans="18:21" x14ac:dyDescent="0.2">
      <c r="R8272" s="16"/>
      <c r="S8272" s="16"/>
      <c r="T8272" s="16"/>
      <c r="U8272" s="16"/>
    </row>
    <row r="8273" spans="18:21" x14ac:dyDescent="0.2">
      <c r="R8273" s="16"/>
      <c r="S8273" s="16"/>
      <c r="T8273" s="16"/>
      <c r="U8273" s="16"/>
    </row>
    <row r="8274" spans="18:21" x14ac:dyDescent="0.2">
      <c r="R8274" s="16"/>
      <c r="S8274" s="16"/>
      <c r="T8274" s="16"/>
      <c r="U8274" s="16"/>
    </row>
    <row r="8275" spans="18:21" x14ac:dyDescent="0.2">
      <c r="R8275" s="16"/>
      <c r="S8275" s="16"/>
      <c r="T8275" s="16"/>
      <c r="U8275" s="16"/>
    </row>
    <row r="8276" spans="18:21" x14ac:dyDescent="0.2">
      <c r="R8276" s="16"/>
      <c r="S8276" s="16"/>
      <c r="T8276" s="16"/>
      <c r="U8276" s="16"/>
    </row>
    <row r="8277" spans="18:21" x14ac:dyDescent="0.2">
      <c r="R8277" s="16"/>
      <c r="S8277" s="16"/>
      <c r="T8277" s="16"/>
      <c r="U8277" s="16"/>
    </row>
    <row r="8278" spans="18:21" x14ac:dyDescent="0.2">
      <c r="R8278" s="16"/>
      <c r="S8278" s="16"/>
      <c r="T8278" s="16"/>
      <c r="U8278" s="16"/>
    </row>
    <row r="8279" spans="18:21" x14ac:dyDescent="0.2">
      <c r="R8279" s="16"/>
      <c r="S8279" s="16"/>
      <c r="T8279" s="16"/>
      <c r="U8279" s="16"/>
    </row>
    <row r="8280" spans="18:21" x14ac:dyDescent="0.2">
      <c r="R8280" s="16"/>
      <c r="S8280" s="16"/>
      <c r="T8280" s="16"/>
      <c r="U8280" s="16"/>
    </row>
    <row r="8281" spans="18:21" x14ac:dyDescent="0.2">
      <c r="R8281" s="16"/>
      <c r="S8281" s="16"/>
      <c r="T8281" s="16"/>
      <c r="U8281" s="16"/>
    </row>
    <row r="8282" spans="18:21" x14ac:dyDescent="0.2">
      <c r="R8282" s="16"/>
      <c r="S8282" s="16"/>
      <c r="T8282" s="16"/>
      <c r="U8282" s="16"/>
    </row>
    <row r="8283" spans="18:21" x14ac:dyDescent="0.2">
      <c r="R8283" s="16"/>
      <c r="S8283" s="16"/>
      <c r="T8283" s="16"/>
      <c r="U8283" s="16"/>
    </row>
    <row r="8284" spans="18:21" x14ac:dyDescent="0.2">
      <c r="R8284" s="16"/>
      <c r="S8284" s="16"/>
      <c r="T8284" s="16"/>
      <c r="U8284" s="16"/>
    </row>
    <row r="8285" spans="18:21" x14ac:dyDescent="0.2">
      <c r="R8285" s="16"/>
      <c r="S8285" s="16"/>
      <c r="T8285" s="16"/>
      <c r="U8285" s="16"/>
    </row>
    <row r="8286" spans="18:21" x14ac:dyDescent="0.2">
      <c r="R8286" s="16"/>
      <c r="S8286" s="16"/>
      <c r="T8286" s="16"/>
      <c r="U8286" s="16"/>
    </row>
    <row r="8287" spans="18:21" x14ac:dyDescent="0.2">
      <c r="R8287" s="16"/>
      <c r="S8287" s="16"/>
      <c r="T8287" s="16"/>
      <c r="U8287" s="16"/>
    </row>
    <row r="8288" spans="18:21" x14ac:dyDescent="0.2">
      <c r="R8288" s="16"/>
      <c r="S8288" s="16"/>
      <c r="T8288" s="16"/>
      <c r="U8288" s="16"/>
    </row>
    <row r="8289" spans="18:21" x14ac:dyDescent="0.2">
      <c r="R8289" s="16"/>
      <c r="S8289" s="16"/>
      <c r="T8289" s="16"/>
      <c r="U8289" s="16"/>
    </row>
    <row r="8290" spans="18:21" x14ac:dyDescent="0.2">
      <c r="R8290" s="16"/>
      <c r="S8290" s="16"/>
      <c r="T8290" s="16"/>
      <c r="U8290" s="16"/>
    </row>
    <row r="8291" spans="18:21" x14ac:dyDescent="0.2">
      <c r="R8291" s="16"/>
      <c r="S8291" s="16"/>
      <c r="T8291" s="16"/>
      <c r="U8291" s="16"/>
    </row>
    <row r="8292" spans="18:21" x14ac:dyDescent="0.2">
      <c r="R8292" s="16"/>
      <c r="S8292" s="16"/>
      <c r="T8292" s="16"/>
      <c r="U8292" s="16"/>
    </row>
    <row r="8293" spans="18:21" x14ac:dyDescent="0.2">
      <c r="R8293" s="16"/>
      <c r="S8293" s="16"/>
      <c r="T8293" s="16"/>
      <c r="U8293" s="16"/>
    </row>
    <row r="8294" spans="18:21" x14ac:dyDescent="0.2">
      <c r="R8294" s="16"/>
      <c r="S8294" s="16"/>
      <c r="T8294" s="16"/>
      <c r="U8294" s="16"/>
    </row>
    <row r="8295" spans="18:21" x14ac:dyDescent="0.2">
      <c r="R8295" s="16"/>
      <c r="S8295" s="16"/>
      <c r="T8295" s="16"/>
      <c r="U8295" s="16"/>
    </row>
    <row r="8296" spans="18:21" x14ac:dyDescent="0.2">
      <c r="R8296" s="16"/>
      <c r="S8296" s="16"/>
      <c r="T8296" s="16"/>
      <c r="U8296" s="16"/>
    </row>
    <row r="8297" spans="18:21" x14ac:dyDescent="0.2">
      <c r="R8297" s="16"/>
      <c r="S8297" s="16"/>
      <c r="T8297" s="16"/>
      <c r="U8297" s="16"/>
    </row>
    <row r="8298" spans="18:21" x14ac:dyDescent="0.2">
      <c r="R8298" s="16"/>
      <c r="S8298" s="16"/>
      <c r="T8298" s="16"/>
      <c r="U8298" s="16"/>
    </row>
    <row r="8299" spans="18:21" x14ac:dyDescent="0.2">
      <c r="R8299" s="16"/>
      <c r="S8299" s="16"/>
      <c r="T8299" s="16"/>
      <c r="U8299" s="16"/>
    </row>
    <row r="8300" spans="18:21" x14ac:dyDescent="0.2">
      <c r="R8300" s="16"/>
      <c r="S8300" s="16"/>
      <c r="T8300" s="16"/>
      <c r="U8300" s="16"/>
    </row>
    <row r="8301" spans="18:21" x14ac:dyDescent="0.2">
      <c r="R8301" s="16"/>
      <c r="S8301" s="16"/>
      <c r="T8301" s="16"/>
      <c r="U8301" s="16"/>
    </row>
    <row r="8302" spans="18:21" x14ac:dyDescent="0.2">
      <c r="R8302" s="16"/>
      <c r="S8302" s="16"/>
      <c r="T8302" s="16"/>
      <c r="U8302" s="16"/>
    </row>
    <row r="8303" spans="18:21" x14ac:dyDescent="0.2">
      <c r="R8303" s="16"/>
      <c r="S8303" s="16"/>
      <c r="T8303" s="16"/>
      <c r="U8303" s="16"/>
    </row>
    <row r="8304" spans="18:21" x14ac:dyDescent="0.2">
      <c r="R8304" s="16"/>
      <c r="S8304" s="16"/>
      <c r="T8304" s="16"/>
      <c r="U8304" s="16"/>
    </row>
    <row r="8305" spans="18:21" x14ac:dyDescent="0.2">
      <c r="R8305" s="16"/>
      <c r="S8305" s="16"/>
      <c r="T8305" s="16"/>
      <c r="U8305" s="16"/>
    </row>
    <row r="8306" spans="18:21" x14ac:dyDescent="0.2">
      <c r="R8306" s="16"/>
      <c r="S8306" s="16"/>
      <c r="T8306" s="16"/>
      <c r="U8306" s="16"/>
    </row>
    <row r="8307" spans="18:21" x14ac:dyDescent="0.2">
      <c r="R8307" s="16"/>
      <c r="S8307" s="16"/>
      <c r="T8307" s="16"/>
      <c r="U8307" s="16"/>
    </row>
    <row r="8308" spans="18:21" x14ac:dyDescent="0.2">
      <c r="R8308" s="16"/>
      <c r="S8308" s="16"/>
      <c r="T8308" s="16"/>
      <c r="U8308" s="16"/>
    </row>
    <row r="8309" spans="18:21" x14ac:dyDescent="0.2">
      <c r="R8309" s="16"/>
      <c r="S8309" s="16"/>
      <c r="T8309" s="16"/>
      <c r="U8309" s="16"/>
    </row>
    <row r="8310" spans="18:21" x14ac:dyDescent="0.2">
      <c r="R8310" s="16"/>
      <c r="S8310" s="16"/>
      <c r="T8310" s="16"/>
      <c r="U8310" s="16"/>
    </row>
    <row r="8311" spans="18:21" x14ac:dyDescent="0.2">
      <c r="R8311" s="16"/>
      <c r="S8311" s="16"/>
      <c r="T8311" s="16"/>
      <c r="U8311" s="16"/>
    </row>
    <row r="8312" spans="18:21" x14ac:dyDescent="0.2">
      <c r="R8312" s="16"/>
      <c r="S8312" s="16"/>
      <c r="T8312" s="16"/>
      <c r="U8312" s="16"/>
    </row>
    <row r="8313" spans="18:21" x14ac:dyDescent="0.2">
      <c r="R8313" s="16"/>
      <c r="S8313" s="16"/>
      <c r="T8313" s="16"/>
      <c r="U8313" s="16"/>
    </row>
    <row r="8314" spans="18:21" x14ac:dyDescent="0.2">
      <c r="R8314" s="16"/>
      <c r="S8314" s="16"/>
      <c r="T8314" s="16"/>
      <c r="U8314" s="16"/>
    </row>
    <row r="8315" spans="18:21" x14ac:dyDescent="0.2">
      <c r="R8315" s="16"/>
      <c r="S8315" s="16"/>
      <c r="T8315" s="16"/>
      <c r="U8315" s="16"/>
    </row>
    <row r="8316" spans="18:21" x14ac:dyDescent="0.2">
      <c r="R8316" s="16"/>
      <c r="S8316" s="16"/>
      <c r="T8316" s="16"/>
      <c r="U8316" s="16"/>
    </row>
    <row r="8317" spans="18:21" x14ac:dyDescent="0.2">
      <c r="R8317" s="16"/>
      <c r="S8317" s="16"/>
      <c r="T8317" s="16"/>
      <c r="U8317" s="16"/>
    </row>
    <row r="8318" spans="18:21" x14ac:dyDescent="0.2">
      <c r="R8318" s="16"/>
      <c r="S8318" s="16"/>
      <c r="T8318" s="16"/>
      <c r="U8318" s="16"/>
    </row>
    <row r="8319" spans="18:21" x14ac:dyDescent="0.2">
      <c r="R8319" s="16"/>
      <c r="S8319" s="16"/>
      <c r="T8319" s="16"/>
      <c r="U8319" s="16"/>
    </row>
    <row r="8320" spans="18:21" x14ac:dyDescent="0.2">
      <c r="R8320" s="16"/>
      <c r="S8320" s="16"/>
      <c r="T8320" s="16"/>
      <c r="U8320" s="16"/>
    </row>
    <row r="8321" spans="18:21" x14ac:dyDescent="0.2">
      <c r="R8321" s="16"/>
      <c r="S8321" s="16"/>
      <c r="T8321" s="16"/>
      <c r="U8321" s="16"/>
    </row>
    <row r="8322" spans="18:21" x14ac:dyDescent="0.2">
      <c r="R8322" s="16"/>
      <c r="S8322" s="16"/>
      <c r="T8322" s="16"/>
      <c r="U8322" s="16"/>
    </row>
    <row r="8323" spans="18:21" x14ac:dyDescent="0.2">
      <c r="R8323" s="16"/>
      <c r="S8323" s="16"/>
      <c r="T8323" s="16"/>
      <c r="U8323" s="16"/>
    </row>
    <row r="8324" spans="18:21" x14ac:dyDescent="0.2">
      <c r="R8324" s="16"/>
      <c r="S8324" s="16"/>
      <c r="T8324" s="16"/>
      <c r="U8324" s="16"/>
    </row>
    <row r="8325" spans="18:21" x14ac:dyDescent="0.2">
      <c r="R8325" s="16"/>
      <c r="S8325" s="16"/>
      <c r="T8325" s="16"/>
      <c r="U8325" s="16"/>
    </row>
    <row r="8326" spans="18:21" x14ac:dyDescent="0.2">
      <c r="R8326" s="16"/>
      <c r="S8326" s="16"/>
      <c r="T8326" s="16"/>
      <c r="U8326" s="16"/>
    </row>
    <row r="8327" spans="18:21" x14ac:dyDescent="0.2">
      <c r="R8327" s="16"/>
      <c r="S8327" s="16"/>
      <c r="T8327" s="16"/>
      <c r="U8327" s="16"/>
    </row>
    <row r="8328" spans="18:21" x14ac:dyDescent="0.2">
      <c r="R8328" s="16"/>
      <c r="S8328" s="16"/>
      <c r="T8328" s="16"/>
      <c r="U8328" s="16"/>
    </row>
    <row r="8329" spans="18:21" x14ac:dyDescent="0.2">
      <c r="R8329" s="16"/>
      <c r="S8329" s="16"/>
      <c r="T8329" s="16"/>
      <c r="U8329" s="16"/>
    </row>
    <row r="8330" spans="18:21" x14ac:dyDescent="0.2">
      <c r="R8330" s="16"/>
      <c r="S8330" s="16"/>
      <c r="T8330" s="16"/>
      <c r="U8330" s="16"/>
    </row>
    <row r="8331" spans="18:21" x14ac:dyDescent="0.2">
      <c r="R8331" s="16"/>
      <c r="S8331" s="16"/>
      <c r="T8331" s="16"/>
      <c r="U8331" s="16"/>
    </row>
    <row r="8332" spans="18:21" x14ac:dyDescent="0.2">
      <c r="R8332" s="16"/>
      <c r="S8332" s="16"/>
      <c r="T8332" s="16"/>
      <c r="U8332" s="16"/>
    </row>
    <row r="8333" spans="18:21" x14ac:dyDescent="0.2">
      <c r="R8333" s="16"/>
      <c r="S8333" s="16"/>
      <c r="T8333" s="16"/>
      <c r="U8333" s="16"/>
    </row>
    <row r="8334" spans="18:21" x14ac:dyDescent="0.2">
      <c r="R8334" s="16"/>
      <c r="S8334" s="16"/>
      <c r="T8334" s="16"/>
      <c r="U8334" s="16"/>
    </row>
    <row r="8335" spans="18:21" x14ac:dyDescent="0.2">
      <c r="R8335" s="16"/>
      <c r="S8335" s="16"/>
      <c r="T8335" s="16"/>
      <c r="U8335" s="16"/>
    </row>
    <row r="8336" spans="18:21" x14ac:dyDescent="0.2">
      <c r="R8336" s="16"/>
      <c r="S8336" s="16"/>
      <c r="T8336" s="16"/>
      <c r="U8336" s="16"/>
    </row>
    <row r="8337" spans="18:21" x14ac:dyDescent="0.2">
      <c r="R8337" s="16"/>
      <c r="S8337" s="16"/>
      <c r="T8337" s="16"/>
      <c r="U8337" s="16"/>
    </row>
    <row r="8338" spans="18:21" x14ac:dyDescent="0.2">
      <c r="R8338" s="16"/>
      <c r="S8338" s="16"/>
      <c r="T8338" s="16"/>
      <c r="U8338" s="16"/>
    </row>
    <row r="8339" spans="18:21" x14ac:dyDescent="0.2">
      <c r="R8339" s="16"/>
      <c r="S8339" s="16"/>
      <c r="T8339" s="16"/>
      <c r="U8339" s="16"/>
    </row>
    <row r="8340" spans="18:21" x14ac:dyDescent="0.2">
      <c r="R8340" s="16"/>
      <c r="S8340" s="16"/>
      <c r="T8340" s="16"/>
      <c r="U8340" s="16"/>
    </row>
    <row r="8341" spans="18:21" x14ac:dyDescent="0.2">
      <c r="R8341" s="16"/>
      <c r="S8341" s="16"/>
      <c r="T8341" s="16"/>
      <c r="U8341" s="16"/>
    </row>
    <row r="8342" spans="18:21" x14ac:dyDescent="0.2">
      <c r="R8342" s="16"/>
      <c r="S8342" s="16"/>
      <c r="T8342" s="16"/>
      <c r="U8342" s="16"/>
    </row>
    <row r="8343" spans="18:21" x14ac:dyDescent="0.2">
      <c r="R8343" s="16"/>
      <c r="S8343" s="16"/>
      <c r="T8343" s="16"/>
      <c r="U8343" s="16"/>
    </row>
    <row r="8344" spans="18:21" x14ac:dyDescent="0.2">
      <c r="R8344" s="16"/>
      <c r="S8344" s="16"/>
      <c r="T8344" s="16"/>
      <c r="U8344" s="16"/>
    </row>
    <row r="8345" spans="18:21" x14ac:dyDescent="0.2">
      <c r="R8345" s="16"/>
      <c r="S8345" s="16"/>
      <c r="T8345" s="16"/>
      <c r="U8345" s="16"/>
    </row>
    <row r="8346" spans="18:21" x14ac:dyDescent="0.2">
      <c r="R8346" s="16"/>
      <c r="S8346" s="16"/>
      <c r="T8346" s="16"/>
      <c r="U8346" s="16"/>
    </row>
    <row r="8347" spans="18:21" x14ac:dyDescent="0.2">
      <c r="R8347" s="16"/>
      <c r="S8347" s="16"/>
      <c r="T8347" s="16"/>
      <c r="U8347" s="16"/>
    </row>
    <row r="8348" spans="18:21" x14ac:dyDescent="0.2">
      <c r="R8348" s="16"/>
      <c r="S8348" s="16"/>
      <c r="T8348" s="16"/>
      <c r="U8348" s="16"/>
    </row>
    <row r="8349" spans="18:21" x14ac:dyDescent="0.2">
      <c r="R8349" s="16"/>
      <c r="S8349" s="16"/>
      <c r="T8349" s="16"/>
      <c r="U8349" s="16"/>
    </row>
    <row r="8350" spans="18:21" x14ac:dyDescent="0.2">
      <c r="R8350" s="16"/>
      <c r="S8350" s="16"/>
      <c r="T8350" s="16"/>
      <c r="U8350" s="16"/>
    </row>
    <row r="8351" spans="18:21" x14ac:dyDescent="0.2">
      <c r="R8351" s="16"/>
      <c r="S8351" s="16"/>
      <c r="T8351" s="16"/>
      <c r="U8351" s="16"/>
    </row>
    <row r="8352" spans="18:21" x14ac:dyDescent="0.2">
      <c r="R8352" s="16"/>
      <c r="S8352" s="16"/>
      <c r="T8352" s="16"/>
      <c r="U8352" s="16"/>
    </row>
    <row r="8353" spans="18:21" x14ac:dyDescent="0.2">
      <c r="R8353" s="16"/>
      <c r="S8353" s="16"/>
      <c r="T8353" s="16"/>
      <c r="U8353" s="16"/>
    </row>
    <row r="8354" spans="18:21" x14ac:dyDescent="0.2">
      <c r="R8354" s="16"/>
      <c r="S8354" s="16"/>
      <c r="T8354" s="16"/>
      <c r="U8354" s="16"/>
    </row>
    <row r="8355" spans="18:21" x14ac:dyDescent="0.2">
      <c r="R8355" s="16"/>
      <c r="S8355" s="16"/>
      <c r="T8355" s="16"/>
      <c r="U8355" s="16"/>
    </row>
    <row r="8356" spans="18:21" x14ac:dyDescent="0.2">
      <c r="R8356" s="16"/>
      <c r="S8356" s="16"/>
      <c r="T8356" s="16"/>
      <c r="U8356" s="16"/>
    </row>
    <row r="8357" spans="18:21" x14ac:dyDescent="0.2">
      <c r="R8357" s="16"/>
      <c r="S8357" s="16"/>
      <c r="T8357" s="16"/>
      <c r="U8357" s="16"/>
    </row>
    <row r="8358" spans="18:21" x14ac:dyDescent="0.2">
      <c r="R8358" s="16"/>
      <c r="S8358" s="16"/>
      <c r="T8358" s="16"/>
      <c r="U8358" s="16"/>
    </row>
    <row r="8359" spans="18:21" x14ac:dyDescent="0.2">
      <c r="R8359" s="16"/>
      <c r="S8359" s="16"/>
      <c r="T8359" s="16"/>
      <c r="U8359" s="16"/>
    </row>
    <row r="8360" spans="18:21" x14ac:dyDescent="0.2">
      <c r="R8360" s="16"/>
      <c r="S8360" s="16"/>
      <c r="T8360" s="16"/>
      <c r="U8360" s="16"/>
    </row>
    <row r="8361" spans="18:21" x14ac:dyDescent="0.2">
      <c r="R8361" s="16"/>
      <c r="S8361" s="16"/>
      <c r="T8361" s="16"/>
      <c r="U8361" s="16"/>
    </row>
    <row r="8362" spans="18:21" x14ac:dyDescent="0.2">
      <c r="R8362" s="16"/>
      <c r="S8362" s="16"/>
      <c r="T8362" s="16"/>
      <c r="U8362" s="16"/>
    </row>
    <row r="8363" spans="18:21" x14ac:dyDescent="0.2">
      <c r="R8363" s="16"/>
      <c r="S8363" s="16"/>
      <c r="T8363" s="16"/>
      <c r="U8363" s="16"/>
    </row>
    <row r="8364" spans="18:21" x14ac:dyDescent="0.2">
      <c r="R8364" s="16"/>
      <c r="S8364" s="16"/>
      <c r="T8364" s="16"/>
      <c r="U8364" s="16"/>
    </row>
    <row r="8365" spans="18:21" x14ac:dyDescent="0.2">
      <c r="R8365" s="16"/>
      <c r="S8365" s="16"/>
      <c r="T8365" s="16"/>
      <c r="U8365" s="16"/>
    </row>
    <row r="8366" spans="18:21" x14ac:dyDescent="0.2">
      <c r="R8366" s="16"/>
      <c r="S8366" s="16"/>
      <c r="T8366" s="16"/>
      <c r="U8366" s="16"/>
    </row>
    <row r="8367" spans="18:21" x14ac:dyDescent="0.2">
      <c r="R8367" s="16"/>
      <c r="S8367" s="16"/>
      <c r="T8367" s="16"/>
      <c r="U8367" s="16"/>
    </row>
    <row r="8368" spans="18:21" x14ac:dyDescent="0.2">
      <c r="R8368" s="16"/>
      <c r="S8368" s="16"/>
      <c r="T8368" s="16"/>
      <c r="U8368" s="16"/>
    </row>
    <row r="8369" spans="18:21" x14ac:dyDescent="0.2">
      <c r="R8369" s="16"/>
      <c r="S8369" s="16"/>
      <c r="T8369" s="16"/>
      <c r="U8369" s="16"/>
    </row>
    <row r="8370" spans="18:21" x14ac:dyDescent="0.2">
      <c r="R8370" s="16"/>
      <c r="S8370" s="16"/>
      <c r="T8370" s="16"/>
      <c r="U8370" s="16"/>
    </row>
    <row r="8371" spans="18:21" x14ac:dyDescent="0.2">
      <c r="R8371" s="16"/>
      <c r="S8371" s="16"/>
      <c r="T8371" s="16"/>
      <c r="U8371" s="16"/>
    </row>
    <row r="8372" spans="18:21" x14ac:dyDescent="0.2">
      <c r="R8372" s="16"/>
      <c r="S8372" s="16"/>
      <c r="T8372" s="16"/>
      <c r="U8372" s="16"/>
    </row>
    <row r="8373" spans="18:21" x14ac:dyDescent="0.2">
      <c r="R8373" s="16"/>
      <c r="S8373" s="16"/>
      <c r="T8373" s="16"/>
      <c r="U8373" s="16"/>
    </row>
    <row r="8374" spans="18:21" x14ac:dyDescent="0.2">
      <c r="R8374" s="16"/>
      <c r="S8374" s="16"/>
      <c r="T8374" s="16"/>
      <c r="U8374" s="16"/>
    </row>
    <row r="8375" spans="18:21" x14ac:dyDescent="0.2">
      <c r="R8375" s="16"/>
      <c r="S8375" s="16"/>
      <c r="T8375" s="16"/>
      <c r="U8375" s="16"/>
    </row>
    <row r="8376" spans="18:21" x14ac:dyDescent="0.2">
      <c r="R8376" s="16"/>
      <c r="S8376" s="16"/>
      <c r="T8376" s="16"/>
      <c r="U8376" s="16"/>
    </row>
    <row r="8377" spans="18:21" x14ac:dyDescent="0.2">
      <c r="R8377" s="16"/>
      <c r="S8377" s="16"/>
      <c r="T8377" s="16"/>
      <c r="U8377" s="16"/>
    </row>
    <row r="8378" spans="18:21" x14ac:dyDescent="0.2">
      <c r="R8378" s="16"/>
      <c r="S8378" s="16"/>
      <c r="T8378" s="16"/>
      <c r="U8378" s="16"/>
    </row>
    <row r="8379" spans="18:21" x14ac:dyDescent="0.2">
      <c r="R8379" s="16"/>
      <c r="S8379" s="16"/>
      <c r="T8379" s="16"/>
      <c r="U8379" s="16"/>
    </row>
    <row r="8380" spans="18:21" x14ac:dyDescent="0.2">
      <c r="R8380" s="16"/>
      <c r="S8380" s="16"/>
      <c r="T8380" s="16"/>
      <c r="U8380" s="16"/>
    </row>
    <row r="8381" spans="18:21" x14ac:dyDescent="0.2">
      <c r="R8381" s="16"/>
      <c r="S8381" s="16"/>
      <c r="T8381" s="16"/>
      <c r="U8381" s="16"/>
    </row>
    <row r="8382" spans="18:21" x14ac:dyDescent="0.2">
      <c r="R8382" s="16"/>
      <c r="S8382" s="16"/>
      <c r="T8382" s="16"/>
      <c r="U8382" s="16"/>
    </row>
    <row r="8383" spans="18:21" x14ac:dyDescent="0.2">
      <c r="R8383" s="16"/>
      <c r="S8383" s="16"/>
      <c r="T8383" s="16"/>
      <c r="U8383" s="16"/>
    </row>
    <row r="8384" spans="18:21" x14ac:dyDescent="0.2">
      <c r="R8384" s="16"/>
      <c r="S8384" s="16"/>
      <c r="T8384" s="16"/>
      <c r="U8384" s="16"/>
    </row>
    <row r="8385" spans="18:21" x14ac:dyDescent="0.2">
      <c r="R8385" s="16"/>
      <c r="S8385" s="16"/>
      <c r="T8385" s="16"/>
      <c r="U8385" s="16"/>
    </row>
    <row r="8386" spans="18:21" x14ac:dyDescent="0.2">
      <c r="R8386" s="16"/>
      <c r="S8386" s="16"/>
      <c r="T8386" s="16"/>
      <c r="U8386" s="16"/>
    </row>
    <row r="8387" spans="18:21" x14ac:dyDescent="0.2">
      <c r="R8387" s="16"/>
      <c r="S8387" s="16"/>
      <c r="T8387" s="16"/>
      <c r="U8387" s="16"/>
    </row>
    <row r="8388" spans="18:21" x14ac:dyDescent="0.2">
      <c r="R8388" s="16"/>
      <c r="S8388" s="16"/>
      <c r="T8388" s="16"/>
      <c r="U8388" s="16"/>
    </row>
    <row r="8389" spans="18:21" x14ac:dyDescent="0.2">
      <c r="R8389" s="16"/>
      <c r="S8389" s="16"/>
      <c r="T8389" s="16"/>
      <c r="U8389" s="16"/>
    </row>
    <row r="8390" spans="18:21" x14ac:dyDescent="0.2">
      <c r="R8390" s="16"/>
      <c r="S8390" s="16"/>
      <c r="T8390" s="16"/>
      <c r="U8390" s="16"/>
    </row>
    <row r="8391" spans="18:21" x14ac:dyDescent="0.2">
      <c r="R8391" s="16"/>
      <c r="S8391" s="16"/>
      <c r="T8391" s="16"/>
      <c r="U8391" s="16"/>
    </row>
    <row r="8392" spans="18:21" x14ac:dyDescent="0.2">
      <c r="R8392" s="16"/>
      <c r="S8392" s="16"/>
      <c r="T8392" s="16"/>
      <c r="U8392" s="16"/>
    </row>
    <row r="8393" spans="18:21" x14ac:dyDescent="0.2">
      <c r="R8393" s="16"/>
      <c r="S8393" s="16"/>
      <c r="T8393" s="16"/>
      <c r="U8393" s="16"/>
    </row>
    <row r="8394" spans="18:21" x14ac:dyDescent="0.2">
      <c r="R8394" s="16"/>
      <c r="S8394" s="16"/>
      <c r="T8394" s="16"/>
      <c r="U8394" s="16"/>
    </row>
    <row r="8395" spans="18:21" x14ac:dyDescent="0.2">
      <c r="R8395" s="16"/>
      <c r="S8395" s="16"/>
      <c r="T8395" s="16"/>
      <c r="U8395" s="16"/>
    </row>
    <row r="8396" spans="18:21" x14ac:dyDescent="0.2">
      <c r="R8396" s="16"/>
      <c r="S8396" s="16"/>
      <c r="T8396" s="16"/>
      <c r="U8396" s="16"/>
    </row>
    <row r="8397" spans="18:21" x14ac:dyDescent="0.2">
      <c r="R8397" s="16"/>
      <c r="S8397" s="16"/>
      <c r="T8397" s="16"/>
      <c r="U8397" s="16"/>
    </row>
    <row r="8398" spans="18:21" x14ac:dyDescent="0.2">
      <c r="R8398" s="16"/>
      <c r="S8398" s="16"/>
      <c r="T8398" s="16"/>
      <c r="U8398" s="16"/>
    </row>
    <row r="8399" spans="18:21" x14ac:dyDescent="0.2">
      <c r="R8399" s="16"/>
      <c r="S8399" s="16"/>
      <c r="T8399" s="16"/>
      <c r="U8399" s="16"/>
    </row>
    <row r="8400" spans="18:21" x14ac:dyDescent="0.2">
      <c r="R8400" s="16"/>
      <c r="S8400" s="16"/>
      <c r="T8400" s="16"/>
      <c r="U8400" s="16"/>
    </row>
    <row r="8401" spans="18:21" x14ac:dyDescent="0.2">
      <c r="R8401" s="16"/>
      <c r="S8401" s="16"/>
      <c r="T8401" s="16"/>
      <c r="U8401" s="16"/>
    </row>
    <row r="8402" spans="18:21" x14ac:dyDescent="0.2">
      <c r="R8402" s="16"/>
      <c r="S8402" s="16"/>
      <c r="T8402" s="16"/>
      <c r="U8402" s="16"/>
    </row>
    <row r="8403" spans="18:21" x14ac:dyDescent="0.2">
      <c r="R8403" s="16"/>
      <c r="S8403" s="16"/>
      <c r="T8403" s="16"/>
      <c r="U8403" s="16"/>
    </row>
    <row r="8404" spans="18:21" x14ac:dyDescent="0.2">
      <c r="R8404" s="16"/>
      <c r="S8404" s="16"/>
      <c r="T8404" s="16"/>
      <c r="U8404" s="16"/>
    </row>
    <row r="8405" spans="18:21" x14ac:dyDescent="0.2">
      <c r="R8405" s="16"/>
      <c r="S8405" s="16"/>
      <c r="T8405" s="16"/>
      <c r="U8405" s="16"/>
    </row>
    <row r="8406" spans="18:21" x14ac:dyDescent="0.2">
      <c r="R8406" s="16"/>
      <c r="S8406" s="16"/>
      <c r="T8406" s="16"/>
      <c r="U8406" s="16"/>
    </row>
    <row r="8407" spans="18:21" x14ac:dyDescent="0.2">
      <c r="R8407" s="16"/>
      <c r="S8407" s="16"/>
      <c r="T8407" s="16"/>
      <c r="U8407" s="16"/>
    </row>
    <row r="8408" spans="18:21" x14ac:dyDescent="0.2">
      <c r="R8408" s="16"/>
      <c r="S8408" s="16"/>
      <c r="T8408" s="16"/>
      <c r="U8408" s="16"/>
    </row>
    <row r="8409" spans="18:21" x14ac:dyDescent="0.2">
      <c r="R8409" s="16"/>
      <c r="S8409" s="16"/>
      <c r="T8409" s="16"/>
      <c r="U8409" s="16"/>
    </row>
    <row r="8410" spans="18:21" x14ac:dyDescent="0.2">
      <c r="R8410" s="16"/>
      <c r="S8410" s="16"/>
      <c r="T8410" s="16"/>
      <c r="U8410" s="16"/>
    </row>
    <row r="8411" spans="18:21" x14ac:dyDescent="0.2">
      <c r="R8411" s="16"/>
      <c r="S8411" s="16"/>
      <c r="T8411" s="16"/>
      <c r="U8411" s="16"/>
    </row>
    <row r="8412" spans="18:21" x14ac:dyDescent="0.2">
      <c r="R8412" s="16"/>
      <c r="S8412" s="16"/>
      <c r="T8412" s="16"/>
      <c r="U8412" s="16"/>
    </row>
    <row r="8413" spans="18:21" x14ac:dyDescent="0.2">
      <c r="R8413" s="16"/>
      <c r="S8413" s="16"/>
      <c r="T8413" s="16"/>
      <c r="U8413" s="16"/>
    </row>
    <row r="8414" spans="18:21" x14ac:dyDescent="0.2">
      <c r="R8414" s="16"/>
      <c r="S8414" s="16"/>
      <c r="T8414" s="16"/>
      <c r="U8414" s="16"/>
    </row>
    <row r="8415" spans="18:21" x14ac:dyDescent="0.2">
      <c r="R8415" s="16"/>
      <c r="S8415" s="16"/>
      <c r="T8415" s="16"/>
      <c r="U8415" s="16"/>
    </row>
    <row r="8416" spans="18:21" x14ac:dyDescent="0.2">
      <c r="R8416" s="16"/>
      <c r="S8416" s="16"/>
      <c r="T8416" s="16"/>
      <c r="U8416" s="16"/>
    </row>
    <row r="8417" spans="18:21" x14ac:dyDescent="0.2">
      <c r="R8417" s="16"/>
      <c r="S8417" s="16"/>
      <c r="T8417" s="16"/>
      <c r="U8417" s="16"/>
    </row>
    <row r="8418" spans="18:21" x14ac:dyDescent="0.2">
      <c r="R8418" s="16"/>
      <c r="S8418" s="16"/>
      <c r="T8418" s="16"/>
      <c r="U8418" s="16"/>
    </row>
    <row r="8419" spans="18:21" x14ac:dyDescent="0.2">
      <c r="R8419" s="16"/>
      <c r="S8419" s="16"/>
      <c r="T8419" s="16"/>
      <c r="U8419" s="16"/>
    </row>
    <row r="8420" spans="18:21" x14ac:dyDescent="0.2">
      <c r="R8420" s="16"/>
      <c r="S8420" s="16"/>
      <c r="T8420" s="16"/>
      <c r="U8420" s="16"/>
    </row>
    <row r="8421" spans="18:21" x14ac:dyDescent="0.2">
      <c r="R8421" s="16"/>
      <c r="S8421" s="16"/>
      <c r="T8421" s="16"/>
      <c r="U8421" s="16"/>
    </row>
    <row r="8422" spans="18:21" x14ac:dyDescent="0.2">
      <c r="R8422" s="16"/>
      <c r="S8422" s="16"/>
      <c r="T8422" s="16"/>
      <c r="U8422" s="16"/>
    </row>
    <row r="8423" spans="18:21" x14ac:dyDescent="0.2">
      <c r="R8423" s="16"/>
      <c r="S8423" s="16"/>
      <c r="T8423" s="16"/>
      <c r="U8423" s="16"/>
    </row>
    <row r="8424" spans="18:21" x14ac:dyDescent="0.2">
      <c r="R8424" s="16"/>
      <c r="S8424" s="16"/>
      <c r="T8424" s="16"/>
      <c r="U8424" s="16"/>
    </row>
    <row r="8425" spans="18:21" x14ac:dyDescent="0.2">
      <c r="R8425" s="16"/>
      <c r="S8425" s="16"/>
      <c r="T8425" s="16"/>
      <c r="U8425" s="16"/>
    </row>
    <row r="8426" spans="18:21" x14ac:dyDescent="0.2">
      <c r="R8426" s="16"/>
      <c r="S8426" s="16"/>
      <c r="T8426" s="16"/>
      <c r="U8426" s="16"/>
    </row>
    <row r="8427" spans="18:21" x14ac:dyDescent="0.2">
      <c r="R8427" s="16"/>
      <c r="S8427" s="16"/>
      <c r="T8427" s="16"/>
      <c r="U8427" s="16"/>
    </row>
    <row r="8428" spans="18:21" x14ac:dyDescent="0.2">
      <c r="R8428" s="16"/>
      <c r="S8428" s="16"/>
      <c r="T8428" s="16"/>
      <c r="U8428" s="16"/>
    </row>
    <row r="8429" spans="18:21" x14ac:dyDescent="0.2">
      <c r="R8429" s="16"/>
      <c r="S8429" s="16"/>
      <c r="T8429" s="16"/>
      <c r="U8429" s="16"/>
    </row>
    <row r="8430" spans="18:21" x14ac:dyDescent="0.2">
      <c r="R8430" s="16"/>
      <c r="S8430" s="16"/>
      <c r="T8430" s="16"/>
      <c r="U8430" s="16"/>
    </row>
    <row r="8431" spans="18:21" x14ac:dyDescent="0.2">
      <c r="R8431" s="16"/>
      <c r="S8431" s="16"/>
      <c r="T8431" s="16"/>
      <c r="U8431" s="16"/>
    </row>
    <row r="8432" spans="18:21" x14ac:dyDescent="0.2">
      <c r="R8432" s="16"/>
      <c r="S8432" s="16"/>
      <c r="T8432" s="16"/>
      <c r="U8432" s="16"/>
    </row>
    <row r="8433" spans="18:21" x14ac:dyDescent="0.2">
      <c r="R8433" s="16"/>
      <c r="S8433" s="16"/>
      <c r="T8433" s="16"/>
      <c r="U8433" s="16"/>
    </row>
    <row r="8434" spans="18:21" x14ac:dyDescent="0.2">
      <c r="R8434" s="16"/>
      <c r="S8434" s="16"/>
      <c r="T8434" s="16"/>
      <c r="U8434" s="16"/>
    </row>
    <row r="8435" spans="18:21" x14ac:dyDescent="0.2">
      <c r="R8435" s="16"/>
      <c r="S8435" s="16"/>
      <c r="T8435" s="16"/>
      <c r="U8435" s="16"/>
    </row>
    <row r="8436" spans="18:21" x14ac:dyDescent="0.2">
      <c r="R8436" s="16"/>
      <c r="S8436" s="16"/>
      <c r="T8436" s="16"/>
      <c r="U8436" s="16"/>
    </row>
    <row r="8437" spans="18:21" x14ac:dyDescent="0.2">
      <c r="R8437" s="16"/>
      <c r="S8437" s="16"/>
      <c r="T8437" s="16"/>
      <c r="U8437" s="16"/>
    </row>
    <row r="8438" spans="18:21" x14ac:dyDescent="0.2">
      <c r="R8438" s="16"/>
      <c r="S8438" s="16"/>
      <c r="T8438" s="16"/>
      <c r="U8438" s="16"/>
    </row>
    <row r="8439" spans="18:21" x14ac:dyDescent="0.2">
      <c r="R8439" s="16"/>
      <c r="S8439" s="16"/>
      <c r="T8439" s="16"/>
      <c r="U8439" s="16"/>
    </row>
    <row r="8440" spans="18:21" x14ac:dyDescent="0.2">
      <c r="R8440" s="16"/>
      <c r="S8440" s="16"/>
      <c r="T8440" s="16"/>
      <c r="U8440" s="16"/>
    </row>
    <row r="8441" spans="18:21" x14ac:dyDescent="0.2">
      <c r="R8441" s="16"/>
      <c r="S8441" s="16"/>
      <c r="T8441" s="16"/>
      <c r="U8441" s="16"/>
    </row>
    <row r="8442" spans="18:21" x14ac:dyDescent="0.2">
      <c r="R8442" s="16"/>
      <c r="S8442" s="16"/>
      <c r="T8442" s="16"/>
      <c r="U8442" s="16"/>
    </row>
    <row r="8443" spans="18:21" x14ac:dyDescent="0.2">
      <c r="R8443" s="16"/>
      <c r="S8443" s="16"/>
      <c r="T8443" s="16"/>
      <c r="U8443" s="16"/>
    </row>
    <row r="8444" spans="18:21" x14ac:dyDescent="0.2">
      <c r="R8444" s="16"/>
      <c r="S8444" s="16"/>
      <c r="T8444" s="16"/>
      <c r="U8444" s="16"/>
    </row>
    <row r="8445" spans="18:21" x14ac:dyDescent="0.2">
      <c r="R8445" s="16"/>
      <c r="S8445" s="16"/>
      <c r="T8445" s="16"/>
      <c r="U8445" s="16"/>
    </row>
    <row r="8446" spans="18:21" x14ac:dyDescent="0.2">
      <c r="R8446" s="16"/>
      <c r="S8446" s="16"/>
      <c r="T8446" s="16"/>
      <c r="U8446" s="16"/>
    </row>
    <row r="8447" spans="18:21" x14ac:dyDescent="0.2">
      <c r="R8447" s="16"/>
      <c r="S8447" s="16"/>
      <c r="T8447" s="16"/>
      <c r="U8447" s="16"/>
    </row>
    <row r="8448" spans="18:21" x14ac:dyDescent="0.2">
      <c r="R8448" s="16"/>
      <c r="S8448" s="16"/>
      <c r="T8448" s="16"/>
      <c r="U8448" s="16"/>
    </row>
    <row r="8449" spans="18:21" x14ac:dyDescent="0.2">
      <c r="R8449" s="16"/>
      <c r="S8449" s="16"/>
      <c r="T8449" s="16"/>
      <c r="U8449" s="16"/>
    </row>
    <row r="8450" spans="18:21" x14ac:dyDescent="0.2">
      <c r="R8450" s="16"/>
      <c r="S8450" s="16"/>
      <c r="T8450" s="16"/>
      <c r="U8450" s="16"/>
    </row>
    <row r="8451" spans="18:21" x14ac:dyDescent="0.2">
      <c r="R8451" s="16"/>
      <c r="S8451" s="16"/>
      <c r="T8451" s="16"/>
      <c r="U8451" s="16"/>
    </row>
    <row r="8452" spans="18:21" x14ac:dyDescent="0.2">
      <c r="R8452" s="16"/>
      <c r="S8452" s="16"/>
      <c r="T8452" s="16"/>
      <c r="U8452" s="16"/>
    </row>
    <row r="8453" spans="18:21" x14ac:dyDescent="0.2">
      <c r="R8453" s="16"/>
      <c r="S8453" s="16"/>
      <c r="T8453" s="16"/>
      <c r="U8453" s="16"/>
    </row>
    <row r="8454" spans="18:21" x14ac:dyDescent="0.2">
      <c r="R8454" s="16"/>
      <c r="S8454" s="16"/>
      <c r="T8454" s="16"/>
      <c r="U8454" s="16"/>
    </row>
    <row r="8455" spans="18:21" x14ac:dyDescent="0.2">
      <c r="R8455" s="16"/>
      <c r="S8455" s="16"/>
      <c r="T8455" s="16"/>
      <c r="U8455" s="16"/>
    </row>
    <row r="8456" spans="18:21" x14ac:dyDescent="0.2">
      <c r="R8456" s="16"/>
      <c r="S8456" s="16"/>
      <c r="T8456" s="16"/>
      <c r="U8456" s="16"/>
    </row>
    <row r="8457" spans="18:21" x14ac:dyDescent="0.2">
      <c r="R8457" s="16"/>
      <c r="S8457" s="16"/>
      <c r="T8457" s="16"/>
      <c r="U8457" s="16"/>
    </row>
    <row r="8458" spans="18:21" x14ac:dyDescent="0.2">
      <c r="R8458" s="16"/>
      <c r="S8458" s="16"/>
      <c r="T8458" s="16"/>
      <c r="U8458" s="16"/>
    </row>
    <row r="8459" spans="18:21" x14ac:dyDescent="0.2">
      <c r="R8459" s="16"/>
      <c r="S8459" s="16"/>
      <c r="T8459" s="16"/>
      <c r="U8459" s="16"/>
    </row>
    <row r="8460" spans="18:21" x14ac:dyDescent="0.2">
      <c r="R8460" s="16"/>
      <c r="S8460" s="16"/>
      <c r="T8460" s="16"/>
      <c r="U8460" s="16"/>
    </row>
    <row r="8461" spans="18:21" x14ac:dyDescent="0.2">
      <c r="R8461" s="16"/>
      <c r="S8461" s="16"/>
      <c r="T8461" s="16"/>
      <c r="U8461" s="16"/>
    </row>
    <row r="8462" spans="18:21" x14ac:dyDescent="0.2">
      <c r="R8462" s="16"/>
      <c r="S8462" s="16"/>
      <c r="T8462" s="16"/>
      <c r="U8462" s="16"/>
    </row>
    <row r="8463" spans="18:21" x14ac:dyDescent="0.2">
      <c r="R8463" s="16"/>
      <c r="S8463" s="16"/>
      <c r="T8463" s="16"/>
      <c r="U8463" s="16"/>
    </row>
    <row r="8464" spans="18:21" x14ac:dyDescent="0.2">
      <c r="R8464" s="16"/>
      <c r="S8464" s="16"/>
      <c r="T8464" s="16"/>
      <c r="U8464" s="16"/>
    </row>
    <row r="8465" spans="18:21" x14ac:dyDescent="0.2">
      <c r="R8465" s="16"/>
      <c r="S8465" s="16"/>
      <c r="T8465" s="16"/>
      <c r="U8465" s="16"/>
    </row>
    <row r="8466" spans="18:21" x14ac:dyDescent="0.2">
      <c r="R8466" s="16"/>
      <c r="S8466" s="16"/>
      <c r="T8466" s="16"/>
      <c r="U8466" s="16"/>
    </row>
    <row r="8467" spans="18:21" x14ac:dyDescent="0.2">
      <c r="R8467" s="16"/>
      <c r="S8467" s="16"/>
      <c r="T8467" s="16"/>
      <c r="U8467" s="16"/>
    </row>
    <row r="8468" spans="18:21" x14ac:dyDescent="0.2">
      <c r="R8468" s="16"/>
      <c r="S8468" s="16"/>
      <c r="T8468" s="16"/>
      <c r="U8468" s="16"/>
    </row>
    <row r="8469" spans="18:21" x14ac:dyDescent="0.2">
      <c r="R8469" s="16"/>
      <c r="S8469" s="16"/>
      <c r="T8469" s="16"/>
      <c r="U8469" s="16"/>
    </row>
    <row r="8470" spans="18:21" x14ac:dyDescent="0.2">
      <c r="R8470" s="16"/>
      <c r="S8470" s="16"/>
      <c r="T8470" s="16"/>
      <c r="U8470" s="16"/>
    </row>
    <row r="8471" spans="18:21" x14ac:dyDescent="0.2">
      <c r="R8471" s="16"/>
      <c r="S8471" s="16"/>
      <c r="T8471" s="16"/>
      <c r="U8471" s="16"/>
    </row>
    <row r="8472" spans="18:21" x14ac:dyDescent="0.2">
      <c r="R8472" s="16"/>
      <c r="S8472" s="16"/>
      <c r="T8472" s="16"/>
      <c r="U8472" s="16"/>
    </row>
    <row r="8473" spans="18:21" x14ac:dyDescent="0.2">
      <c r="R8473" s="16"/>
      <c r="S8473" s="16"/>
      <c r="T8473" s="16"/>
      <c r="U8473" s="16"/>
    </row>
    <row r="8474" spans="18:21" x14ac:dyDescent="0.2">
      <c r="R8474" s="16"/>
      <c r="S8474" s="16"/>
      <c r="T8474" s="16"/>
      <c r="U8474" s="16"/>
    </row>
    <row r="8475" spans="18:21" x14ac:dyDescent="0.2">
      <c r="R8475" s="16"/>
      <c r="S8475" s="16"/>
      <c r="T8475" s="16"/>
      <c r="U8475" s="16"/>
    </row>
    <row r="8476" spans="18:21" x14ac:dyDescent="0.2">
      <c r="R8476" s="16"/>
      <c r="S8476" s="16"/>
      <c r="T8476" s="16"/>
      <c r="U8476" s="16"/>
    </row>
    <row r="8477" spans="18:21" x14ac:dyDescent="0.2">
      <c r="R8477" s="16"/>
      <c r="S8477" s="16"/>
      <c r="T8477" s="16"/>
      <c r="U8477" s="16"/>
    </row>
    <row r="8478" spans="18:21" x14ac:dyDescent="0.2">
      <c r="R8478" s="16"/>
      <c r="S8478" s="16"/>
      <c r="T8478" s="16"/>
      <c r="U8478" s="16"/>
    </row>
    <row r="8479" spans="18:21" x14ac:dyDescent="0.2">
      <c r="R8479" s="16"/>
      <c r="S8479" s="16"/>
      <c r="T8479" s="16"/>
      <c r="U8479" s="16"/>
    </row>
    <row r="8480" spans="18:21" x14ac:dyDescent="0.2">
      <c r="R8480" s="16"/>
      <c r="S8480" s="16"/>
      <c r="T8480" s="16"/>
      <c r="U8480" s="16"/>
    </row>
    <row r="8481" spans="18:21" x14ac:dyDescent="0.2">
      <c r="R8481" s="16"/>
      <c r="S8481" s="16"/>
      <c r="T8481" s="16"/>
      <c r="U8481" s="16"/>
    </row>
    <row r="8482" spans="18:21" x14ac:dyDescent="0.2">
      <c r="R8482" s="16"/>
      <c r="S8482" s="16"/>
      <c r="T8482" s="16"/>
      <c r="U8482" s="16"/>
    </row>
    <row r="8483" spans="18:21" x14ac:dyDescent="0.2">
      <c r="R8483" s="16"/>
      <c r="S8483" s="16"/>
      <c r="T8483" s="16"/>
      <c r="U8483" s="16"/>
    </row>
    <row r="8484" spans="18:21" x14ac:dyDescent="0.2">
      <c r="R8484" s="16"/>
      <c r="S8484" s="16"/>
      <c r="T8484" s="16"/>
      <c r="U8484" s="16"/>
    </row>
    <row r="8485" spans="18:21" x14ac:dyDescent="0.2">
      <c r="R8485" s="16"/>
      <c r="S8485" s="16"/>
      <c r="T8485" s="16"/>
      <c r="U8485" s="16"/>
    </row>
    <row r="8486" spans="18:21" x14ac:dyDescent="0.2">
      <c r="R8486" s="16"/>
      <c r="S8486" s="16"/>
      <c r="T8486" s="16"/>
      <c r="U8486" s="16"/>
    </row>
    <row r="8487" spans="18:21" x14ac:dyDescent="0.2">
      <c r="R8487" s="16"/>
      <c r="S8487" s="16"/>
      <c r="T8487" s="16"/>
      <c r="U8487" s="16"/>
    </row>
    <row r="8488" spans="18:21" x14ac:dyDescent="0.2">
      <c r="R8488" s="16"/>
      <c r="S8488" s="16"/>
      <c r="T8488" s="16"/>
      <c r="U8488" s="16"/>
    </row>
    <row r="8489" spans="18:21" x14ac:dyDescent="0.2">
      <c r="R8489" s="16"/>
      <c r="S8489" s="16"/>
      <c r="T8489" s="16"/>
      <c r="U8489" s="16"/>
    </row>
    <row r="8490" spans="18:21" x14ac:dyDescent="0.2">
      <c r="R8490" s="16"/>
      <c r="S8490" s="16"/>
      <c r="T8490" s="16"/>
      <c r="U8490" s="16"/>
    </row>
    <row r="8491" spans="18:21" x14ac:dyDescent="0.2">
      <c r="R8491" s="16"/>
      <c r="S8491" s="16"/>
      <c r="T8491" s="16"/>
      <c r="U8491" s="16"/>
    </row>
    <row r="8492" spans="18:21" x14ac:dyDescent="0.2">
      <c r="R8492" s="16"/>
      <c r="S8492" s="16"/>
      <c r="T8492" s="16"/>
      <c r="U8492" s="16"/>
    </row>
    <row r="8493" spans="18:21" x14ac:dyDescent="0.2">
      <c r="R8493" s="16"/>
      <c r="S8493" s="16"/>
      <c r="T8493" s="16"/>
      <c r="U8493" s="16"/>
    </row>
    <row r="8494" spans="18:21" x14ac:dyDescent="0.2">
      <c r="R8494" s="16"/>
      <c r="S8494" s="16"/>
      <c r="T8494" s="16"/>
      <c r="U8494" s="16"/>
    </row>
    <row r="8495" spans="18:21" x14ac:dyDescent="0.2">
      <c r="R8495" s="16"/>
      <c r="S8495" s="16"/>
      <c r="T8495" s="16"/>
      <c r="U8495" s="16"/>
    </row>
    <row r="8496" spans="18:21" x14ac:dyDescent="0.2">
      <c r="R8496" s="16"/>
      <c r="S8496" s="16"/>
      <c r="T8496" s="16"/>
      <c r="U8496" s="16"/>
    </row>
    <row r="8497" spans="18:21" x14ac:dyDescent="0.2">
      <c r="R8497" s="16"/>
      <c r="S8497" s="16"/>
      <c r="T8497" s="16"/>
      <c r="U8497" s="16"/>
    </row>
    <row r="8498" spans="18:21" x14ac:dyDescent="0.2">
      <c r="R8498" s="16"/>
      <c r="S8498" s="16"/>
      <c r="T8498" s="16"/>
      <c r="U8498" s="16"/>
    </row>
    <row r="8499" spans="18:21" x14ac:dyDescent="0.2">
      <c r="R8499" s="16"/>
      <c r="S8499" s="16"/>
      <c r="T8499" s="16"/>
      <c r="U8499" s="16"/>
    </row>
    <row r="8500" spans="18:21" x14ac:dyDescent="0.2">
      <c r="R8500" s="16"/>
      <c r="S8500" s="16"/>
      <c r="T8500" s="16"/>
      <c r="U8500" s="16"/>
    </row>
    <row r="8501" spans="18:21" x14ac:dyDescent="0.2">
      <c r="R8501" s="16"/>
      <c r="S8501" s="16"/>
      <c r="T8501" s="16"/>
      <c r="U8501" s="16"/>
    </row>
    <row r="8502" spans="18:21" x14ac:dyDescent="0.2">
      <c r="R8502" s="16"/>
      <c r="S8502" s="16"/>
      <c r="T8502" s="16"/>
      <c r="U8502" s="16"/>
    </row>
    <row r="8503" spans="18:21" x14ac:dyDescent="0.2">
      <c r="R8503" s="16"/>
      <c r="S8503" s="16"/>
      <c r="T8503" s="16"/>
      <c r="U8503" s="16"/>
    </row>
    <row r="8504" spans="18:21" x14ac:dyDescent="0.2">
      <c r="R8504" s="16"/>
      <c r="S8504" s="16"/>
      <c r="T8504" s="16"/>
      <c r="U8504" s="16"/>
    </row>
    <row r="8505" spans="18:21" x14ac:dyDescent="0.2">
      <c r="R8505" s="16"/>
      <c r="S8505" s="16"/>
      <c r="T8505" s="16"/>
      <c r="U8505" s="16"/>
    </row>
    <row r="8506" spans="18:21" x14ac:dyDescent="0.2">
      <c r="R8506" s="16"/>
      <c r="S8506" s="16"/>
      <c r="T8506" s="16"/>
      <c r="U8506" s="16"/>
    </row>
    <row r="8507" spans="18:21" x14ac:dyDescent="0.2">
      <c r="R8507" s="16"/>
      <c r="S8507" s="16"/>
      <c r="T8507" s="16"/>
      <c r="U8507" s="16"/>
    </row>
    <row r="8508" spans="18:21" x14ac:dyDescent="0.2">
      <c r="R8508" s="16"/>
      <c r="S8508" s="16"/>
      <c r="T8508" s="16"/>
      <c r="U8508" s="16"/>
    </row>
    <row r="8509" spans="18:21" x14ac:dyDescent="0.2">
      <c r="R8509" s="16"/>
      <c r="S8509" s="16"/>
      <c r="T8509" s="16"/>
      <c r="U8509" s="16"/>
    </row>
    <row r="8510" spans="18:21" x14ac:dyDescent="0.2">
      <c r="R8510" s="16"/>
      <c r="S8510" s="16"/>
      <c r="T8510" s="16"/>
      <c r="U8510" s="16"/>
    </row>
    <row r="8511" spans="18:21" x14ac:dyDescent="0.2">
      <c r="R8511" s="16"/>
      <c r="S8511" s="16"/>
      <c r="T8511" s="16"/>
      <c r="U8511" s="16"/>
    </row>
    <row r="8512" spans="18:21" x14ac:dyDescent="0.2">
      <c r="R8512" s="16"/>
      <c r="S8512" s="16"/>
      <c r="T8512" s="16"/>
      <c r="U8512" s="16"/>
    </row>
    <row r="8513" spans="18:21" x14ac:dyDescent="0.2">
      <c r="R8513" s="16"/>
      <c r="S8513" s="16"/>
      <c r="T8513" s="16"/>
      <c r="U8513" s="16"/>
    </row>
    <row r="8514" spans="18:21" x14ac:dyDescent="0.2">
      <c r="R8514" s="16"/>
      <c r="S8514" s="16"/>
      <c r="T8514" s="16"/>
      <c r="U8514" s="16"/>
    </row>
    <row r="8515" spans="18:21" x14ac:dyDescent="0.2">
      <c r="R8515" s="16"/>
      <c r="S8515" s="16"/>
      <c r="T8515" s="16"/>
      <c r="U8515" s="16"/>
    </row>
    <row r="8516" spans="18:21" x14ac:dyDescent="0.2">
      <c r="R8516" s="16"/>
      <c r="S8516" s="16"/>
      <c r="T8516" s="16"/>
      <c r="U8516" s="16"/>
    </row>
    <row r="8517" spans="18:21" x14ac:dyDescent="0.2">
      <c r="R8517" s="16"/>
      <c r="S8517" s="16"/>
      <c r="T8517" s="16"/>
      <c r="U8517" s="16"/>
    </row>
    <row r="8518" spans="18:21" x14ac:dyDescent="0.2">
      <c r="R8518" s="16"/>
      <c r="S8518" s="16"/>
      <c r="T8518" s="16"/>
      <c r="U8518" s="16"/>
    </row>
    <row r="8519" spans="18:21" x14ac:dyDescent="0.2">
      <c r="R8519" s="16"/>
      <c r="S8519" s="16"/>
      <c r="T8519" s="16"/>
      <c r="U8519" s="16"/>
    </row>
    <row r="8520" spans="18:21" x14ac:dyDescent="0.2">
      <c r="R8520" s="16"/>
      <c r="S8520" s="16"/>
      <c r="T8520" s="16"/>
      <c r="U8520" s="16"/>
    </row>
    <row r="8521" spans="18:21" x14ac:dyDescent="0.2">
      <c r="R8521" s="16"/>
      <c r="S8521" s="16"/>
      <c r="T8521" s="16"/>
      <c r="U8521" s="16"/>
    </row>
    <row r="8522" spans="18:21" x14ac:dyDescent="0.2">
      <c r="R8522" s="16"/>
      <c r="S8522" s="16"/>
      <c r="T8522" s="16"/>
      <c r="U8522" s="16"/>
    </row>
    <row r="8523" spans="18:21" x14ac:dyDescent="0.2">
      <c r="R8523" s="16"/>
      <c r="S8523" s="16"/>
      <c r="T8523" s="16"/>
      <c r="U8523" s="16"/>
    </row>
    <row r="8524" spans="18:21" x14ac:dyDescent="0.2">
      <c r="R8524" s="16"/>
      <c r="S8524" s="16"/>
      <c r="T8524" s="16"/>
      <c r="U8524" s="16"/>
    </row>
    <row r="8525" spans="18:21" x14ac:dyDescent="0.2">
      <c r="R8525" s="16"/>
      <c r="S8525" s="16"/>
      <c r="T8525" s="16"/>
      <c r="U8525" s="16"/>
    </row>
    <row r="8526" spans="18:21" x14ac:dyDescent="0.2">
      <c r="R8526" s="16"/>
      <c r="S8526" s="16"/>
      <c r="T8526" s="16"/>
      <c r="U8526" s="16"/>
    </row>
    <row r="8527" spans="18:21" x14ac:dyDescent="0.2">
      <c r="R8527" s="16"/>
      <c r="S8527" s="16"/>
      <c r="T8527" s="16"/>
      <c r="U8527" s="16"/>
    </row>
    <row r="8528" spans="18:21" x14ac:dyDescent="0.2">
      <c r="R8528" s="16"/>
      <c r="S8528" s="16"/>
      <c r="T8528" s="16"/>
      <c r="U8528" s="16"/>
    </row>
    <row r="8529" spans="18:21" x14ac:dyDescent="0.2">
      <c r="R8529" s="16"/>
      <c r="S8529" s="16"/>
      <c r="T8529" s="16"/>
      <c r="U8529" s="16"/>
    </row>
    <row r="8530" spans="18:21" x14ac:dyDescent="0.2">
      <c r="R8530" s="16"/>
      <c r="S8530" s="16"/>
      <c r="T8530" s="16"/>
      <c r="U8530" s="16"/>
    </row>
    <row r="8531" spans="18:21" x14ac:dyDescent="0.2">
      <c r="R8531" s="16"/>
      <c r="S8531" s="16"/>
      <c r="T8531" s="16"/>
      <c r="U8531" s="16"/>
    </row>
    <row r="8532" spans="18:21" x14ac:dyDescent="0.2">
      <c r="R8532" s="16"/>
      <c r="S8532" s="16"/>
      <c r="T8532" s="16"/>
      <c r="U8532" s="16"/>
    </row>
    <row r="8533" spans="18:21" x14ac:dyDescent="0.2">
      <c r="R8533" s="16"/>
      <c r="S8533" s="16"/>
      <c r="T8533" s="16"/>
      <c r="U8533" s="16"/>
    </row>
    <row r="8534" spans="18:21" x14ac:dyDescent="0.2">
      <c r="R8534" s="16"/>
      <c r="S8534" s="16"/>
      <c r="T8534" s="16"/>
      <c r="U8534" s="16"/>
    </row>
    <row r="8535" spans="18:21" x14ac:dyDescent="0.2">
      <c r="R8535" s="16"/>
      <c r="S8535" s="16"/>
      <c r="T8535" s="16"/>
      <c r="U8535" s="16"/>
    </row>
    <row r="8536" spans="18:21" x14ac:dyDescent="0.2">
      <c r="R8536" s="16"/>
      <c r="S8536" s="16"/>
      <c r="T8536" s="16"/>
      <c r="U8536" s="16"/>
    </row>
    <row r="8537" spans="18:21" x14ac:dyDescent="0.2">
      <c r="R8537" s="16"/>
      <c r="S8537" s="16"/>
      <c r="T8537" s="16"/>
      <c r="U8537" s="16"/>
    </row>
    <row r="8538" spans="18:21" x14ac:dyDescent="0.2">
      <c r="R8538" s="16"/>
      <c r="S8538" s="16"/>
      <c r="T8538" s="16"/>
      <c r="U8538" s="16"/>
    </row>
    <row r="8539" spans="18:21" x14ac:dyDescent="0.2">
      <c r="R8539" s="16"/>
      <c r="S8539" s="16"/>
      <c r="T8539" s="16"/>
      <c r="U8539" s="16"/>
    </row>
    <row r="8540" spans="18:21" x14ac:dyDescent="0.2">
      <c r="R8540" s="16"/>
      <c r="S8540" s="16"/>
      <c r="T8540" s="16"/>
      <c r="U8540" s="16"/>
    </row>
    <row r="8541" spans="18:21" x14ac:dyDescent="0.2">
      <c r="R8541" s="16"/>
      <c r="S8541" s="16"/>
      <c r="T8541" s="16"/>
      <c r="U8541" s="16"/>
    </row>
    <row r="8542" spans="18:21" x14ac:dyDescent="0.2">
      <c r="R8542" s="16"/>
      <c r="S8542" s="16"/>
      <c r="T8542" s="16"/>
      <c r="U8542" s="16"/>
    </row>
    <row r="8543" spans="18:21" x14ac:dyDescent="0.2">
      <c r="R8543" s="16"/>
      <c r="S8543" s="16"/>
      <c r="T8543" s="16"/>
      <c r="U8543" s="16"/>
    </row>
    <row r="8544" spans="18:21" x14ac:dyDescent="0.2">
      <c r="R8544" s="16"/>
      <c r="S8544" s="16"/>
      <c r="T8544" s="16"/>
      <c r="U8544" s="16"/>
    </row>
    <row r="8545" spans="18:21" x14ac:dyDescent="0.2">
      <c r="R8545" s="16"/>
      <c r="S8545" s="16"/>
      <c r="T8545" s="16"/>
      <c r="U8545" s="16"/>
    </row>
    <row r="8546" spans="18:21" x14ac:dyDescent="0.2">
      <c r="R8546" s="16"/>
      <c r="S8546" s="16"/>
      <c r="T8546" s="16"/>
      <c r="U8546" s="16"/>
    </row>
    <row r="8547" spans="18:21" x14ac:dyDescent="0.2">
      <c r="R8547" s="16"/>
      <c r="S8547" s="16"/>
      <c r="T8547" s="16"/>
      <c r="U8547" s="16"/>
    </row>
    <row r="8548" spans="18:21" x14ac:dyDescent="0.2">
      <c r="R8548" s="16"/>
      <c r="S8548" s="16"/>
      <c r="T8548" s="16"/>
      <c r="U8548" s="16"/>
    </row>
    <row r="8549" spans="18:21" x14ac:dyDescent="0.2">
      <c r="R8549" s="16"/>
      <c r="S8549" s="16"/>
      <c r="T8549" s="16"/>
      <c r="U8549" s="16"/>
    </row>
    <row r="8550" spans="18:21" x14ac:dyDescent="0.2">
      <c r="R8550" s="16"/>
      <c r="S8550" s="16"/>
      <c r="T8550" s="16"/>
      <c r="U8550" s="16"/>
    </row>
    <row r="8551" spans="18:21" x14ac:dyDescent="0.2">
      <c r="R8551" s="16"/>
      <c r="S8551" s="16"/>
      <c r="T8551" s="16"/>
      <c r="U8551" s="16"/>
    </row>
    <row r="8552" spans="18:21" x14ac:dyDescent="0.2">
      <c r="R8552" s="16"/>
      <c r="S8552" s="16"/>
      <c r="T8552" s="16"/>
      <c r="U8552" s="16"/>
    </row>
    <row r="8553" spans="18:21" x14ac:dyDescent="0.2">
      <c r="R8553" s="16"/>
      <c r="S8553" s="16"/>
      <c r="T8553" s="16"/>
      <c r="U8553" s="16"/>
    </row>
    <row r="8554" spans="18:21" x14ac:dyDescent="0.2">
      <c r="R8554" s="16"/>
      <c r="S8554" s="16"/>
      <c r="T8554" s="16"/>
      <c r="U8554" s="16"/>
    </row>
    <row r="8555" spans="18:21" x14ac:dyDescent="0.2">
      <c r="R8555" s="16"/>
      <c r="S8555" s="16"/>
      <c r="T8555" s="16"/>
      <c r="U8555" s="16"/>
    </row>
    <row r="8556" spans="18:21" x14ac:dyDescent="0.2">
      <c r="R8556" s="16"/>
      <c r="S8556" s="16"/>
      <c r="T8556" s="16"/>
      <c r="U8556" s="16"/>
    </row>
    <row r="8557" spans="18:21" x14ac:dyDescent="0.2">
      <c r="R8557" s="16"/>
      <c r="S8557" s="16"/>
      <c r="T8557" s="16"/>
      <c r="U8557" s="16"/>
    </row>
    <row r="8558" spans="18:21" x14ac:dyDescent="0.2">
      <c r="R8558" s="16"/>
      <c r="S8558" s="16"/>
      <c r="T8558" s="16"/>
      <c r="U8558" s="16"/>
    </row>
    <row r="8559" spans="18:21" x14ac:dyDescent="0.2">
      <c r="R8559" s="16"/>
      <c r="S8559" s="16"/>
      <c r="T8559" s="16"/>
      <c r="U8559" s="16"/>
    </row>
    <row r="8560" spans="18:21" x14ac:dyDescent="0.2">
      <c r="R8560" s="16"/>
      <c r="S8560" s="16"/>
      <c r="T8560" s="16"/>
      <c r="U8560" s="16"/>
    </row>
    <row r="8561" spans="18:21" x14ac:dyDescent="0.2">
      <c r="R8561" s="16"/>
      <c r="S8561" s="16"/>
      <c r="T8561" s="16"/>
      <c r="U8561" s="16"/>
    </row>
    <row r="8562" spans="18:21" x14ac:dyDescent="0.2">
      <c r="R8562" s="16"/>
      <c r="S8562" s="16"/>
      <c r="T8562" s="16"/>
      <c r="U8562" s="16"/>
    </row>
    <row r="8563" spans="18:21" x14ac:dyDescent="0.2">
      <c r="R8563" s="16"/>
      <c r="S8563" s="16"/>
      <c r="T8563" s="16"/>
      <c r="U8563" s="16"/>
    </row>
    <row r="8564" spans="18:21" x14ac:dyDescent="0.2">
      <c r="R8564" s="16"/>
      <c r="S8564" s="16"/>
      <c r="T8564" s="16"/>
      <c r="U8564" s="16"/>
    </row>
    <row r="8565" spans="18:21" x14ac:dyDescent="0.2">
      <c r="R8565" s="16"/>
      <c r="S8565" s="16"/>
      <c r="T8565" s="16"/>
      <c r="U8565" s="16"/>
    </row>
    <row r="8566" spans="18:21" x14ac:dyDescent="0.2">
      <c r="R8566" s="16"/>
      <c r="S8566" s="16"/>
      <c r="T8566" s="16"/>
      <c r="U8566" s="16"/>
    </row>
    <row r="8567" spans="18:21" x14ac:dyDescent="0.2">
      <c r="R8567" s="16"/>
      <c r="S8567" s="16"/>
      <c r="T8567" s="16"/>
      <c r="U8567" s="16"/>
    </row>
    <row r="8568" spans="18:21" x14ac:dyDescent="0.2">
      <c r="R8568" s="16"/>
      <c r="S8568" s="16"/>
      <c r="T8568" s="16"/>
      <c r="U8568" s="16"/>
    </row>
    <row r="8569" spans="18:21" x14ac:dyDescent="0.2">
      <c r="R8569" s="16"/>
      <c r="S8569" s="16"/>
      <c r="T8569" s="16"/>
      <c r="U8569" s="16"/>
    </row>
    <row r="8570" spans="18:21" x14ac:dyDescent="0.2">
      <c r="R8570" s="16"/>
      <c r="S8570" s="16"/>
      <c r="T8570" s="16"/>
      <c r="U8570" s="16"/>
    </row>
    <row r="8571" spans="18:21" x14ac:dyDescent="0.2">
      <c r="R8571" s="16"/>
      <c r="S8571" s="16"/>
      <c r="T8571" s="16"/>
      <c r="U8571" s="16"/>
    </row>
    <row r="8572" spans="18:21" x14ac:dyDescent="0.2">
      <c r="R8572" s="16"/>
      <c r="S8572" s="16"/>
      <c r="T8572" s="16"/>
      <c r="U8572" s="16"/>
    </row>
    <row r="8573" spans="18:21" x14ac:dyDescent="0.2">
      <c r="R8573" s="16"/>
      <c r="S8573" s="16"/>
      <c r="T8573" s="16"/>
      <c r="U8573" s="16"/>
    </row>
    <row r="8574" spans="18:21" x14ac:dyDescent="0.2">
      <c r="R8574" s="16"/>
      <c r="S8574" s="16"/>
      <c r="T8574" s="16"/>
      <c r="U8574" s="16"/>
    </row>
    <row r="8575" spans="18:21" x14ac:dyDescent="0.2">
      <c r="R8575" s="16"/>
      <c r="S8575" s="16"/>
      <c r="T8575" s="16"/>
      <c r="U8575" s="16"/>
    </row>
    <row r="8576" spans="18:21" x14ac:dyDescent="0.2">
      <c r="R8576" s="16"/>
      <c r="S8576" s="16"/>
      <c r="T8576" s="16"/>
      <c r="U8576" s="16"/>
    </row>
    <row r="8577" spans="18:21" x14ac:dyDescent="0.2">
      <c r="R8577" s="16"/>
      <c r="S8577" s="16"/>
      <c r="T8577" s="16"/>
      <c r="U8577" s="16"/>
    </row>
    <row r="8578" spans="18:21" x14ac:dyDescent="0.2">
      <c r="R8578" s="16"/>
      <c r="S8578" s="16"/>
      <c r="T8578" s="16"/>
      <c r="U8578" s="16"/>
    </row>
    <row r="8579" spans="18:21" x14ac:dyDescent="0.2">
      <c r="R8579" s="16"/>
      <c r="S8579" s="16"/>
      <c r="T8579" s="16"/>
      <c r="U8579" s="16"/>
    </row>
    <row r="8580" spans="18:21" x14ac:dyDescent="0.2">
      <c r="R8580" s="16"/>
      <c r="S8580" s="16"/>
      <c r="T8580" s="16"/>
      <c r="U8580" s="16"/>
    </row>
    <row r="8581" spans="18:21" x14ac:dyDescent="0.2">
      <c r="R8581" s="16"/>
      <c r="S8581" s="16"/>
      <c r="T8581" s="16"/>
      <c r="U8581" s="16"/>
    </row>
    <row r="8582" spans="18:21" x14ac:dyDescent="0.2">
      <c r="R8582" s="16"/>
      <c r="S8582" s="16"/>
      <c r="T8582" s="16"/>
      <c r="U8582" s="16"/>
    </row>
    <row r="8583" spans="18:21" x14ac:dyDescent="0.2">
      <c r="R8583" s="16"/>
      <c r="S8583" s="16"/>
      <c r="T8583" s="16"/>
      <c r="U8583" s="16"/>
    </row>
    <row r="8584" spans="18:21" x14ac:dyDescent="0.2">
      <c r="R8584" s="16"/>
      <c r="S8584" s="16"/>
      <c r="T8584" s="16"/>
      <c r="U8584" s="16"/>
    </row>
    <row r="8585" spans="18:21" x14ac:dyDescent="0.2">
      <c r="R8585" s="16"/>
      <c r="S8585" s="16"/>
      <c r="T8585" s="16"/>
      <c r="U8585" s="16"/>
    </row>
    <row r="8586" spans="18:21" x14ac:dyDescent="0.2">
      <c r="R8586" s="16"/>
      <c r="S8586" s="16"/>
      <c r="T8586" s="16"/>
      <c r="U8586" s="16"/>
    </row>
    <row r="8587" spans="18:21" x14ac:dyDescent="0.2">
      <c r="R8587" s="16"/>
      <c r="S8587" s="16"/>
      <c r="T8587" s="16"/>
      <c r="U8587" s="16"/>
    </row>
    <row r="8588" spans="18:21" x14ac:dyDescent="0.2">
      <c r="R8588" s="16"/>
      <c r="S8588" s="16"/>
      <c r="T8588" s="16"/>
      <c r="U8588" s="16"/>
    </row>
    <row r="8589" spans="18:21" x14ac:dyDescent="0.2">
      <c r="R8589" s="16"/>
      <c r="S8589" s="16"/>
      <c r="T8589" s="16"/>
      <c r="U8589" s="16"/>
    </row>
    <row r="8590" spans="18:21" x14ac:dyDescent="0.2">
      <c r="R8590" s="16"/>
      <c r="S8590" s="16"/>
      <c r="T8590" s="16"/>
      <c r="U8590" s="16"/>
    </row>
    <row r="8591" spans="18:21" x14ac:dyDescent="0.2">
      <c r="R8591" s="16"/>
      <c r="S8591" s="16"/>
      <c r="T8591" s="16"/>
      <c r="U8591" s="16"/>
    </row>
    <row r="8592" spans="18:21" x14ac:dyDescent="0.2">
      <c r="R8592" s="16"/>
      <c r="S8592" s="16"/>
      <c r="T8592" s="16"/>
      <c r="U8592" s="16"/>
    </row>
    <row r="8593" spans="18:21" x14ac:dyDescent="0.2">
      <c r="R8593" s="16"/>
      <c r="S8593" s="16"/>
      <c r="T8593" s="16"/>
      <c r="U8593" s="16"/>
    </row>
    <row r="8594" spans="18:21" x14ac:dyDescent="0.2">
      <c r="R8594" s="16"/>
      <c r="S8594" s="16"/>
      <c r="T8594" s="16"/>
      <c r="U8594" s="16"/>
    </row>
    <row r="8595" spans="18:21" x14ac:dyDescent="0.2">
      <c r="R8595" s="16"/>
      <c r="S8595" s="16"/>
      <c r="T8595" s="16"/>
      <c r="U8595" s="16"/>
    </row>
    <row r="8596" spans="18:21" x14ac:dyDescent="0.2">
      <c r="R8596" s="16"/>
      <c r="S8596" s="16"/>
      <c r="T8596" s="16"/>
      <c r="U8596" s="16"/>
    </row>
    <row r="8597" spans="18:21" x14ac:dyDescent="0.2">
      <c r="R8597" s="16"/>
      <c r="S8597" s="16"/>
      <c r="T8597" s="16"/>
      <c r="U8597" s="16"/>
    </row>
    <row r="8598" spans="18:21" x14ac:dyDescent="0.2">
      <c r="R8598" s="16"/>
      <c r="S8598" s="16"/>
      <c r="T8598" s="16"/>
      <c r="U8598" s="16"/>
    </row>
    <row r="8599" spans="18:21" x14ac:dyDescent="0.2">
      <c r="R8599" s="16"/>
      <c r="S8599" s="16"/>
      <c r="T8599" s="16"/>
      <c r="U8599" s="16"/>
    </row>
    <row r="8600" spans="18:21" x14ac:dyDescent="0.2">
      <c r="R8600" s="16"/>
      <c r="S8600" s="16"/>
      <c r="T8600" s="16"/>
      <c r="U8600" s="16"/>
    </row>
    <row r="8601" spans="18:21" x14ac:dyDescent="0.2">
      <c r="R8601" s="16"/>
      <c r="S8601" s="16"/>
      <c r="T8601" s="16"/>
      <c r="U8601" s="16"/>
    </row>
    <row r="8602" spans="18:21" x14ac:dyDescent="0.2">
      <c r="R8602" s="16"/>
      <c r="S8602" s="16"/>
      <c r="T8602" s="16"/>
      <c r="U8602" s="16"/>
    </row>
    <row r="8603" spans="18:21" x14ac:dyDescent="0.2">
      <c r="R8603" s="16"/>
      <c r="S8603" s="16"/>
      <c r="T8603" s="16"/>
      <c r="U8603" s="16"/>
    </row>
    <row r="8604" spans="18:21" x14ac:dyDescent="0.2">
      <c r="R8604" s="16"/>
      <c r="S8604" s="16"/>
      <c r="T8604" s="16"/>
      <c r="U8604" s="16"/>
    </row>
    <row r="8605" spans="18:21" x14ac:dyDescent="0.2">
      <c r="R8605" s="16"/>
      <c r="S8605" s="16"/>
      <c r="T8605" s="16"/>
      <c r="U8605" s="16"/>
    </row>
    <row r="8606" spans="18:21" x14ac:dyDescent="0.2">
      <c r="R8606" s="16"/>
      <c r="S8606" s="16"/>
      <c r="T8606" s="16"/>
      <c r="U8606" s="16"/>
    </row>
    <row r="8607" spans="18:21" x14ac:dyDescent="0.2">
      <c r="R8607" s="16"/>
      <c r="S8607" s="16"/>
      <c r="T8607" s="16"/>
      <c r="U8607" s="16"/>
    </row>
    <row r="8608" spans="18:21" x14ac:dyDescent="0.2">
      <c r="R8608" s="16"/>
      <c r="S8608" s="16"/>
      <c r="T8608" s="16"/>
      <c r="U8608" s="16"/>
    </row>
    <row r="8609" spans="18:21" x14ac:dyDescent="0.2">
      <c r="R8609" s="16"/>
      <c r="S8609" s="16"/>
      <c r="T8609" s="16"/>
      <c r="U8609" s="16"/>
    </row>
    <row r="8610" spans="18:21" x14ac:dyDescent="0.2">
      <c r="R8610" s="16"/>
      <c r="S8610" s="16"/>
      <c r="T8610" s="16"/>
      <c r="U8610" s="16"/>
    </row>
    <row r="8611" spans="18:21" x14ac:dyDescent="0.2">
      <c r="R8611" s="16"/>
      <c r="S8611" s="16"/>
      <c r="T8611" s="16"/>
      <c r="U8611" s="16"/>
    </row>
    <row r="8612" spans="18:21" x14ac:dyDescent="0.2">
      <c r="R8612" s="16"/>
      <c r="S8612" s="16"/>
      <c r="T8612" s="16"/>
      <c r="U8612" s="16"/>
    </row>
    <row r="8613" spans="18:21" x14ac:dyDescent="0.2">
      <c r="R8613" s="16"/>
      <c r="S8613" s="16"/>
      <c r="T8613" s="16"/>
      <c r="U8613" s="16"/>
    </row>
    <row r="8614" spans="18:21" x14ac:dyDescent="0.2">
      <c r="R8614" s="16"/>
      <c r="S8614" s="16"/>
      <c r="T8614" s="16"/>
      <c r="U8614" s="16"/>
    </row>
    <row r="8615" spans="18:21" x14ac:dyDescent="0.2">
      <c r="R8615" s="16"/>
      <c r="S8615" s="16"/>
      <c r="T8615" s="16"/>
      <c r="U8615" s="16"/>
    </row>
    <row r="8616" spans="18:21" x14ac:dyDescent="0.2">
      <c r="R8616" s="16"/>
      <c r="S8616" s="16"/>
      <c r="T8616" s="16"/>
      <c r="U8616" s="16"/>
    </row>
    <row r="8617" spans="18:21" x14ac:dyDescent="0.2">
      <c r="R8617" s="16"/>
      <c r="S8617" s="16"/>
      <c r="T8617" s="16"/>
      <c r="U8617" s="16"/>
    </row>
    <row r="8618" spans="18:21" x14ac:dyDescent="0.2">
      <c r="R8618" s="16"/>
      <c r="S8618" s="16"/>
      <c r="T8618" s="16"/>
      <c r="U8618" s="16"/>
    </row>
    <row r="8619" spans="18:21" x14ac:dyDescent="0.2">
      <c r="R8619" s="16"/>
      <c r="S8619" s="16"/>
      <c r="T8619" s="16"/>
      <c r="U8619" s="16"/>
    </row>
    <row r="8620" spans="18:21" x14ac:dyDescent="0.2">
      <c r="R8620" s="16"/>
      <c r="S8620" s="16"/>
      <c r="T8620" s="16"/>
      <c r="U8620" s="16"/>
    </row>
    <row r="8621" spans="18:21" x14ac:dyDescent="0.2">
      <c r="R8621" s="16"/>
      <c r="S8621" s="16"/>
      <c r="T8621" s="16"/>
      <c r="U8621" s="16"/>
    </row>
    <row r="8622" spans="18:21" x14ac:dyDescent="0.2">
      <c r="R8622" s="16"/>
      <c r="S8622" s="16"/>
      <c r="T8622" s="16"/>
      <c r="U8622" s="16"/>
    </row>
    <row r="8623" spans="18:21" x14ac:dyDescent="0.2">
      <c r="R8623" s="16"/>
      <c r="S8623" s="16"/>
      <c r="T8623" s="16"/>
      <c r="U8623" s="16"/>
    </row>
    <row r="8624" spans="18:21" x14ac:dyDescent="0.2">
      <c r="R8624" s="16"/>
      <c r="S8624" s="16"/>
      <c r="T8624" s="16"/>
      <c r="U8624" s="16"/>
    </row>
    <row r="8625" spans="18:21" x14ac:dyDescent="0.2">
      <c r="R8625" s="16"/>
      <c r="S8625" s="16"/>
      <c r="T8625" s="16"/>
      <c r="U8625" s="16"/>
    </row>
    <row r="8626" spans="18:21" x14ac:dyDescent="0.2">
      <c r="R8626" s="16"/>
      <c r="S8626" s="16"/>
      <c r="T8626" s="16"/>
      <c r="U8626" s="16"/>
    </row>
    <row r="8627" spans="18:21" x14ac:dyDescent="0.2">
      <c r="R8627" s="16"/>
      <c r="S8627" s="16"/>
      <c r="T8627" s="16"/>
      <c r="U8627" s="16"/>
    </row>
    <row r="8628" spans="18:21" x14ac:dyDescent="0.2">
      <c r="R8628" s="16"/>
      <c r="S8628" s="16"/>
      <c r="T8628" s="16"/>
      <c r="U8628" s="16"/>
    </row>
    <row r="8629" spans="18:21" x14ac:dyDescent="0.2">
      <c r="R8629" s="16"/>
      <c r="S8629" s="16"/>
      <c r="T8629" s="16"/>
      <c r="U8629" s="16"/>
    </row>
    <row r="8630" spans="18:21" x14ac:dyDescent="0.2">
      <c r="R8630" s="16"/>
      <c r="S8630" s="16"/>
      <c r="T8630" s="16"/>
      <c r="U8630" s="16"/>
    </row>
    <row r="8631" spans="18:21" x14ac:dyDescent="0.2">
      <c r="R8631" s="16"/>
      <c r="S8631" s="16"/>
      <c r="T8631" s="16"/>
      <c r="U8631" s="16"/>
    </row>
    <row r="8632" spans="18:21" x14ac:dyDescent="0.2">
      <c r="R8632" s="16"/>
      <c r="S8632" s="16"/>
      <c r="T8632" s="16"/>
      <c r="U8632" s="16"/>
    </row>
    <row r="8633" spans="18:21" x14ac:dyDescent="0.2">
      <c r="R8633" s="16"/>
      <c r="S8633" s="16"/>
      <c r="T8633" s="16"/>
      <c r="U8633" s="16"/>
    </row>
    <row r="8634" spans="18:21" x14ac:dyDescent="0.2">
      <c r="R8634" s="16"/>
      <c r="S8634" s="16"/>
      <c r="T8634" s="16"/>
      <c r="U8634" s="16"/>
    </row>
    <row r="8635" spans="18:21" x14ac:dyDescent="0.2">
      <c r="R8635" s="16"/>
      <c r="S8635" s="16"/>
      <c r="T8635" s="16"/>
      <c r="U8635" s="16"/>
    </row>
    <row r="8636" spans="18:21" x14ac:dyDescent="0.2">
      <c r="R8636" s="16"/>
      <c r="S8636" s="16"/>
      <c r="T8636" s="16"/>
      <c r="U8636" s="16"/>
    </row>
    <row r="8637" spans="18:21" x14ac:dyDescent="0.2">
      <c r="R8637" s="16"/>
      <c r="S8637" s="16"/>
      <c r="T8637" s="16"/>
      <c r="U8637" s="16"/>
    </row>
    <row r="8638" spans="18:21" x14ac:dyDescent="0.2">
      <c r="R8638" s="16"/>
      <c r="S8638" s="16"/>
      <c r="T8638" s="16"/>
      <c r="U8638" s="16"/>
    </row>
    <row r="8639" spans="18:21" x14ac:dyDescent="0.2">
      <c r="R8639" s="16"/>
      <c r="S8639" s="16"/>
      <c r="T8639" s="16"/>
      <c r="U8639" s="16"/>
    </row>
    <row r="8640" spans="18:21" x14ac:dyDescent="0.2">
      <c r="R8640" s="16"/>
      <c r="S8640" s="16"/>
      <c r="T8640" s="16"/>
      <c r="U8640" s="16"/>
    </row>
    <row r="8641" spans="18:21" x14ac:dyDescent="0.2">
      <c r="R8641" s="16"/>
      <c r="S8641" s="16"/>
      <c r="T8641" s="16"/>
      <c r="U8641" s="16"/>
    </row>
    <row r="8642" spans="18:21" x14ac:dyDescent="0.2">
      <c r="R8642" s="16"/>
      <c r="S8642" s="16"/>
      <c r="T8642" s="16"/>
      <c r="U8642" s="16"/>
    </row>
    <row r="8643" spans="18:21" x14ac:dyDescent="0.2">
      <c r="R8643" s="16"/>
      <c r="S8643" s="16"/>
      <c r="T8643" s="16"/>
      <c r="U8643" s="16"/>
    </row>
    <row r="8644" spans="18:21" x14ac:dyDescent="0.2">
      <c r="R8644" s="16"/>
      <c r="S8644" s="16"/>
      <c r="T8644" s="16"/>
      <c r="U8644" s="16"/>
    </row>
    <row r="8645" spans="18:21" x14ac:dyDescent="0.2">
      <c r="R8645" s="16"/>
      <c r="S8645" s="16"/>
      <c r="T8645" s="16"/>
      <c r="U8645" s="16"/>
    </row>
    <row r="8646" spans="18:21" x14ac:dyDescent="0.2">
      <c r="R8646" s="16"/>
      <c r="S8646" s="16"/>
      <c r="T8646" s="16"/>
      <c r="U8646" s="16"/>
    </row>
    <row r="8647" spans="18:21" x14ac:dyDescent="0.2">
      <c r="R8647" s="16"/>
      <c r="S8647" s="16"/>
      <c r="T8647" s="16"/>
      <c r="U8647" s="16"/>
    </row>
    <row r="8648" spans="18:21" x14ac:dyDescent="0.2">
      <c r="R8648" s="16"/>
      <c r="S8648" s="16"/>
      <c r="T8648" s="16"/>
      <c r="U8648" s="16"/>
    </row>
    <row r="8649" spans="18:21" x14ac:dyDescent="0.2">
      <c r="R8649" s="16"/>
      <c r="S8649" s="16"/>
      <c r="T8649" s="16"/>
      <c r="U8649" s="16"/>
    </row>
    <row r="8650" spans="18:21" x14ac:dyDescent="0.2">
      <c r="R8650" s="16"/>
      <c r="S8650" s="16"/>
      <c r="T8650" s="16"/>
      <c r="U8650" s="16"/>
    </row>
    <row r="8651" spans="18:21" x14ac:dyDescent="0.2">
      <c r="R8651" s="16"/>
      <c r="S8651" s="16"/>
      <c r="T8651" s="16"/>
      <c r="U8651" s="16"/>
    </row>
    <row r="8652" spans="18:21" x14ac:dyDescent="0.2">
      <c r="R8652" s="16"/>
      <c r="S8652" s="16"/>
      <c r="T8652" s="16"/>
      <c r="U8652" s="16"/>
    </row>
    <row r="8653" spans="18:21" x14ac:dyDescent="0.2">
      <c r="R8653" s="16"/>
      <c r="S8653" s="16"/>
      <c r="T8653" s="16"/>
      <c r="U8653" s="16"/>
    </row>
    <row r="8654" spans="18:21" x14ac:dyDescent="0.2">
      <c r="R8654" s="16"/>
      <c r="S8654" s="16"/>
      <c r="T8654" s="16"/>
      <c r="U8654" s="16"/>
    </row>
    <row r="8655" spans="18:21" x14ac:dyDescent="0.2">
      <c r="R8655" s="16"/>
      <c r="S8655" s="16"/>
      <c r="T8655" s="16"/>
      <c r="U8655" s="16"/>
    </row>
    <row r="8656" spans="18:21" x14ac:dyDescent="0.2">
      <c r="R8656" s="16"/>
      <c r="S8656" s="16"/>
      <c r="T8656" s="16"/>
      <c r="U8656" s="16"/>
    </row>
    <row r="8657" spans="18:21" x14ac:dyDescent="0.2">
      <c r="R8657" s="16"/>
      <c r="S8657" s="16"/>
      <c r="T8657" s="16"/>
      <c r="U8657" s="16"/>
    </row>
    <row r="8658" spans="18:21" x14ac:dyDescent="0.2">
      <c r="R8658" s="16"/>
      <c r="S8658" s="16"/>
      <c r="T8658" s="16"/>
      <c r="U8658" s="16"/>
    </row>
    <row r="8659" spans="18:21" x14ac:dyDescent="0.2">
      <c r="R8659" s="16"/>
      <c r="S8659" s="16"/>
      <c r="T8659" s="16"/>
      <c r="U8659" s="16"/>
    </row>
    <row r="8660" spans="18:21" x14ac:dyDescent="0.2">
      <c r="R8660" s="16"/>
      <c r="S8660" s="16"/>
      <c r="T8660" s="16"/>
      <c r="U8660" s="16"/>
    </row>
    <row r="8661" spans="18:21" x14ac:dyDescent="0.2">
      <c r="R8661" s="16"/>
      <c r="S8661" s="16"/>
      <c r="T8661" s="16"/>
      <c r="U8661" s="16"/>
    </row>
    <row r="8662" spans="18:21" x14ac:dyDescent="0.2">
      <c r="R8662" s="16"/>
      <c r="S8662" s="16"/>
      <c r="T8662" s="16"/>
      <c r="U8662" s="16"/>
    </row>
    <row r="8663" spans="18:21" x14ac:dyDescent="0.2">
      <c r="R8663" s="16"/>
      <c r="S8663" s="16"/>
      <c r="T8663" s="16"/>
      <c r="U8663" s="16"/>
    </row>
    <row r="8664" spans="18:21" x14ac:dyDescent="0.2">
      <c r="R8664" s="16"/>
      <c r="S8664" s="16"/>
      <c r="T8664" s="16"/>
      <c r="U8664" s="16"/>
    </row>
    <row r="8665" spans="18:21" x14ac:dyDescent="0.2">
      <c r="R8665" s="16"/>
      <c r="S8665" s="16"/>
      <c r="T8665" s="16"/>
      <c r="U8665" s="16"/>
    </row>
    <row r="8666" spans="18:21" x14ac:dyDescent="0.2">
      <c r="R8666" s="16"/>
      <c r="S8666" s="16"/>
      <c r="T8666" s="16"/>
      <c r="U8666" s="16"/>
    </row>
    <row r="8667" spans="18:21" x14ac:dyDescent="0.2">
      <c r="R8667" s="16"/>
      <c r="S8667" s="16"/>
      <c r="T8667" s="16"/>
      <c r="U8667" s="16"/>
    </row>
    <row r="8668" spans="18:21" x14ac:dyDescent="0.2">
      <c r="R8668" s="16"/>
      <c r="S8668" s="16"/>
      <c r="T8668" s="16"/>
      <c r="U8668" s="16"/>
    </row>
    <row r="8669" spans="18:21" x14ac:dyDescent="0.2">
      <c r="R8669" s="16"/>
      <c r="S8669" s="16"/>
      <c r="T8669" s="16"/>
      <c r="U8669" s="16"/>
    </row>
    <row r="8670" spans="18:21" x14ac:dyDescent="0.2">
      <c r="R8670" s="16"/>
      <c r="S8670" s="16"/>
      <c r="T8670" s="16"/>
      <c r="U8670" s="16"/>
    </row>
    <row r="8671" spans="18:21" x14ac:dyDescent="0.2">
      <c r="R8671" s="16"/>
      <c r="S8671" s="16"/>
      <c r="T8671" s="16"/>
      <c r="U8671" s="16"/>
    </row>
    <row r="8672" spans="18:21" x14ac:dyDescent="0.2">
      <c r="R8672" s="16"/>
      <c r="S8672" s="16"/>
      <c r="T8672" s="16"/>
      <c r="U8672" s="16"/>
    </row>
    <row r="8673" spans="18:21" x14ac:dyDescent="0.2">
      <c r="R8673" s="16"/>
      <c r="S8673" s="16"/>
      <c r="T8673" s="16"/>
      <c r="U8673" s="16"/>
    </row>
    <row r="8674" spans="18:21" x14ac:dyDescent="0.2">
      <c r="R8674" s="16"/>
      <c r="S8674" s="16"/>
      <c r="T8674" s="16"/>
      <c r="U8674" s="16"/>
    </row>
    <row r="8675" spans="18:21" x14ac:dyDescent="0.2">
      <c r="R8675" s="16"/>
      <c r="S8675" s="16"/>
      <c r="T8675" s="16"/>
      <c r="U8675" s="16"/>
    </row>
    <row r="8676" spans="18:21" x14ac:dyDescent="0.2">
      <c r="R8676" s="16"/>
      <c r="S8676" s="16"/>
      <c r="T8676" s="16"/>
      <c r="U8676" s="16"/>
    </row>
    <row r="8677" spans="18:21" x14ac:dyDescent="0.2">
      <c r="R8677" s="16"/>
      <c r="S8677" s="16"/>
      <c r="T8677" s="16"/>
      <c r="U8677" s="16"/>
    </row>
    <row r="8678" spans="18:21" x14ac:dyDescent="0.2">
      <c r="R8678" s="16"/>
      <c r="S8678" s="16"/>
      <c r="T8678" s="16"/>
      <c r="U8678" s="16"/>
    </row>
    <row r="8679" spans="18:21" x14ac:dyDescent="0.2">
      <c r="R8679" s="16"/>
      <c r="S8679" s="16"/>
      <c r="T8679" s="16"/>
      <c r="U8679" s="16"/>
    </row>
    <row r="8680" spans="18:21" x14ac:dyDescent="0.2">
      <c r="R8680" s="16"/>
      <c r="S8680" s="16"/>
      <c r="T8680" s="16"/>
      <c r="U8680" s="16"/>
    </row>
    <row r="8681" spans="18:21" x14ac:dyDescent="0.2">
      <c r="R8681" s="16"/>
      <c r="S8681" s="16"/>
      <c r="T8681" s="16"/>
      <c r="U8681" s="16"/>
    </row>
    <row r="8682" spans="18:21" x14ac:dyDescent="0.2">
      <c r="R8682" s="16"/>
      <c r="S8682" s="16"/>
      <c r="T8682" s="16"/>
      <c r="U8682" s="16"/>
    </row>
    <row r="8683" spans="18:21" x14ac:dyDescent="0.2">
      <c r="R8683" s="16"/>
      <c r="S8683" s="16"/>
      <c r="T8683" s="16"/>
      <c r="U8683" s="16"/>
    </row>
    <row r="8684" spans="18:21" x14ac:dyDescent="0.2">
      <c r="R8684" s="16"/>
      <c r="S8684" s="16"/>
      <c r="T8684" s="16"/>
      <c r="U8684" s="16"/>
    </row>
    <row r="8685" spans="18:21" x14ac:dyDescent="0.2">
      <c r="R8685" s="16"/>
      <c r="S8685" s="16"/>
      <c r="T8685" s="16"/>
      <c r="U8685" s="16"/>
    </row>
    <row r="8686" spans="18:21" x14ac:dyDescent="0.2">
      <c r="R8686" s="16"/>
      <c r="S8686" s="16"/>
      <c r="T8686" s="16"/>
      <c r="U8686" s="16"/>
    </row>
    <row r="8687" spans="18:21" x14ac:dyDescent="0.2">
      <c r="R8687" s="16"/>
      <c r="S8687" s="16"/>
      <c r="T8687" s="16"/>
      <c r="U8687" s="16"/>
    </row>
    <row r="8688" spans="18:21" x14ac:dyDescent="0.2">
      <c r="R8688" s="16"/>
      <c r="S8688" s="16"/>
      <c r="T8688" s="16"/>
      <c r="U8688" s="16"/>
    </row>
    <row r="8689" spans="18:21" x14ac:dyDescent="0.2">
      <c r="R8689" s="16"/>
      <c r="S8689" s="16"/>
      <c r="T8689" s="16"/>
      <c r="U8689" s="16"/>
    </row>
    <row r="8690" spans="18:21" x14ac:dyDescent="0.2">
      <c r="R8690" s="16"/>
      <c r="S8690" s="16"/>
      <c r="T8690" s="16"/>
      <c r="U8690" s="16"/>
    </row>
    <row r="8691" spans="18:21" x14ac:dyDescent="0.2">
      <c r="R8691" s="16"/>
      <c r="S8691" s="16"/>
      <c r="T8691" s="16"/>
      <c r="U8691" s="16"/>
    </row>
    <row r="8692" spans="18:21" x14ac:dyDescent="0.2">
      <c r="R8692" s="16"/>
      <c r="S8692" s="16"/>
      <c r="T8692" s="16"/>
      <c r="U8692" s="16"/>
    </row>
    <row r="8693" spans="18:21" x14ac:dyDescent="0.2">
      <c r="R8693" s="16"/>
      <c r="S8693" s="16"/>
      <c r="T8693" s="16"/>
      <c r="U8693" s="16"/>
    </row>
    <row r="8694" spans="18:21" x14ac:dyDescent="0.2">
      <c r="R8694" s="16"/>
      <c r="S8694" s="16"/>
      <c r="T8694" s="16"/>
      <c r="U8694" s="16"/>
    </row>
    <row r="8695" spans="18:21" x14ac:dyDescent="0.2">
      <c r="R8695" s="16"/>
      <c r="S8695" s="16"/>
      <c r="T8695" s="16"/>
      <c r="U8695" s="16"/>
    </row>
    <row r="8696" spans="18:21" x14ac:dyDescent="0.2">
      <c r="R8696" s="16"/>
      <c r="S8696" s="16"/>
      <c r="T8696" s="16"/>
      <c r="U8696" s="16"/>
    </row>
    <row r="8697" spans="18:21" x14ac:dyDescent="0.2">
      <c r="R8697" s="16"/>
      <c r="S8697" s="16"/>
      <c r="T8697" s="16"/>
      <c r="U8697" s="16"/>
    </row>
    <row r="8698" spans="18:21" x14ac:dyDescent="0.2">
      <c r="R8698" s="16"/>
      <c r="S8698" s="16"/>
      <c r="T8698" s="16"/>
      <c r="U8698" s="16"/>
    </row>
    <row r="8699" spans="18:21" x14ac:dyDescent="0.2">
      <c r="R8699" s="16"/>
      <c r="S8699" s="16"/>
      <c r="T8699" s="16"/>
      <c r="U8699" s="16"/>
    </row>
    <row r="8700" spans="18:21" x14ac:dyDescent="0.2">
      <c r="R8700" s="16"/>
      <c r="S8700" s="16"/>
      <c r="T8700" s="16"/>
      <c r="U8700" s="16"/>
    </row>
    <row r="8701" spans="18:21" x14ac:dyDescent="0.2">
      <c r="R8701" s="16"/>
      <c r="S8701" s="16"/>
      <c r="T8701" s="16"/>
      <c r="U8701" s="16"/>
    </row>
    <row r="8702" spans="18:21" x14ac:dyDescent="0.2">
      <c r="R8702" s="16"/>
      <c r="S8702" s="16"/>
      <c r="T8702" s="16"/>
      <c r="U8702" s="16"/>
    </row>
    <row r="8703" spans="18:21" x14ac:dyDescent="0.2">
      <c r="R8703" s="16"/>
      <c r="S8703" s="16"/>
      <c r="T8703" s="16"/>
      <c r="U8703" s="16"/>
    </row>
    <row r="8704" spans="18:21" x14ac:dyDescent="0.2">
      <c r="R8704" s="16"/>
      <c r="S8704" s="16"/>
      <c r="T8704" s="16"/>
      <c r="U8704" s="16"/>
    </row>
    <row r="8705" spans="18:21" x14ac:dyDescent="0.2">
      <c r="R8705" s="16"/>
      <c r="S8705" s="16"/>
      <c r="T8705" s="16"/>
      <c r="U8705" s="16"/>
    </row>
    <row r="8706" spans="18:21" x14ac:dyDescent="0.2">
      <c r="R8706" s="16"/>
      <c r="S8706" s="16"/>
      <c r="T8706" s="16"/>
      <c r="U8706" s="16"/>
    </row>
    <row r="8707" spans="18:21" x14ac:dyDescent="0.2">
      <c r="R8707" s="16"/>
      <c r="S8707" s="16"/>
      <c r="T8707" s="16"/>
      <c r="U8707" s="16"/>
    </row>
    <row r="8708" spans="18:21" x14ac:dyDescent="0.2">
      <c r="R8708" s="16"/>
      <c r="S8708" s="16"/>
      <c r="T8708" s="16"/>
      <c r="U8708" s="16"/>
    </row>
    <row r="8709" spans="18:21" x14ac:dyDescent="0.2">
      <c r="R8709" s="16"/>
      <c r="S8709" s="16"/>
      <c r="T8709" s="16"/>
      <c r="U8709" s="16"/>
    </row>
    <row r="8710" spans="18:21" x14ac:dyDescent="0.2">
      <c r="R8710" s="16"/>
      <c r="S8710" s="16"/>
      <c r="T8710" s="16"/>
      <c r="U8710" s="16"/>
    </row>
    <row r="8711" spans="18:21" x14ac:dyDescent="0.2">
      <c r="R8711" s="16"/>
      <c r="S8711" s="16"/>
      <c r="T8711" s="16"/>
      <c r="U8711" s="16"/>
    </row>
    <row r="8712" spans="18:21" x14ac:dyDescent="0.2">
      <c r="R8712" s="16"/>
      <c r="S8712" s="16"/>
      <c r="T8712" s="16"/>
      <c r="U8712" s="16"/>
    </row>
    <row r="8713" spans="18:21" x14ac:dyDescent="0.2">
      <c r="R8713" s="16"/>
      <c r="S8713" s="16"/>
      <c r="T8713" s="16"/>
      <c r="U8713" s="16"/>
    </row>
    <row r="8714" spans="18:21" x14ac:dyDescent="0.2">
      <c r="R8714" s="16"/>
      <c r="S8714" s="16"/>
      <c r="T8714" s="16"/>
      <c r="U8714" s="16"/>
    </row>
    <row r="8715" spans="18:21" x14ac:dyDescent="0.2">
      <c r="R8715" s="16"/>
      <c r="S8715" s="16"/>
      <c r="T8715" s="16"/>
      <c r="U8715" s="16"/>
    </row>
    <row r="8716" spans="18:21" x14ac:dyDescent="0.2">
      <c r="R8716" s="16"/>
      <c r="S8716" s="16"/>
      <c r="T8716" s="16"/>
      <c r="U8716" s="16"/>
    </row>
    <row r="8717" spans="18:21" x14ac:dyDescent="0.2">
      <c r="R8717" s="16"/>
      <c r="S8717" s="16"/>
      <c r="T8717" s="16"/>
      <c r="U8717" s="16"/>
    </row>
    <row r="8718" spans="18:21" x14ac:dyDescent="0.2">
      <c r="R8718" s="16"/>
      <c r="S8718" s="16"/>
      <c r="T8718" s="16"/>
      <c r="U8718" s="16"/>
    </row>
    <row r="8719" spans="18:21" x14ac:dyDescent="0.2">
      <c r="R8719" s="16"/>
      <c r="S8719" s="16"/>
      <c r="T8719" s="16"/>
      <c r="U8719" s="16"/>
    </row>
    <row r="8720" spans="18:21" x14ac:dyDescent="0.2">
      <c r="R8720" s="16"/>
      <c r="S8720" s="16"/>
      <c r="T8720" s="16"/>
      <c r="U8720" s="16"/>
    </row>
    <row r="8721" spans="18:21" x14ac:dyDescent="0.2">
      <c r="R8721" s="16"/>
      <c r="S8721" s="16"/>
      <c r="T8721" s="16"/>
      <c r="U8721" s="16"/>
    </row>
    <row r="8722" spans="18:21" x14ac:dyDescent="0.2">
      <c r="R8722" s="16"/>
      <c r="S8722" s="16"/>
      <c r="T8722" s="16"/>
      <c r="U8722" s="16"/>
    </row>
    <row r="8723" spans="18:21" x14ac:dyDescent="0.2">
      <c r="R8723" s="16"/>
      <c r="S8723" s="16"/>
      <c r="T8723" s="16"/>
      <c r="U8723" s="16"/>
    </row>
    <row r="8724" spans="18:21" x14ac:dyDescent="0.2">
      <c r="R8724" s="16"/>
      <c r="S8724" s="16"/>
      <c r="T8724" s="16"/>
      <c r="U8724" s="16"/>
    </row>
    <row r="8725" spans="18:21" x14ac:dyDescent="0.2">
      <c r="R8725" s="16"/>
      <c r="S8725" s="16"/>
      <c r="T8725" s="16"/>
      <c r="U8725" s="16"/>
    </row>
    <row r="8726" spans="18:21" x14ac:dyDescent="0.2">
      <c r="R8726" s="16"/>
      <c r="S8726" s="16"/>
      <c r="T8726" s="16"/>
      <c r="U8726" s="16"/>
    </row>
    <row r="8727" spans="18:21" x14ac:dyDescent="0.2">
      <c r="R8727" s="16"/>
      <c r="S8727" s="16"/>
      <c r="T8727" s="16"/>
      <c r="U8727" s="16"/>
    </row>
    <row r="8728" spans="18:21" x14ac:dyDescent="0.2">
      <c r="R8728" s="16"/>
      <c r="S8728" s="16"/>
      <c r="T8728" s="16"/>
      <c r="U8728" s="16"/>
    </row>
    <row r="8729" spans="18:21" x14ac:dyDescent="0.2">
      <c r="R8729" s="16"/>
      <c r="S8729" s="16"/>
      <c r="T8729" s="16"/>
      <c r="U8729" s="16"/>
    </row>
    <row r="8730" spans="18:21" x14ac:dyDescent="0.2">
      <c r="R8730" s="16"/>
      <c r="S8730" s="16"/>
      <c r="T8730" s="16"/>
      <c r="U8730" s="16"/>
    </row>
    <row r="8731" spans="18:21" x14ac:dyDescent="0.2">
      <c r="R8731" s="16"/>
      <c r="S8731" s="16"/>
      <c r="T8731" s="16"/>
      <c r="U8731" s="16"/>
    </row>
    <row r="8732" spans="18:21" x14ac:dyDescent="0.2">
      <c r="R8732" s="16"/>
      <c r="S8732" s="16"/>
      <c r="T8732" s="16"/>
      <c r="U8732" s="16"/>
    </row>
    <row r="8733" spans="18:21" x14ac:dyDescent="0.2">
      <c r="R8733" s="16"/>
      <c r="S8733" s="16"/>
      <c r="T8733" s="16"/>
      <c r="U8733" s="16"/>
    </row>
    <row r="8734" spans="18:21" x14ac:dyDescent="0.2">
      <c r="R8734" s="16"/>
      <c r="S8734" s="16"/>
      <c r="T8734" s="16"/>
      <c r="U8734" s="16"/>
    </row>
    <row r="8735" spans="18:21" x14ac:dyDescent="0.2">
      <c r="R8735" s="16"/>
      <c r="S8735" s="16"/>
      <c r="T8735" s="16"/>
      <c r="U8735" s="16"/>
    </row>
    <row r="8736" spans="18:21" x14ac:dyDescent="0.2">
      <c r="R8736" s="16"/>
      <c r="S8736" s="16"/>
      <c r="T8736" s="16"/>
      <c r="U8736" s="16"/>
    </row>
    <row r="8737" spans="18:21" x14ac:dyDescent="0.2">
      <c r="R8737" s="16"/>
      <c r="S8737" s="16"/>
      <c r="T8737" s="16"/>
      <c r="U8737" s="16"/>
    </row>
    <row r="8738" spans="18:21" x14ac:dyDescent="0.2">
      <c r="R8738" s="16"/>
      <c r="S8738" s="16"/>
      <c r="T8738" s="16"/>
      <c r="U8738" s="16"/>
    </row>
    <row r="8739" spans="18:21" x14ac:dyDescent="0.2">
      <c r="R8739" s="16"/>
      <c r="S8739" s="16"/>
      <c r="T8739" s="16"/>
      <c r="U8739" s="16"/>
    </row>
    <row r="8740" spans="18:21" x14ac:dyDescent="0.2">
      <c r="R8740" s="16"/>
      <c r="S8740" s="16"/>
      <c r="T8740" s="16"/>
      <c r="U8740" s="16"/>
    </row>
    <row r="8741" spans="18:21" x14ac:dyDescent="0.2">
      <c r="R8741" s="16"/>
      <c r="S8741" s="16"/>
      <c r="T8741" s="16"/>
      <c r="U8741" s="16"/>
    </row>
    <row r="8742" spans="18:21" x14ac:dyDescent="0.2">
      <c r="R8742" s="16"/>
      <c r="S8742" s="16"/>
      <c r="T8742" s="16"/>
      <c r="U8742" s="16"/>
    </row>
    <row r="8743" spans="18:21" x14ac:dyDescent="0.2">
      <c r="R8743" s="16"/>
      <c r="S8743" s="16"/>
      <c r="T8743" s="16"/>
      <c r="U8743" s="16"/>
    </row>
    <row r="8744" spans="18:21" x14ac:dyDescent="0.2">
      <c r="R8744" s="16"/>
      <c r="S8744" s="16"/>
      <c r="T8744" s="16"/>
      <c r="U8744" s="16"/>
    </row>
    <row r="8745" spans="18:21" x14ac:dyDescent="0.2">
      <c r="R8745" s="16"/>
      <c r="S8745" s="16"/>
      <c r="T8745" s="16"/>
      <c r="U8745" s="16"/>
    </row>
    <row r="8746" spans="18:21" x14ac:dyDescent="0.2">
      <c r="R8746" s="16"/>
      <c r="S8746" s="16"/>
      <c r="T8746" s="16"/>
      <c r="U8746" s="16"/>
    </row>
    <row r="8747" spans="18:21" x14ac:dyDescent="0.2">
      <c r="R8747" s="16"/>
      <c r="S8747" s="16"/>
      <c r="T8747" s="16"/>
      <c r="U8747" s="16"/>
    </row>
    <row r="8748" spans="18:21" x14ac:dyDescent="0.2">
      <c r="R8748" s="16"/>
      <c r="S8748" s="16"/>
      <c r="T8748" s="16"/>
      <c r="U8748" s="16"/>
    </row>
    <row r="8749" spans="18:21" x14ac:dyDescent="0.2">
      <c r="R8749" s="16"/>
      <c r="S8749" s="16"/>
      <c r="T8749" s="16"/>
      <c r="U8749" s="16"/>
    </row>
    <row r="8750" spans="18:21" x14ac:dyDescent="0.2">
      <c r="R8750" s="16"/>
      <c r="S8750" s="16"/>
      <c r="T8750" s="16"/>
      <c r="U8750" s="16"/>
    </row>
    <row r="8751" spans="18:21" x14ac:dyDescent="0.2">
      <c r="R8751" s="16"/>
      <c r="S8751" s="16"/>
      <c r="T8751" s="16"/>
      <c r="U8751" s="16"/>
    </row>
    <row r="8752" spans="18:21" x14ac:dyDescent="0.2">
      <c r="R8752" s="16"/>
      <c r="S8752" s="16"/>
      <c r="T8752" s="16"/>
      <c r="U8752" s="16"/>
    </row>
    <row r="8753" spans="18:21" x14ac:dyDescent="0.2">
      <c r="R8753" s="16"/>
      <c r="S8753" s="16"/>
      <c r="T8753" s="16"/>
      <c r="U8753" s="16"/>
    </row>
    <row r="8754" spans="18:21" x14ac:dyDescent="0.2">
      <c r="R8754" s="16"/>
      <c r="S8754" s="16"/>
      <c r="T8754" s="16"/>
      <c r="U8754" s="16"/>
    </row>
    <row r="8755" spans="18:21" x14ac:dyDescent="0.2">
      <c r="R8755" s="16"/>
      <c r="S8755" s="16"/>
      <c r="T8755" s="16"/>
      <c r="U8755" s="16"/>
    </row>
    <row r="8756" spans="18:21" x14ac:dyDescent="0.2">
      <c r="R8756" s="16"/>
      <c r="S8756" s="16"/>
      <c r="T8756" s="16"/>
      <c r="U8756" s="16"/>
    </row>
    <row r="8757" spans="18:21" x14ac:dyDescent="0.2">
      <c r="R8757" s="16"/>
      <c r="S8757" s="16"/>
      <c r="T8757" s="16"/>
      <c r="U8757" s="16"/>
    </row>
    <row r="8758" spans="18:21" x14ac:dyDescent="0.2">
      <c r="R8758" s="16"/>
      <c r="S8758" s="16"/>
      <c r="T8758" s="16"/>
      <c r="U8758" s="16"/>
    </row>
    <row r="8759" spans="18:21" x14ac:dyDescent="0.2">
      <c r="R8759" s="16"/>
      <c r="S8759" s="16"/>
      <c r="T8759" s="16"/>
      <c r="U8759" s="16"/>
    </row>
    <row r="8760" spans="18:21" x14ac:dyDescent="0.2">
      <c r="R8760" s="16"/>
      <c r="S8760" s="16"/>
      <c r="T8760" s="16"/>
      <c r="U8760" s="16"/>
    </row>
    <row r="8761" spans="18:21" x14ac:dyDescent="0.2">
      <c r="R8761" s="16"/>
      <c r="S8761" s="16"/>
      <c r="T8761" s="16"/>
      <c r="U8761" s="16"/>
    </row>
    <row r="8762" spans="18:21" x14ac:dyDescent="0.2">
      <c r="R8762" s="16"/>
      <c r="S8762" s="16"/>
      <c r="T8762" s="16"/>
      <c r="U8762" s="16"/>
    </row>
    <row r="8763" spans="18:21" x14ac:dyDescent="0.2">
      <c r="R8763" s="16"/>
      <c r="S8763" s="16"/>
      <c r="T8763" s="16"/>
      <c r="U8763" s="16"/>
    </row>
    <row r="8764" spans="18:21" x14ac:dyDescent="0.2">
      <c r="R8764" s="16"/>
      <c r="S8764" s="16"/>
      <c r="T8764" s="16"/>
      <c r="U8764" s="16"/>
    </row>
    <row r="8765" spans="18:21" x14ac:dyDescent="0.2">
      <c r="R8765" s="16"/>
      <c r="S8765" s="16"/>
      <c r="T8765" s="16"/>
      <c r="U8765" s="16"/>
    </row>
    <row r="8766" spans="18:21" x14ac:dyDescent="0.2">
      <c r="R8766" s="16"/>
      <c r="S8766" s="16"/>
      <c r="T8766" s="16"/>
      <c r="U8766" s="16"/>
    </row>
    <row r="8767" spans="18:21" x14ac:dyDescent="0.2">
      <c r="R8767" s="16"/>
      <c r="S8767" s="16"/>
      <c r="T8767" s="16"/>
      <c r="U8767" s="16"/>
    </row>
    <row r="8768" spans="18:21" x14ac:dyDescent="0.2">
      <c r="R8768" s="16"/>
      <c r="S8768" s="16"/>
      <c r="T8768" s="16"/>
      <c r="U8768" s="16"/>
    </row>
    <row r="8769" spans="18:21" x14ac:dyDescent="0.2">
      <c r="R8769" s="16"/>
      <c r="S8769" s="16"/>
      <c r="T8769" s="16"/>
      <c r="U8769" s="16"/>
    </row>
    <row r="8770" spans="18:21" x14ac:dyDescent="0.2">
      <c r="R8770" s="16"/>
      <c r="S8770" s="16"/>
      <c r="T8770" s="16"/>
      <c r="U8770" s="16"/>
    </row>
    <row r="8771" spans="18:21" x14ac:dyDescent="0.2">
      <c r="R8771" s="16"/>
      <c r="S8771" s="16"/>
      <c r="T8771" s="16"/>
      <c r="U8771" s="16"/>
    </row>
    <row r="8772" spans="18:21" x14ac:dyDescent="0.2">
      <c r="R8772" s="16"/>
      <c r="S8772" s="16"/>
      <c r="T8772" s="16"/>
      <c r="U8772" s="16"/>
    </row>
    <row r="8773" spans="18:21" x14ac:dyDescent="0.2">
      <c r="R8773" s="16"/>
      <c r="S8773" s="16"/>
      <c r="T8773" s="16"/>
      <c r="U8773" s="16"/>
    </row>
    <row r="8774" spans="18:21" x14ac:dyDescent="0.2">
      <c r="R8774" s="16"/>
      <c r="S8774" s="16"/>
      <c r="T8774" s="16"/>
      <c r="U8774" s="16"/>
    </row>
    <row r="8775" spans="18:21" x14ac:dyDescent="0.2">
      <c r="R8775" s="16"/>
      <c r="S8775" s="16"/>
      <c r="T8775" s="16"/>
      <c r="U8775" s="16"/>
    </row>
    <row r="8776" spans="18:21" x14ac:dyDescent="0.2">
      <c r="R8776" s="16"/>
      <c r="S8776" s="16"/>
      <c r="T8776" s="16"/>
      <c r="U8776" s="16"/>
    </row>
    <row r="8777" spans="18:21" x14ac:dyDescent="0.2">
      <c r="R8777" s="16"/>
      <c r="S8777" s="16"/>
      <c r="T8777" s="16"/>
      <c r="U8777" s="16"/>
    </row>
    <row r="8778" spans="18:21" x14ac:dyDescent="0.2">
      <c r="R8778" s="16"/>
      <c r="S8778" s="16"/>
      <c r="T8778" s="16"/>
      <c r="U8778" s="16"/>
    </row>
    <row r="8779" spans="18:21" x14ac:dyDescent="0.2">
      <c r="R8779" s="16"/>
      <c r="S8779" s="16"/>
      <c r="T8779" s="16"/>
      <c r="U8779" s="16"/>
    </row>
    <row r="8780" spans="18:21" x14ac:dyDescent="0.2">
      <c r="R8780" s="16"/>
      <c r="S8780" s="16"/>
      <c r="T8780" s="16"/>
      <c r="U8780" s="16"/>
    </row>
    <row r="8781" spans="18:21" x14ac:dyDescent="0.2">
      <c r="R8781" s="16"/>
      <c r="S8781" s="16"/>
      <c r="T8781" s="16"/>
      <c r="U8781" s="16"/>
    </row>
    <row r="8782" spans="18:21" x14ac:dyDescent="0.2">
      <c r="R8782" s="16"/>
      <c r="S8782" s="16"/>
      <c r="T8782" s="16"/>
      <c r="U8782" s="16"/>
    </row>
    <row r="8783" spans="18:21" x14ac:dyDescent="0.2">
      <c r="R8783" s="16"/>
      <c r="S8783" s="16"/>
      <c r="T8783" s="16"/>
      <c r="U8783" s="16"/>
    </row>
    <row r="8784" spans="18:21" x14ac:dyDescent="0.2">
      <c r="R8784" s="16"/>
      <c r="S8784" s="16"/>
      <c r="T8784" s="16"/>
      <c r="U8784" s="16"/>
    </row>
    <row r="8785" spans="18:21" x14ac:dyDescent="0.2">
      <c r="R8785" s="16"/>
      <c r="S8785" s="16"/>
      <c r="T8785" s="16"/>
      <c r="U8785" s="16"/>
    </row>
    <row r="8786" spans="18:21" x14ac:dyDescent="0.2">
      <c r="R8786" s="16"/>
      <c r="S8786" s="16"/>
      <c r="T8786" s="16"/>
      <c r="U8786" s="16"/>
    </row>
    <row r="8787" spans="18:21" x14ac:dyDescent="0.2">
      <c r="R8787" s="16"/>
      <c r="S8787" s="16"/>
      <c r="T8787" s="16"/>
      <c r="U8787" s="16"/>
    </row>
    <row r="8788" spans="18:21" x14ac:dyDescent="0.2">
      <c r="R8788" s="16"/>
      <c r="S8788" s="16"/>
      <c r="T8788" s="16"/>
      <c r="U8788" s="16"/>
    </row>
    <row r="8789" spans="18:21" x14ac:dyDescent="0.2">
      <c r="R8789" s="16"/>
      <c r="S8789" s="16"/>
      <c r="T8789" s="16"/>
      <c r="U8789" s="16"/>
    </row>
    <row r="8790" spans="18:21" x14ac:dyDescent="0.2">
      <c r="R8790" s="16"/>
      <c r="S8790" s="16"/>
      <c r="T8790" s="16"/>
      <c r="U8790" s="16"/>
    </row>
    <row r="8791" spans="18:21" x14ac:dyDescent="0.2">
      <c r="R8791" s="16"/>
      <c r="S8791" s="16"/>
      <c r="T8791" s="16"/>
      <c r="U8791" s="16"/>
    </row>
    <row r="8792" spans="18:21" x14ac:dyDescent="0.2">
      <c r="R8792" s="16"/>
      <c r="S8792" s="16"/>
      <c r="T8792" s="16"/>
      <c r="U8792" s="16"/>
    </row>
    <row r="8793" spans="18:21" x14ac:dyDescent="0.2">
      <c r="R8793" s="16"/>
      <c r="S8793" s="16"/>
      <c r="T8793" s="16"/>
      <c r="U8793" s="16"/>
    </row>
    <row r="8794" spans="18:21" x14ac:dyDescent="0.2">
      <c r="R8794" s="16"/>
      <c r="S8794" s="16"/>
      <c r="T8794" s="16"/>
      <c r="U8794" s="16"/>
    </row>
    <row r="8795" spans="18:21" x14ac:dyDescent="0.2">
      <c r="R8795" s="16"/>
      <c r="S8795" s="16"/>
      <c r="T8795" s="16"/>
      <c r="U8795" s="16"/>
    </row>
    <row r="8796" spans="18:21" x14ac:dyDescent="0.2">
      <c r="R8796" s="16"/>
      <c r="S8796" s="16"/>
      <c r="T8796" s="16"/>
      <c r="U8796" s="16"/>
    </row>
    <row r="8797" spans="18:21" x14ac:dyDescent="0.2">
      <c r="R8797" s="16"/>
      <c r="S8797" s="16"/>
      <c r="T8797" s="16"/>
      <c r="U8797" s="16"/>
    </row>
    <row r="8798" spans="18:21" x14ac:dyDescent="0.2">
      <c r="R8798" s="16"/>
      <c r="S8798" s="16"/>
      <c r="T8798" s="16"/>
      <c r="U8798" s="16"/>
    </row>
    <row r="8799" spans="18:21" x14ac:dyDescent="0.2">
      <c r="R8799" s="16"/>
      <c r="S8799" s="16"/>
      <c r="T8799" s="16"/>
      <c r="U8799" s="16"/>
    </row>
    <row r="8800" spans="18:21" x14ac:dyDescent="0.2">
      <c r="R8800" s="16"/>
      <c r="S8800" s="16"/>
      <c r="T8800" s="16"/>
      <c r="U8800" s="16"/>
    </row>
    <row r="8801" spans="18:21" x14ac:dyDescent="0.2">
      <c r="R8801" s="16"/>
      <c r="S8801" s="16"/>
      <c r="T8801" s="16"/>
      <c r="U8801" s="16"/>
    </row>
    <row r="8802" spans="18:21" x14ac:dyDescent="0.2">
      <c r="R8802" s="16"/>
      <c r="S8802" s="16"/>
      <c r="T8802" s="16"/>
      <c r="U8802" s="16"/>
    </row>
    <row r="8803" spans="18:21" x14ac:dyDescent="0.2">
      <c r="R8803" s="16"/>
      <c r="S8803" s="16"/>
      <c r="T8803" s="16"/>
      <c r="U8803" s="16"/>
    </row>
    <row r="8804" spans="18:21" x14ac:dyDescent="0.2">
      <c r="R8804" s="16"/>
      <c r="S8804" s="16"/>
      <c r="T8804" s="16"/>
      <c r="U8804" s="16"/>
    </row>
    <row r="8805" spans="18:21" x14ac:dyDescent="0.2">
      <c r="R8805" s="16"/>
      <c r="S8805" s="16"/>
      <c r="T8805" s="16"/>
      <c r="U8805" s="16"/>
    </row>
    <row r="8806" spans="18:21" x14ac:dyDescent="0.2">
      <c r="R8806" s="16"/>
      <c r="S8806" s="16"/>
      <c r="T8806" s="16"/>
      <c r="U8806" s="16"/>
    </row>
    <row r="8807" spans="18:21" x14ac:dyDescent="0.2">
      <c r="R8807" s="16"/>
      <c r="S8807" s="16"/>
      <c r="T8807" s="16"/>
      <c r="U8807" s="16"/>
    </row>
    <row r="8808" spans="18:21" x14ac:dyDescent="0.2">
      <c r="R8808" s="16"/>
      <c r="S8808" s="16"/>
      <c r="T8808" s="16"/>
      <c r="U8808" s="16"/>
    </row>
    <row r="8809" spans="18:21" x14ac:dyDescent="0.2">
      <c r="R8809" s="16"/>
      <c r="S8809" s="16"/>
      <c r="T8809" s="16"/>
      <c r="U8809" s="16"/>
    </row>
    <row r="8810" spans="18:21" x14ac:dyDescent="0.2">
      <c r="R8810" s="16"/>
      <c r="S8810" s="16"/>
      <c r="T8810" s="16"/>
      <c r="U8810" s="16"/>
    </row>
    <row r="8811" spans="18:21" x14ac:dyDescent="0.2">
      <c r="R8811" s="16"/>
      <c r="S8811" s="16"/>
      <c r="T8811" s="16"/>
      <c r="U8811" s="16"/>
    </row>
    <row r="8812" spans="18:21" x14ac:dyDescent="0.2">
      <c r="R8812" s="16"/>
      <c r="S8812" s="16"/>
      <c r="T8812" s="16"/>
      <c r="U8812" s="16"/>
    </row>
    <row r="8813" spans="18:21" x14ac:dyDescent="0.2">
      <c r="R8813" s="16"/>
      <c r="S8813" s="16"/>
      <c r="T8813" s="16"/>
      <c r="U8813" s="16"/>
    </row>
    <row r="8814" spans="18:21" x14ac:dyDescent="0.2">
      <c r="R8814" s="16"/>
      <c r="S8814" s="16"/>
      <c r="T8814" s="16"/>
      <c r="U8814" s="16"/>
    </row>
    <row r="8815" spans="18:21" x14ac:dyDescent="0.2">
      <c r="R8815" s="16"/>
      <c r="S8815" s="16"/>
      <c r="T8815" s="16"/>
      <c r="U8815" s="16"/>
    </row>
    <row r="8816" spans="18:21" x14ac:dyDescent="0.2">
      <c r="R8816" s="16"/>
      <c r="S8816" s="16"/>
      <c r="T8816" s="16"/>
      <c r="U8816" s="16"/>
    </row>
    <row r="8817" spans="18:21" x14ac:dyDescent="0.2">
      <c r="R8817" s="16"/>
      <c r="S8817" s="16"/>
      <c r="T8817" s="16"/>
      <c r="U8817" s="16"/>
    </row>
    <row r="8818" spans="18:21" x14ac:dyDescent="0.2">
      <c r="R8818" s="16"/>
      <c r="S8818" s="16"/>
      <c r="T8818" s="16"/>
      <c r="U8818" s="16"/>
    </row>
    <row r="8819" spans="18:21" x14ac:dyDescent="0.2">
      <c r="R8819" s="16"/>
      <c r="S8819" s="16"/>
      <c r="T8819" s="16"/>
      <c r="U8819" s="16"/>
    </row>
    <row r="8820" spans="18:21" x14ac:dyDescent="0.2">
      <c r="R8820" s="16"/>
      <c r="S8820" s="16"/>
      <c r="T8820" s="16"/>
      <c r="U8820" s="16"/>
    </row>
    <row r="8821" spans="18:21" x14ac:dyDescent="0.2">
      <c r="R8821" s="16"/>
      <c r="S8821" s="16"/>
      <c r="T8821" s="16"/>
      <c r="U8821" s="16"/>
    </row>
    <row r="8822" spans="18:21" x14ac:dyDescent="0.2">
      <c r="R8822" s="16"/>
      <c r="S8822" s="16"/>
      <c r="T8822" s="16"/>
      <c r="U8822" s="16"/>
    </row>
    <row r="8823" spans="18:21" x14ac:dyDescent="0.2">
      <c r="R8823" s="16"/>
      <c r="S8823" s="16"/>
      <c r="T8823" s="16"/>
      <c r="U8823" s="16"/>
    </row>
    <row r="8824" spans="18:21" x14ac:dyDescent="0.2">
      <c r="R8824" s="16"/>
      <c r="S8824" s="16"/>
      <c r="T8824" s="16"/>
      <c r="U8824" s="16"/>
    </row>
    <row r="8825" spans="18:21" x14ac:dyDescent="0.2">
      <c r="R8825" s="16"/>
      <c r="S8825" s="16"/>
      <c r="T8825" s="16"/>
      <c r="U8825" s="16"/>
    </row>
    <row r="8826" spans="18:21" x14ac:dyDescent="0.2">
      <c r="R8826" s="16"/>
      <c r="S8826" s="16"/>
      <c r="T8826" s="16"/>
      <c r="U8826" s="16"/>
    </row>
    <row r="8827" spans="18:21" x14ac:dyDescent="0.2">
      <c r="R8827" s="16"/>
      <c r="S8827" s="16"/>
      <c r="T8827" s="16"/>
      <c r="U8827" s="16"/>
    </row>
    <row r="8828" spans="18:21" x14ac:dyDescent="0.2">
      <c r="R8828" s="16"/>
      <c r="S8828" s="16"/>
      <c r="T8828" s="16"/>
      <c r="U8828" s="16"/>
    </row>
    <row r="8829" spans="18:21" x14ac:dyDescent="0.2">
      <c r="R8829" s="16"/>
      <c r="S8829" s="16"/>
      <c r="T8829" s="16"/>
      <c r="U8829" s="16"/>
    </row>
    <row r="8830" spans="18:21" x14ac:dyDescent="0.2">
      <c r="R8830" s="16"/>
      <c r="S8830" s="16"/>
      <c r="T8830" s="16"/>
      <c r="U8830" s="16"/>
    </row>
    <row r="8831" spans="18:21" x14ac:dyDescent="0.2">
      <c r="R8831" s="16"/>
      <c r="S8831" s="16"/>
      <c r="T8831" s="16"/>
      <c r="U8831" s="16"/>
    </row>
    <row r="8832" spans="18:21" x14ac:dyDescent="0.2">
      <c r="R8832" s="16"/>
      <c r="S8832" s="16"/>
      <c r="T8832" s="16"/>
      <c r="U8832" s="16"/>
    </row>
    <row r="8833" spans="18:21" x14ac:dyDescent="0.2">
      <c r="R8833" s="16"/>
      <c r="S8833" s="16"/>
      <c r="T8833" s="16"/>
      <c r="U8833" s="16"/>
    </row>
    <row r="8834" spans="18:21" x14ac:dyDescent="0.2">
      <c r="R8834" s="16"/>
      <c r="S8834" s="16"/>
      <c r="T8834" s="16"/>
      <c r="U8834" s="16"/>
    </row>
    <row r="8835" spans="18:21" x14ac:dyDescent="0.2">
      <c r="R8835" s="16"/>
      <c r="S8835" s="16"/>
      <c r="T8835" s="16"/>
      <c r="U8835" s="16"/>
    </row>
    <row r="8836" spans="18:21" x14ac:dyDescent="0.2">
      <c r="R8836" s="16"/>
      <c r="S8836" s="16"/>
      <c r="T8836" s="16"/>
      <c r="U8836" s="16"/>
    </row>
    <row r="8837" spans="18:21" x14ac:dyDescent="0.2">
      <c r="R8837" s="16"/>
      <c r="S8837" s="16"/>
      <c r="T8837" s="16"/>
      <c r="U8837" s="16"/>
    </row>
    <row r="8838" spans="18:21" x14ac:dyDescent="0.2">
      <c r="R8838" s="16"/>
      <c r="S8838" s="16"/>
      <c r="T8838" s="16"/>
      <c r="U8838" s="16"/>
    </row>
    <row r="8839" spans="18:21" x14ac:dyDescent="0.2">
      <c r="R8839" s="16"/>
      <c r="S8839" s="16"/>
      <c r="T8839" s="16"/>
      <c r="U8839" s="16"/>
    </row>
    <row r="8840" spans="18:21" x14ac:dyDescent="0.2">
      <c r="R8840" s="16"/>
      <c r="S8840" s="16"/>
      <c r="T8840" s="16"/>
      <c r="U8840" s="16"/>
    </row>
    <row r="8841" spans="18:21" x14ac:dyDescent="0.2">
      <c r="R8841" s="16"/>
      <c r="S8841" s="16"/>
      <c r="T8841" s="16"/>
      <c r="U8841" s="16"/>
    </row>
    <row r="8842" spans="18:21" x14ac:dyDescent="0.2">
      <c r="R8842" s="16"/>
      <c r="S8842" s="16"/>
      <c r="T8842" s="16"/>
      <c r="U8842" s="16"/>
    </row>
    <row r="8843" spans="18:21" x14ac:dyDescent="0.2">
      <c r="R8843" s="16"/>
      <c r="S8843" s="16"/>
      <c r="T8843" s="16"/>
      <c r="U8843" s="16"/>
    </row>
    <row r="8844" spans="18:21" x14ac:dyDescent="0.2">
      <c r="R8844" s="16"/>
      <c r="S8844" s="16"/>
      <c r="T8844" s="16"/>
      <c r="U8844" s="16"/>
    </row>
    <row r="8845" spans="18:21" x14ac:dyDescent="0.2">
      <c r="R8845" s="16"/>
      <c r="S8845" s="16"/>
      <c r="T8845" s="16"/>
      <c r="U8845" s="16"/>
    </row>
    <row r="8846" spans="18:21" x14ac:dyDescent="0.2">
      <c r="R8846" s="16"/>
      <c r="S8846" s="16"/>
      <c r="T8846" s="16"/>
      <c r="U8846" s="16"/>
    </row>
    <row r="8847" spans="18:21" x14ac:dyDescent="0.2">
      <c r="R8847" s="16"/>
      <c r="S8847" s="16"/>
      <c r="T8847" s="16"/>
      <c r="U8847" s="16"/>
    </row>
    <row r="8848" spans="18:21" x14ac:dyDescent="0.2">
      <c r="R8848" s="16"/>
      <c r="S8848" s="16"/>
      <c r="T8848" s="16"/>
      <c r="U8848" s="16"/>
    </row>
    <row r="8849" spans="18:21" x14ac:dyDescent="0.2">
      <c r="R8849" s="16"/>
      <c r="S8849" s="16"/>
      <c r="T8849" s="16"/>
      <c r="U8849" s="16"/>
    </row>
    <row r="8850" spans="18:21" x14ac:dyDescent="0.2">
      <c r="R8850" s="16"/>
      <c r="S8850" s="16"/>
      <c r="T8850" s="16"/>
      <c r="U8850" s="16"/>
    </row>
    <row r="8851" spans="18:21" x14ac:dyDescent="0.2">
      <c r="R8851" s="16"/>
      <c r="S8851" s="16"/>
      <c r="T8851" s="16"/>
      <c r="U8851" s="16"/>
    </row>
    <row r="8852" spans="18:21" x14ac:dyDescent="0.2">
      <c r="R8852" s="16"/>
      <c r="S8852" s="16"/>
      <c r="T8852" s="16"/>
      <c r="U8852" s="16"/>
    </row>
    <row r="8853" spans="18:21" x14ac:dyDescent="0.2">
      <c r="R8853" s="16"/>
      <c r="S8853" s="16"/>
      <c r="T8853" s="16"/>
      <c r="U8853" s="16"/>
    </row>
    <row r="8854" spans="18:21" x14ac:dyDescent="0.2">
      <c r="R8854" s="16"/>
      <c r="S8854" s="16"/>
      <c r="T8854" s="16"/>
      <c r="U8854" s="16"/>
    </row>
    <row r="8855" spans="18:21" x14ac:dyDescent="0.2">
      <c r="R8855" s="16"/>
      <c r="S8855" s="16"/>
      <c r="T8855" s="16"/>
      <c r="U8855" s="16"/>
    </row>
    <row r="8856" spans="18:21" x14ac:dyDescent="0.2">
      <c r="R8856" s="16"/>
      <c r="S8856" s="16"/>
      <c r="T8856" s="16"/>
      <c r="U8856" s="16"/>
    </row>
    <row r="8857" spans="18:21" x14ac:dyDescent="0.2">
      <c r="R8857" s="16"/>
      <c r="S8857" s="16"/>
      <c r="T8857" s="16"/>
      <c r="U8857" s="16"/>
    </row>
    <row r="8858" spans="18:21" x14ac:dyDescent="0.2">
      <c r="R8858" s="16"/>
      <c r="S8858" s="16"/>
      <c r="T8858" s="16"/>
      <c r="U8858" s="16"/>
    </row>
    <row r="8859" spans="18:21" x14ac:dyDescent="0.2">
      <c r="R8859" s="16"/>
      <c r="S8859" s="16"/>
      <c r="T8859" s="16"/>
      <c r="U8859" s="16"/>
    </row>
    <row r="8860" spans="18:21" x14ac:dyDescent="0.2">
      <c r="R8860" s="16"/>
      <c r="S8860" s="16"/>
      <c r="T8860" s="16"/>
      <c r="U8860" s="16"/>
    </row>
    <row r="8861" spans="18:21" x14ac:dyDescent="0.2">
      <c r="R8861" s="16"/>
      <c r="S8861" s="16"/>
      <c r="T8861" s="16"/>
      <c r="U8861" s="16"/>
    </row>
    <row r="8862" spans="18:21" x14ac:dyDescent="0.2">
      <c r="R8862" s="16"/>
      <c r="S8862" s="16"/>
      <c r="T8862" s="16"/>
      <c r="U8862" s="16"/>
    </row>
    <row r="8863" spans="18:21" x14ac:dyDescent="0.2">
      <c r="R8863" s="16"/>
      <c r="S8863" s="16"/>
      <c r="T8863" s="16"/>
      <c r="U8863" s="16"/>
    </row>
    <row r="8864" spans="18:21" x14ac:dyDescent="0.2">
      <c r="R8864" s="16"/>
      <c r="S8864" s="16"/>
      <c r="T8864" s="16"/>
      <c r="U8864" s="16"/>
    </row>
    <row r="8865" spans="18:21" x14ac:dyDescent="0.2">
      <c r="R8865" s="16"/>
      <c r="S8865" s="16"/>
      <c r="T8865" s="16"/>
      <c r="U8865" s="16"/>
    </row>
    <row r="8866" spans="18:21" x14ac:dyDescent="0.2">
      <c r="R8866" s="16"/>
      <c r="S8866" s="16"/>
      <c r="T8866" s="16"/>
      <c r="U8866" s="16"/>
    </row>
    <row r="8867" spans="18:21" x14ac:dyDescent="0.2">
      <c r="R8867" s="16"/>
      <c r="S8867" s="16"/>
      <c r="T8867" s="16"/>
      <c r="U8867" s="16"/>
    </row>
    <row r="8868" spans="18:21" x14ac:dyDescent="0.2">
      <c r="R8868" s="16"/>
      <c r="S8868" s="16"/>
      <c r="T8868" s="16"/>
      <c r="U8868" s="16"/>
    </row>
    <row r="8869" spans="18:21" x14ac:dyDescent="0.2">
      <c r="R8869" s="16"/>
      <c r="S8869" s="16"/>
      <c r="T8869" s="16"/>
      <c r="U8869" s="16"/>
    </row>
    <row r="8870" spans="18:21" x14ac:dyDescent="0.2">
      <c r="R8870" s="16"/>
      <c r="S8870" s="16"/>
      <c r="T8870" s="16"/>
      <c r="U8870" s="16"/>
    </row>
    <row r="8871" spans="18:21" x14ac:dyDescent="0.2">
      <c r="R8871" s="16"/>
      <c r="S8871" s="16"/>
      <c r="T8871" s="16"/>
      <c r="U8871" s="16"/>
    </row>
    <row r="8872" spans="18:21" x14ac:dyDescent="0.2">
      <c r="R8872" s="16"/>
      <c r="S8872" s="16"/>
      <c r="T8872" s="16"/>
      <c r="U8872" s="16"/>
    </row>
    <row r="8873" spans="18:21" x14ac:dyDescent="0.2">
      <c r="R8873" s="16"/>
      <c r="S8873" s="16"/>
      <c r="T8873" s="16"/>
      <c r="U8873" s="16"/>
    </row>
    <row r="8874" spans="18:21" x14ac:dyDescent="0.2">
      <c r="R8874" s="16"/>
      <c r="S8874" s="16"/>
      <c r="T8874" s="16"/>
      <c r="U8874" s="16"/>
    </row>
    <row r="8875" spans="18:21" x14ac:dyDescent="0.2">
      <c r="R8875" s="16"/>
      <c r="S8875" s="16"/>
      <c r="T8875" s="16"/>
      <c r="U8875" s="16"/>
    </row>
    <row r="8876" spans="18:21" x14ac:dyDescent="0.2">
      <c r="R8876" s="16"/>
      <c r="S8876" s="16"/>
      <c r="T8876" s="16"/>
      <c r="U8876" s="16"/>
    </row>
    <row r="8877" spans="18:21" x14ac:dyDescent="0.2">
      <c r="R8877" s="16"/>
      <c r="S8877" s="16"/>
      <c r="T8877" s="16"/>
      <c r="U8877" s="16"/>
    </row>
    <row r="8878" spans="18:21" x14ac:dyDescent="0.2">
      <c r="R8878" s="16"/>
      <c r="S8878" s="16"/>
      <c r="T8878" s="16"/>
      <c r="U8878" s="16"/>
    </row>
    <row r="8879" spans="18:21" x14ac:dyDescent="0.2">
      <c r="R8879" s="16"/>
      <c r="S8879" s="16"/>
      <c r="T8879" s="16"/>
      <c r="U8879" s="16"/>
    </row>
    <row r="8880" spans="18:21" x14ac:dyDescent="0.2">
      <c r="R8880" s="16"/>
      <c r="S8880" s="16"/>
      <c r="T8880" s="16"/>
      <c r="U8880" s="16"/>
    </row>
    <row r="8881" spans="18:21" x14ac:dyDescent="0.2">
      <c r="R8881" s="16"/>
      <c r="S8881" s="16"/>
      <c r="T8881" s="16"/>
      <c r="U8881" s="16"/>
    </row>
    <row r="8882" spans="18:21" x14ac:dyDescent="0.2">
      <c r="R8882" s="16"/>
      <c r="S8882" s="16"/>
      <c r="T8882" s="16"/>
      <c r="U8882" s="16"/>
    </row>
    <row r="8883" spans="18:21" x14ac:dyDescent="0.2">
      <c r="R8883" s="16"/>
      <c r="S8883" s="16"/>
      <c r="T8883" s="16"/>
      <c r="U8883" s="16"/>
    </row>
    <row r="8884" spans="18:21" x14ac:dyDescent="0.2">
      <c r="R8884" s="16"/>
      <c r="S8884" s="16"/>
      <c r="T8884" s="16"/>
      <c r="U8884" s="16"/>
    </row>
    <row r="8885" spans="18:21" x14ac:dyDescent="0.2">
      <c r="R8885" s="16"/>
      <c r="S8885" s="16"/>
      <c r="T8885" s="16"/>
      <c r="U8885" s="16"/>
    </row>
    <row r="8886" spans="18:21" x14ac:dyDescent="0.2">
      <c r="R8886" s="16"/>
      <c r="S8886" s="16"/>
      <c r="T8886" s="16"/>
      <c r="U8886" s="16"/>
    </row>
    <row r="8887" spans="18:21" x14ac:dyDescent="0.2">
      <c r="R8887" s="16"/>
      <c r="S8887" s="16"/>
      <c r="T8887" s="16"/>
      <c r="U8887" s="16"/>
    </row>
    <row r="8888" spans="18:21" x14ac:dyDescent="0.2">
      <c r="R8888" s="16"/>
      <c r="S8888" s="16"/>
      <c r="T8888" s="16"/>
      <c r="U8888" s="16"/>
    </row>
    <row r="8889" spans="18:21" x14ac:dyDescent="0.2">
      <c r="R8889" s="16"/>
      <c r="S8889" s="16"/>
      <c r="T8889" s="16"/>
      <c r="U8889" s="16"/>
    </row>
    <row r="8890" spans="18:21" x14ac:dyDescent="0.2">
      <c r="R8890" s="16"/>
      <c r="S8890" s="16"/>
      <c r="T8890" s="16"/>
      <c r="U8890" s="16"/>
    </row>
    <row r="8891" spans="18:21" x14ac:dyDescent="0.2">
      <c r="R8891" s="16"/>
      <c r="S8891" s="16"/>
      <c r="T8891" s="16"/>
      <c r="U8891" s="16"/>
    </row>
    <row r="8892" spans="18:21" x14ac:dyDescent="0.2">
      <c r="R8892" s="16"/>
      <c r="S8892" s="16"/>
      <c r="T8892" s="16"/>
      <c r="U8892" s="16"/>
    </row>
    <row r="8893" spans="18:21" x14ac:dyDescent="0.2">
      <c r="R8893" s="16"/>
      <c r="S8893" s="16"/>
      <c r="T8893" s="16"/>
      <c r="U8893" s="16"/>
    </row>
    <row r="8894" spans="18:21" x14ac:dyDescent="0.2">
      <c r="R8894" s="16"/>
      <c r="S8894" s="16"/>
      <c r="T8894" s="16"/>
      <c r="U8894" s="16"/>
    </row>
    <row r="8895" spans="18:21" x14ac:dyDescent="0.2">
      <c r="R8895" s="16"/>
      <c r="S8895" s="16"/>
      <c r="T8895" s="16"/>
      <c r="U8895" s="16"/>
    </row>
    <row r="8896" spans="18:21" x14ac:dyDescent="0.2">
      <c r="R8896" s="16"/>
      <c r="S8896" s="16"/>
      <c r="T8896" s="16"/>
      <c r="U8896" s="16"/>
    </row>
    <row r="8897" spans="18:21" x14ac:dyDescent="0.2">
      <c r="R8897" s="16"/>
      <c r="S8897" s="16"/>
      <c r="T8897" s="16"/>
      <c r="U8897" s="16"/>
    </row>
    <row r="8898" spans="18:21" x14ac:dyDescent="0.2">
      <c r="R8898" s="16"/>
      <c r="S8898" s="16"/>
      <c r="T8898" s="16"/>
      <c r="U8898" s="16"/>
    </row>
    <row r="8899" spans="18:21" x14ac:dyDescent="0.2">
      <c r="R8899" s="16"/>
      <c r="S8899" s="16"/>
      <c r="T8899" s="16"/>
      <c r="U8899" s="16"/>
    </row>
    <row r="8900" spans="18:21" x14ac:dyDescent="0.2">
      <c r="R8900" s="16"/>
      <c r="S8900" s="16"/>
      <c r="T8900" s="16"/>
      <c r="U8900" s="16"/>
    </row>
    <row r="8901" spans="18:21" x14ac:dyDescent="0.2">
      <c r="R8901" s="16"/>
      <c r="S8901" s="16"/>
      <c r="T8901" s="16"/>
      <c r="U8901" s="16"/>
    </row>
    <row r="8902" spans="18:21" x14ac:dyDescent="0.2">
      <c r="R8902" s="16"/>
      <c r="S8902" s="16"/>
      <c r="T8902" s="16"/>
      <c r="U8902" s="16"/>
    </row>
    <row r="8903" spans="18:21" x14ac:dyDescent="0.2">
      <c r="R8903" s="16"/>
      <c r="S8903" s="16"/>
      <c r="T8903" s="16"/>
      <c r="U8903" s="16"/>
    </row>
    <row r="8904" spans="18:21" x14ac:dyDescent="0.2">
      <c r="R8904" s="16"/>
      <c r="S8904" s="16"/>
      <c r="T8904" s="16"/>
      <c r="U8904" s="16"/>
    </row>
    <row r="8905" spans="18:21" x14ac:dyDescent="0.2">
      <c r="R8905" s="16"/>
      <c r="S8905" s="16"/>
      <c r="T8905" s="16"/>
      <c r="U8905" s="16"/>
    </row>
    <row r="8906" spans="18:21" x14ac:dyDescent="0.2">
      <c r="R8906" s="16"/>
      <c r="S8906" s="16"/>
      <c r="T8906" s="16"/>
      <c r="U8906" s="16"/>
    </row>
    <row r="8907" spans="18:21" x14ac:dyDescent="0.2">
      <c r="R8907" s="16"/>
      <c r="S8907" s="16"/>
      <c r="T8907" s="16"/>
      <c r="U8907" s="16"/>
    </row>
    <row r="8908" spans="18:21" x14ac:dyDescent="0.2">
      <c r="R8908" s="16"/>
      <c r="S8908" s="16"/>
      <c r="T8908" s="16"/>
      <c r="U8908" s="16"/>
    </row>
    <row r="8909" spans="18:21" x14ac:dyDescent="0.2">
      <c r="R8909" s="16"/>
      <c r="S8909" s="16"/>
      <c r="T8909" s="16"/>
      <c r="U8909" s="16"/>
    </row>
    <row r="8910" spans="18:21" x14ac:dyDescent="0.2">
      <c r="R8910" s="16"/>
      <c r="S8910" s="16"/>
      <c r="T8910" s="16"/>
      <c r="U8910" s="16"/>
    </row>
    <row r="8911" spans="18:21" x14ac:dyDescent="0.2">
      <c r="R8911" s="16"/>
      <c r="S8911" s="16"/>
      <c r="T8911" s="16"/>
      <c r="U8911" s="16"/>
    </row>
    <row r="8912" spans="18:21" x14ac:dyDescent="0.2">
      <c r="R8912" s="16"/>
      <c r="S8912" s="16"/>
      <c r="T8912" s="16"/>
      <c r="U8912" s="16"/>
    </row>
    <row r="8913" spans="18:21" x14ac:dyDescent="0.2">
      <c r="R8913" s="16"/>
      <c r="S8913" s="16"/>
      <c r="T8913" s="16"/>
      <c r="U8913" s="16"/>
    </row>
    <row r="8914" spans="18:21" x14ac:dyDescent="0.2">
      <c r="R8914" s="16"/>
      <c r="S8914" s="16"/>
      <c r="T8914" s="16"/>
      <c r="U8914" s="16"/>
    </row>
    <row r="8915" spans="18:21" x14ac:dyDescent="0.2">
      <c r="R8915" s="16"/>
      <c r="S8915" s="16"/>
      <c r="T8915" s="16"/>
      <c r="U8915" s="16"/>
    </row>
    <row r="8916" spans="18:21" x14ac:dyDescent="0.2">
      <c r="R8916" s="16"/>
      <c r="S8916" s="16"/>
      <c r="T8916" s="16"/>
      <c r="U8916" s="16"/>
    </row>
    <row r="8917" spans="18:21" x14ac:dyDescent="0.2">
      <c r="R8917" s="16"/>
      <c r="S8917" s="16"/>
      <c r="T8917" s="16"/>
      <c r="U8917" s="16"/>
    </row>
    <row r="8918" spans="18:21" x14ac:dyDescent="0.2">
      <c r="R8918" s="16"/>
      <c r="S8918" s="16"/>
      <c r="T8918" s="16"/>
      <c r="U8918" s="16"/>
    </row>
    <row r="8919" spans="18:21" x14ac:dyDescent="0.2">
      <c r="R8919" s="16"/>
      <c r="S8919" s="16"/>
      <c r="T8919" s="16"/>
      <c r="U8919" s="16"/>
    </row>
    <row r="8920" spans="18:21" x14ac:dyDescent="0.2">
      <c r="R8920" s="16"/>
      <c r="S8920" s="16"/>
      <c r="T8920" s="16"/>
      <c r="U8920" s="16"/>
    </row>
    <row r="8921" spans="18:21" x14ac:dyDescent="0.2">
      <c r="R8921" s="16"/>
      <c r="S8921" s="16"/>
      <c r="T8921" s="16"/>
      <c r="U8921" s="16"/>
    </row>
    <row r="8922" spans="18:21" x14ac:dyDescent="0.2">
      <c r="R8922" s="16"/>
      <c r="S8922" s="16"/>
      <c r="T8922" s="16"/>
      <c r="U8922" s="16"/>
    </row>
    <row r="8923" spans="18:21" x14ac:dyDescent="0.2">
      <c r="R8923" s="16"/>
      <c r="S8923" s="16"/>
      <c r="T8923" s="16"/>
      <c r="U8923" s="16"/>
    </row>
    <row r="8924" spans="18:21" x14ac:dyDescent="0.2">
      <c r="R8924" s="16"/>
      <c r="S8924" s="16"/>
      <c r="T8924" s="16"/>
      <c r="U8924" s="16"/>
    </row>
    <row r="8925" spans="18:21" x14ac:dyDescent="0.2">
      <c r="R8925" s="16"/>
      <c r="S8925" s="16"/>
      <c r="T8925" s="16"/>
      <c r="U8925" s="16"/>
    </row>
    <row r="8926" spans="18:21" x14ac:dyDescent="0.2">
      <c r="R8926" s="16"/>
      <c r="S8926" s="16"/>
      <c r="T8926" s="16"/>
      <c r="U8926" s="16"/>
    </row>
    <row r="8927" spans="18:21" x14ac:dyDescent="0.2">
      <c r="R8927" s="16"/>
      <c r="S8927" s="16"/>
      <c r="T8927" s="16"/>
      <c r="U8927" s="16"/>
    </row>
    <row r="8928" spans="18:21" x14ac:dyDescent="0.2">
      <c r="R8928" s="16"/>
      <c r="S8928" s="16"/>
      <c r="T8928" s="16"/>
      <c r="U8928" s="16"/>
    </row>
    <row r="8929" spans="18:21" x14ac:dyDescent="0.2">
      <c r="R8929" s="16"/>
      <c r="S8929" s="16"/>
      <c r="T8929" s="16"/>
      <c r="U8929" s="16"/>
    </row>
    <row r="8930" spans="18:21" x14ac:dyDescent="0.2">
      <c r="R8930" s="16"/>
      <c r="S8930" s="16"/>
      <c r="T8930" s="16"/>
      <c r="U8930" s="16"/>
    </row>
    <row r="8931" spans="18:21" x14ac:dyDescent="0.2">
      <c r="R8931" s="16"/>
      <c r="S8931" s="16"/>
      <c r="T8931" s="16"/>
      <c r="U8931" s="16"/>
    </row>
    <row r="8932" spans="18:21" x14ac:dyDescent="0.2">
      <c r="R8932" s="16"/>
      <c r="S8932" s="16"/>
      <c r="T8932" s="16"/>
      <c r="U8932" s="16"/>
    </row>
    <row r="8933" spans="18:21" x14ac:dyDescent="0.2">
      <c r="R8933" s="16"/>
      <c r="S8933" s="16"/>
      <c r="T8933" s="16"/>
      <c r="U8933" s="16"/>
    </row>
    <row r="8934" spans="18:21" x14ac:dyDescent="0.2">
      <c r="R8934" s="16"/>
      <c r="S8934" s="16"/>
      <c r="T8934" s="16"/>
      <c r="U8934" s="16"/>
    </row>
    <row r="8935" spans="18:21" x14ac:dyDescent="0.2">
      <c r="R8935" s="16"/>
      <c r="S8935" s="16"/>
      <c r="T8935" s="16"/>
      <c r="U8935" s="16"/>
    </row>
    <row r="8936" spans="18:21" x14ac:dyDescent="0.2">
      <c r="R8936" s="16"/>
      <c r="S8936" s="16"/>
      <c r="T8936" s="16"/>
      <c r="U8936" s="16"/>
    </row>
    <row r="8937" spans="18:21" x14ac:dyDescent="0.2">
      <c r="R8937" s="16"/>
      <c r="S8937" s="16"/>
      <c r="T8937" s="16"/>
      <c r="U8937" s="16"/>
    </row>
    <row r="8938" spans="18:21" x14ac:dyDescent="0.2">
      <c r="R8938" s="16"/>
      <c r="S8938" s="16"/>
      <c r="T8938" s="16"/>
      <c r="U8938" s="16"/>
    </row>
    <row r="8939" spans="18:21" x14ac:dyDescent="0.2">
      <c r="R8939" s="16"/>
      <c r="S8939" s="16"/>
      <c r="T8939" s="16"/>
      <c r="U8939" s="16"/>
    </row>
    <row r="8940" spans="18:21" x14ac:dyDescent="0.2">
      <c r="R8940" s="16"/>
      <c r="S8940" s="16"/>
      <c r="T8940" s="16"/>
      <c r="U8940" s="16"/>
    </row>
    <row r="8941" spans="18:21" x14ac:dyDescent="0.2">
      <c r="R8941" s="16"/>
      <c r="S8941" s="16"/>
      <c r="T8941" s="16"/>
      <c r="U8941" s="16"/>
    </row>
    <row r="8942" spans="18:21" x14ac:dyDescent="0.2">
      <c r="R8942" s="16"/>
      <c r="S8942" s="16"/>
      <c r="T8942" s="16"/>
      <c r="U8942" s="16"/>
    </row>
    <row r="8943" spans="18:21" x14ac:dyDescent="0.2">
      <c r="R8943" s="16"/>
      <c r="S8943" s="16"/>
      <c r="T8943" s="16"/>
      <c r="U8943" s="16"/>
    </row>
    <row r="8944" spans="18:21" x14ac:dyDescent="0.2">
      <c r="R8944" s="16"/>
      <c r="S8944" s="16"/>
      <c r="T8944" s="16"/>
      <c r="U8944" s="16"/>
    </row>
    <row r="8945" spans="18:21" x14ac:dyDescent="0.2">
      <c r="R8945" s="16"/>
      <c r="S8945" s="16"/>
      <c r="T8945" s="16"/>
      <c r="U8945" s="16"/>
    </row>
    <row r="8946" spans="18:21" x14ac:dyDescent="0.2">
      <c r="R8946" s="16"/>
      <c r="S8946" s="16"/>
      <c r="T8946" s="16"/>
      <c r="U8946" s="16"/>
    </row>
    <row r="8947" spans="18:21" x14ac:dyDescent="0.2">
      <c r="R8947" s="16"/>
      <c r="S8947" s="16"/>
      <c r="T8947" s="16"/>
      <c r="U8947" s="16"/>
    </row>
    <row r="8948" spans="18:21" x14ac:dyDescent="0.2">
      <c r="R8948" s="16"/>
      <c r="S8948" s="16"/>
      <c r="T8948" s="16"/>
      <c r="U8948" s="16"/>
    </row>
    <row r="8949" spans="18:21" x14ac:dyDescent="0.2">
      <c r="R8949" s="16"/>
      <c r="S8949" s="16"/>
      <c r="T8949" s="16"/>
      <c r="U8949" s="16"/>
    </row>
    <row r="8950" spans="18:21" x14ac:dyDescent="0.2">
      <c r="R8950" s="16"/>
      <c r="S8950" s="16"/>
      <c r="T8950" s="16"/>
      <c r="U8950" s="16"/>
    </row>
    <row r="8951" spans="18:21" x14ac:dyDescent="0.2">
      <c r="R8951" s="16"/>
      <c r="S8951" s="16"/>
      <c r="T8951" s="16"/>
      <c r="U8951" s="16"/>
    </row>
    <row r="8952" spans="18:21" x14ac:dyDescent="0.2">
      <c r="R8952" s="16"/>
      <c r="S8952" s="16"/>
      <c r="T8952" s="16"/>
      <c r="U8952" s="16"/>
    </row>
    <row r="8953" spans="18:21" x14ac:dyDescent="0.2">
      <c r="R8953" s="16"/>
      <c r="S8953" s="16"/>
      <c r="T8953" s="16"/>
      <c r="U8953" s="16"/>
    </row>
    <row r="8954" spans="18:21" x14ac:dyDescent="0.2">
      <c r="R8954" s="16"/>
      <c r="S8954" s="16"/>
      <c r="T8954" s="16"/>
      <c r="U8954" s="16"/>
    </row>
    <row r="8955" spans="18:21" x14ac:dyDescent="0.2">
      <c r="R8955" s="16"/>
      <c r="S8955" s="16"/>
      <c r="T8955" s="16"/>
      <c r="U8955" s="16"/>
    </row>
    <row r="8956" spans="18:21" x14ac:dyDescent="0.2">
      <c r="R8956" s="16"/>
      <c r="S8956" s="16"/>
      <c r="T8956" s="16"/>
      <c r="U8956" s="16"/>
    </row>
    <row r="8957" spans="18:21" x14ac:dyDescent="0.2">
      <c r="R8957" s="16"/>
      <c r="S8957" s="16"/>
      <c r="T8957" s="16"/>
      <c r="U8957" s="16"/>
    </row>
    <row r="8958" spans="18:21" x14ac:dyDescent="0.2">
      <c r="R8958" s="16"/>
      <c r="S8958" s="16"/>
      <c r="T8958" s="16"/>
      <c r="U8958" s="16"/>
    </row>
    <row r="8959" spans="18:21" x14ac:dyDescent="0.2">
      <c r="R8959" s="16"/>
      <c r="S8959" s="16"/>
      <c r="T8959" s="16"/>
      <c r="U8959" s="16"/>
    </row>
    <row r="8960" spans="18:21" x14ac:dyDescent="0.2">
      <c r="R8960" s="16"/>
      <c r="S8960" s="16"/>
      <c r="T8960" s="16"/>
      <c r="U8960" s="16"/>
    </row>
    <row r="8961" spans="18:21" x14ac:dyDescent="0.2">
      <c r="R8961" s="16"/>
      <c r="S8961" s="16"/>
      <c r="T8961" s="16"/>
      <c r="U8961" s="16"/>
    </row>
    <row r="8962" spans="18:21" x14ac:dyDescent="0.2">
      <c r="R8962" s="16"/>
      <c r="S8962" s="16"/>
      <c r="T8962" s="16"/>
      <c r="U8962" s="16"/>
    </row>
    <row r="8963" spans="18:21" x14ac:dyDescent="0.2">
      <c r="R8963" s="16"/>
      <c r="S8963" s="16"/>
      <c r="T8963" s="16"/>
      <c r="U8963" s="16"/>
    </row>
    <row r="8964" spans="18:21" x14ac:dyDescent="0.2">
      <c r="R8964" s="16"/>
      <c r="S8964" s="16"/>
      <c r="T8964" s="16"/>
      <c r="U8964" s="16"/>
    </row>
    <row r="8965" spans="18:21" x14ac:dyDescent="0.2">
      <c r="R8965" s="16"/>
      <c r="S8965" s="16"/>
      <c r="T8965" s="16"/>
      <c r="U8965" s="16"/>
    </row>
    <row r="8966" spans="18:21" x14ac:dyDescent="0.2">
      <c r="R8966" s="16"/>
      <c r="S8966" s="16"/>
      <c r="T8966" s="16"/>
      <c r="U8966" s="16"/>
    </row>
    <row r="8967" spans="18:21" x14ac:dyDescent="0.2">
      <c r="R8967" s="16"/>
      <c r="S8967" s="16"/>
      <c r="T8967" s="16"/>
      <c r="U8967" s="16"/>
    </row>
    <row r="8968" spans="18:21" x14ac:dyDescent="0.2">
      <c r="R8968" s="16"/>
      <c r="S8968" s="16"/>
      <c r="T8968" s="16"/>
      <c r="U8968" s="16"/>
    </row>
    <row r="8969" spans="18:21" x14ac:dyDescent="0.2">
      <c r="R8969" s="16"/>
      <c r="S8969" s="16"/>
      <c r="T8969" s="16"/>
      <c r="U8969" s="16"/>
    </row>
    <row r="8970" spans="18:21" x14ac:dyDescent="0.2">
      <c r="R8970" s="16"/>
      <c r="S8970" s="16"/>
      <c r="T8970" s="16"/>
      <c r="U8970" s="16"/>
    </row>
    <row r="8971" spans="18:21" x14ac:dyDescent="0.2">
      <c r="R8971" s="16"/>
      <c r="S8971" s="16"/>
      <c r="T8971" s="16"/>
      <c r="U8971" s="16"/>
    </row>
    <row r="8972" spans="18:21" x14ac:dyDescent="0.2">
      <c r="R8972" s="16"/>
      <c r="S8972" s="16"/>
      <c r="T8972" s="16"/>
      <c r="U8972" s="16"/>
    </row>
    <row r="8973" spans="18:21" x14ac:dyDescent="0.2">
      <c r="R8973" s="16"/>
      <c r="S8973" s="16"/>
      <c r="T8973" s="16"/>
      <c r="U8973" s="16"/>
    </row>
    <row r="8974" spans="18:21" x14ac:dyDescent="0.2">
      <c r="R8974" s="16"/>
      <c r="S8974" s="16"/>
      <c r="T8974" s="16"/>
      <c r="U8974" s="16"/>
    </row>
    <row r="8975" spans="18:21" x14ac:dyDescent="0.2">
      <c r="R8975" s="16"/>
      <c r="S8975" s="16"/>
      <c r="T8975" s="16"/>
      <c r="U8975" s="16"/>
    </row>
    <row r="8976" spans="18:21" x14ac:dyDescent="0.2">
      <c r="R8976" s="16"/>
      <c r="S8976" s="16"/>
      <c r="T8976" s="16"/>
      <c r="U8976" s="16"/>
    </row>
    <row r="8977" spans="18:21" x14ac:dyDescent="0.2">
      <c r="R8977" s="16"/>
      <c r="S8977" s="16"/>
      <c r="T8977" s="16"/>
      <c r="U8977" s="16"/>
    </row>
    <row r="8978" spans="18:21" x14ac:dyDescent="0.2">
      <c r="R8978" s="16"/>
      <c r="S8978" s="16"/>
      <c r="T8978" s="16"/>
      <c r="U8978" s="16"/>
    </row>
    <row r="8979" spans="18:21" x14ac:dyDescent="0.2">
      <c r="R8979" s="16"/>
      <c r="S8979" s="16"/>
      <c r="T8979" s="16"/>
      <c r="U8979" s="16"/>
    </row>
    <row r="8980" spans="18:21" x14ac:dyDescent="0.2">
      <c r="R8980" s="16"/>
      <c r="S8980" s="16"/>
      <c r="T8980" s="16"/>
      <c r="U8980" s="16"/>
    </row>
    <row r="8981" spans="18:21" x14ac:dyDescent="0.2">
      <c r="R8981" s="16"/>
      <c r="S8981" s="16"/>
      <c r="T8981" s="16"/>
      <c r="U8981" s="16"/>
    </row>
    <row r="8982" spans="18:21" x14ac:dyDescent="0.2">
      <c r="R8982" s="16"/>
      <c r="S8982" s="16"/>
      <c r="T8982" s="16"/>
      <c r="U8982" s="16"/>
    </row>
    <row r="8983" spans="18:21" x14ac:dyDescent="0.2">
      <c r="R8983" s="16"/>
      <c r="S8983" s="16"/>
      <c r="T8983" s="16"/>
      <c r="U8983" s="16"/>
    </row>
    <row r="8984" spans="18:21" x14ac:dyDescent="0.2">
      <c r="R8984" s="16"/>
      <c r="S8984" s="16"/>
      <c r="T8984" s="16"/>
      <c r="U8984" s="16"/>
    </row>
    <row r="8985" spans="18:21" x14ac:dyDescent="0.2">
      <c r="R8985" s="16"/>
      <c r="S8985" s="16"/>
      <c r="T8985" s="16"/>
      <c r="U8985" s="16"/>
    </row>
    <row r="8986" spans="18:21" x14ac:dyDescent="0.2">
      <c r="R8986" s="16"/>
      <c r="S8986" s="16"/>
      <c r="T8986" s="16"/>
      <c r="U8986" s="16"/>
    </row>
    <row r="8987" spans="18:21" x14ac:dyDescent="0.2">
      <c r="R8987" s="16"/>
      <c r="S8987" s="16"/>
      <c r="T8987" s="16"/>
      <c r="U8987" s="16"/>
    </row>
    <row r="8988" spans="18:21" x14ac:dyDescent="0.2">
      <c r="R8988" s="16"/>
      <c r="S8988" s="16"/>
      <c r="T8988" s="16"/>
      <c r="U8988" s="16"/>
    </row>
    <row r="8989" spans="18:21" x14ac:dyDescent="0.2">
      <c r="R8989" s="16"/>
      <c r="S8989" s="16"/>
      <c r="T8989" s="16"/>
      <c r="U8989" s="16"/>
    </row>
    <row r="8990" spans="18:21" x14ac:dyDescent="0.2">
      <c r="R8990" s="16"/>
      <c r="S8990" s="16"/>
      <c r="T8990" s="16"/>
      <c r="U8990" s="16"/>
    </row>
    <row r="8991" spans="18:21" x14ac:dyDescent="0.2">
      <c r="R8991" s="16"/>
      <c r="S8991" s="16"/>
      <c r="T8991" s="16"/>
      <c r="U8991" s="16"/>
    </row>
    <row r="8992" spans="18:21" x14ac:dyDescent="0.2">
      <c r="R8992" s="16"/>
      <c r="S8992" s="16"/>
      <c r="T8992" s="16"/>
      <c r="U8992" s="16"/>
    </row>
    <row r="8993" spans="18:21" x14ac:dyDescent="0.2">
      <c r="R8993" s="16"/>
      <c r="S8993" s="16"/>
      <c r="T8993" s="16"/>
      <c r="U8993" s="16"/>
    </row>
    <row r="8994" spans="18:21" x14ac:dyDescent="0.2">
      <c r="R8994" s="16"/>
      <c r="S8994" s="16"/>
      <c r="T8994" s="16"/>
      <c r="U8994" s="16"/>
    </row>
    <row r="8995" spans="18:21" x14ac:dyDescent="0.2">
      <c r="R8995" s="16"/>
      <c r="S8995" s="16"/>
      <c r="T8995" s="16"/>
      <c r="U8995" s="16"/>
    </row>
    <row r="8996" spans="18:21" x14ac:dyDescent="0.2">
      <c r="R8996" s="16"/>
      <c r="S8996" s="16"/>
      <c r="T8996" s="16"/>
      <c r="U8996" s="16"/>
    </row>
    <row r="8997" spans="18:21" x14ac:dyDescent="0.2">
      <c r="R8997" s="16"/>
      <c r="S8997" s="16"/>
      <c r="T8997" s="16"/>
      <c r="U8997" s="16"/>
    </row>
    <row r="8998" spans="18:21" x14ac:dyDescent="0.2">
      <c r="R8998" s="16"/>
      <c r="S8998" s="16"/>
      <c r="T8998" s="16"/>
      <c r="U8998" s="16"/>
    </row>
    <row r="8999" spans="18:21" x14ac:dyDescent="0.2">
      <c r="R8999" s="16"/>
      <c r="S8999" s="16"/>
      <c r="T8999" s="16"/>
      <c r="U8999" s="16"/>
    </row>
    <row r="9000" spans="18:21" x14ac:dyDescent="0.2">
      <c r="R9000" s="16"/>
      <c r="S9000" s="16"/>
      <c r="T9000" s="16"/>
      <c r="U9000" s="16"/>
    </row>
    <row r="9001" spans="18:21" x14ac:dyDescent="0.2">
      <c r="R9001" s="16"/>
      <c r="S9001" s="16"/>
      <c r="T9001" s="16"/>
      <c r="U9001" s="16"/>
    </row>
    <row r="9002" spans="18:21" x14ac:dyDescent="0.2">
      <c r="R9002" s="16"/>
      <c r="S9002" s="16"/>
      <c r="T9002" s="16"/>
      <c r="U9002" s="16"/>
    </row>
    <row r="9003" spans="18:21" x14ac:dyDescent="0.2">
      <c r="R9003" s="16"/>
      <c r="S9003" s="16"/>
      <c r="T9003" s="16"/>
      <c r="U9003" s="16"/>
    </row>
    <row r="9004" spans="18:21" x14ac:dyDescent="0.2">
      <c r="R9004" s="16"/>
      <c r="S9004" s="16"/>
      <c r="T9004" s="16"/>
      <c r="U9004" s="16"/>
    </row>
    <row r="9005" spans="18:21" x14ac:dyDescent="0.2">
      <c r="R9005" s="16"/>
      <c r="S9005" s="16"/>
      <c r="T9005" s="16"/>
      <c r="U9005" s="16"/>
    </row>
    <row r="9006" spans="18:21" x14ac:dyDescent="0.2">
      <c r="R9006" s="16"/>
      <c r="S9006" s="16"/>
      <c r="T9006" s="16"/>
      <c r="U9006" s="16"/>
    </row>
    <row r="9007" spans="18:21" x14ac:dyDescent="0.2">
      <c r="R9007" s="16"/>
      <c r="S9007" s="16"/>
      <c r="T9007" s="16"/>
      <c r="U9007" s="16"/>
    </row>
    <row r="9008" spans="18:21" x14ac:dyDescent="0.2">
      <c r="R9008" s="16"/>
      <c r="S9008" s="16"/>
      <c r="T9008" s="16"/>
      <c r="U9008" s="16"/>
    </row>
    <row r="9009" spans="18:21" x14ac:dyDescent="0.2">
      <c r="R9009" s="16"/>
      <c r="S9009" s="16"/>
      <c r="T9009" s="16"/>
      <c r="U9009" s="16"/>
    </row>
    <row r="9010" spans="18:21" x14ac:dyDescent="0.2">
      <c r="R9010" s="16"/>
      <c r="S9010" s="16"/>
      <c r="T9010" s="16"/>
      <c r="U9010" s="16"/>
    </row>
    <row r="9011" spans="18:21" x14ac:dyDescent="0.2">
      <c r="R9011" s="16"/>
      <c r="S9011" s="16"/>
      <c r="T9011" s="16"/>
      <c r="U9011" s="16"/>
    </row>
    <row r="9012" spans="18:21" x14ac:dyDescent="0.2">
      <c r="R9012" s="16"/>
      <c r="S9012" s="16"/>
      <c r="T9012" s="16"/>
      <c r="U9012" s="16"/>
    </row>
    <row r="9013" spans="18:21" x14ac:dyDescent="0.2">
      <c r="R9013" s="16"/>
      <c r="S9013" s="16"/>
      <c r="T9013" s="16"/>
      <c r="U9013" s="16"/>
    </row>
    <row r="9014" spans="18:21" x14ac:dyDescent="0.2">
      <c r="R9014" s="16"/>
      <c r="S9014" s="16"/>
      <c r="T9014" s="16"/>
      <c r="U9014" s="16"/>
    </row>
    <row r="9015" spans="18:21" x14ac:dyDescent="0.2">
      <c r="R9015" s="16"/>
      <c r="S9015" s="16"/>
      <c r="T9015" s="16"/>
      <c r="U9015" s="16"/>
    </row>
    <row r="9016" spans="18:21" x14ac:dyDescent="0.2">
      <c r="R9016" s="16"/>
      <c r="S9016" s="16"/>
      <c r="T9016" s="16"/>
      <c r="U9016" s="16"/>
    </row>
    <row r="9017" spans="18:21" x14ac:dyDescent="0.2">
      <c r="R9017" s="16"/>
      <c r="S9017" s="16"/>
      <c r="T9017" s="16"/>
      <c r="U9017" s="16"/>
    </row>
    <row r="9018" spans="18:21" x14ac:dyDescent="0.2">
      <c r="R9018" s="16"/>
      <c r="S9018" s="16"/>
      <c r="T9018" s="16"/>
      <c r="U9018" s="16"/>
    </row>
    <row r="9019" spans="18:21" x14ac:dyDescent="0.2">
      <c r="R9019" s="16"/>
      <c r="S9019" s="16"/>
      <c r="T9019" s="16"/>
      <c r="U9019" s="16"/>
    </row>
    <row r="9020" spans="18:21" x14ac:dyDescent="0.2">
      <c r="R9020" s="16"/>
      <c r="S9020" s="16"/>
      <c r="T9020" s="16"/>
      <c r="U9020" s="16"/>
    </row>
    <row r="9021" spans="18:21" x14ac:dyDescent="0.2">
      <c r="R9021" s="16"/>
      <c r="S9021" s="16"/>
      <c r="T9021" s="16"/>
      <c r="U9021" s="16"/>
    </row>
    <row r="9022" spans="18:21" x14ac:dyDescent="0.2">
      <c r="R9022" s="16"/>
      <c r="S9022" s="16"/>
      <c r="T9022" s="16"/>
      <c r="U9022" s="16"/>
    </row>
    <row r="9023" spans="18:21" x14ac:dyDescent="0.2">
      <c r="R9023" s="16"/>
      <c r="S9023" s="16"/>
      <c r="T9023" s="16"/>
      <c r="U9023" s="16"/>
    </row>
    <row r="9024" spans="18:21" x14ac:dyDescent="0.2">
      <c r="R9024" s="16"/>
      <c r="S9024" s="16"/>
      <c r="T9024" s="16"/>
      <c r="U9024" s="16"/>
    </row>
    <row r="9025" spans="18:21" x14ac:dyDescent="0.2">
      <c r="R9025" s="16"/>
      <c r="S9025" s="16"/>
      <c r="T9025" s="16"/>
      <c r="U9025" s="16"/>
    </row>
    <row r="9026" spans="18:21" x14ac:dyDescent="0.2">
      <c r="R9026" s="16"/>
      <c r="S9026" s="16"/>
      <c r="T9026" s="16"/>
      <c r="U9026" s="16"/>
    </row>
    <row r="9027" spans="18:21" x14ac:dyDescent="0.2">
      <c r="R9027" s="16"/>
      <c r="S9027" s="16"/>
      <c r="T9027" s="16"/>
      <c r="U9027" s="16"/>
    </row>
    <row r="9028" spans="18:21" x14ac:dyDescent="0.2">
      <c r="R9028" s="16"/>
      <c r="S9028" s="16"/>
      <c r="T9028" s="16"/>
      <c r="U9028" s="16"/>
    </row>
    <row r="9029" spans="18:21" x14ac:dyDescent="0.2">
      <c r="R9029" s="16"/>
      <c r="S9029" s="16"/>
      <c r="T9029" s="16"/>
      <c r="U9029" s="16"/>
    </row>
    <row r="9030" spans="18:21" x14ac:dyDescent="0.2">
      <c r="R9030" s="16"/>
      <c r="S9030" s="16"/>
      <c r="T9030" s="16"/>
      <c r="U9030" s="16"/>
    </row>
    <row r="9031" spans="18:21" x14ac:dyDescent="0.2">
      <c r="R9031" s="16"/>
      <c r="S9031" s="16"/>
      <c r="T9031" s="16"/>
      <c r="U9031" s="16"/>
    </row>
    <row r="9032" spans="18:21" x14ac:dyDescent="0.2">
      <c r="R9032" s="16"/>
      <c r="S9032" s="16"/>
      <c r="T9032" s="16"/>
      <c r="U9032" s="16"/>
    </row>
    <row r="9033" spans="18:21" x14ac:dyDescent="0.2">
      <c r="R9033" s="16"/>
      <c r="S9033" s="16"/>
      <c r="T9033" s="16"/>
      <c r="U9033" s="16"/>
    </row>
    <row r="9034" spans="18:21" x14ac:dyDescent="0.2">
      <c r="R9034" s="16"/>
      <c r="S9034" s="16"/>
      <c r="T9034" s="16"/>
      <c r="U9034" s="16"/>
    </row>
    <row r="9035" spans="18:21" x14ac:dyDescent="0.2">
      <c r="R9035" s="16"/>
      <c r="S9035" s="16"/>
      <c r="T9035" s="16"/>
      <c r="U9035" s="16"/>
    </row>
    <row r="9036" spans="18:21" x14ac:dyDescent="0.2">
      <c r="R9036" s="16"/>
      <c r="S9036" s="16"/>
      <c r="T9036" s="16"/>
      <c r="U9036" s="16"/>
    </row>
    <row r="9037" spans="18:21" x14ac:dyDescent="0.2">
      <c r="R9037" s="16"/>
      <c r="S9037" s="16"/>
      <c r="T9037" s="16"/>
      <c r="U9037" s="16"/>
    </row>
    <row r="9038" spans="18:21" x14ac:dyDescent="0.2">
      <c r="R9038" s="16"/>
      <c r="S9038" s="16"/>
      <c r="T9038" s="16"/>
      <c r="U9038" s="16"/>
    </row>
    <row r="9039" spans="18:21" x14ac:dyDescent="0.2">
      <c r="R9039" s="16"/>
      <c r="S9039" s="16"/>
      <c r="T9039" s="16"/>
      <c r="U9039" s="16"/>
    </row>
    <row r="9040" spans="18:21" x14ac:dyDescent="0.2">
      <c r="R9040" s="16"/>
      <c r="S9040" s="16"/>
      <c r="T9040" s="16"/>
      <c r="U9040" s="16"/>
    </row>
    <row r="9041" spans="18:21" x14ac:dyDescent="0.2">
      <c r="R9041" s="16"/>
      <c r="S9041" s="16"/>
      <c r="T9041" s="16"/>
      <c r="U9041" s="16"/>
    </row>
    <row r="9042" spans="18:21" x14ac:dyDescent="0.2">
      <c r="R9042" s="16"/>
      <c r="S9042" s="16"/>
      <c r="T9042" s="16"/>
      <c r="U9042" s="16"/>
    </row>
    <row r="9043" spans="18:21" x14ac:dyDescent="0.2">
      <c r="R9043" s="16"/>
      <c r="S9043" s="16"/>
      <c r="T9043" s="16"/>
      <c r="U9043" s="16"/>
    </row>
    <row r="9044" spans="18:21" x14ac:dyDescent="0.2">
      <c r="R9044" s="16"/>
      <c r="S9044" s="16"/>
      <c r="T9044" s="16"/>
      <c r="U9044" s="16"/>
    </row>
    <row r="9045" spans="18:21" x14ac:dyDescent="0.2">
      <c r="R9045" s="16"/>
      <c r="S9045" s="16"/>
      <c r="T9045" s="16"/>
      <c r="U9045" s="16"/>
    </row>
    <row r="9046" spans="18:21" x14ac:dyDescent="0.2">
      <c r="R9046" s="16"/>
      <c r="S9046" s="16"/>
      <c r="T9046" s="16"/>
      <c r="U9046" s="16"/>
    </row>
    <row r="9047" spans="18:21" x14ac:dyDescent="0.2">
      <c r="R9047" s="16"/>
      <c r="S9047" s="16"/>
      <c r="T9047" s="16"/>
      <c r="U9047" s="16"/>
    </row>
    <row r="9048" spans="18:21" x14ac:dyDescent="0.2">
      <c r="R9048" s="16"/>
      <c r="S9048" s="16"/>
      <c r="T9048" s="16"/>
      <c r="U9048" s="16"/>
    </row>
    <row r="9049" spans="18:21" x14ac:dyDescent="0.2">
      <c r="R9049" s="16"/>
      <c r="S9049" s="16"/>
      <c r="T9049" s="16"/>
      <c r="U9049" s="16"/>
    </row>
    <row r="9050" spans="18:21" x14ac:dyDescent="0.2">
      <c r="R9050" s="16"/>
      <c r="S9050" s="16"/>
      <c r="T9050" s="16"/>
      <c r="U9050" s="16"/>
    </row>
    <row r="9051" spans="18:21" x14ac:dyDescent="0.2">
      <c r="R9051" s="16"/>
      <c r="S9051" s="16"/>
      <c r="T9051" s="16"/>
      <c r="U9051" s="16"/>
    </row>
    <row r="9052" spans="18:21" x14ac:dyDescent="0.2">
      <c r="R9052" s="16"/>
      <c r="S9052" s="16"/>
      <c r="T9052" s="16"/>
      <c r="U9052" s="16"/>
    </row>
    <row r="9053" spans="18:21" x14ac:dyDescent="0.2">
      <c r="R9053" s="16"/>
      <c r="S9053" s="16"/>
      <c r="T9053" s="16"/>
      <c r="U9053" s="16"/>
    </row>
    <row r="9054" spans="18:21" x14ac:dyDescent="0.2">
      <c r="R9054" s="16"/>
      <c r="S9054" s="16"/>
      <c r="T9054" s="16"/>
      <c r="U9054" s="16"/>
    </row>
    <row r="9055" spans="18:21" x14ac:dyDescent="0.2">
      <c r="R9055" s="16"/>
      <c r="S9055" s="16"/>
      <c r="T9055" s="16"/>
      <c r="U9055" s="16"/>
    </row>
    <row r="9056" spans="18:21" x14ac:dyDescent="0.2">
      <c r="R9056" s="16"/>
      <c r="S9056" s="16"/>
      <c r="T9056" s="16"/>
      <c r="U9056" s="16"/>
    </row>
    <row r="9057" spans="18:21" x14ac:dyDescent="0.2">
      <c r="R9057" s="16"/>
      <c r="S9057" s="16"/>
      <c r="T9057" s="16"/>
      <c r="U9057" s="16"/>
    </row>
    <row r="9058" spans="18:21" x14ac:dyDescent="0.2">
      <c r="R9058" s="16"/>
      <c r="S9058" s="16"/>
      <c r="T9058" s="16"/>
      <c r="U9058" s="16"/>
    </row>
    <row r="9059" spans="18:21" x14ac:dyDescent="0.2">
      <c r="R9059" s="16"/>
      <c r="S9059" s="16"/>
      <c r="T9059" s="16"/>
      <c r="U9059" s="16"/>
    </row>
    <row r="9060" spans="18:21" x14ac:dyDescent="0.2">
      <c r="R9060" s="16"/>
      <c r="S9060" s="16"/>
      <c r="T9060" s="16"/>
      <c r="U9060" s="16"/>
    </row>
    <row r="9061" spans="18:21" x14ac:dyDescent="0.2">
      <c r="R9061" s="16"/>
      <c r="S9061" s="16"/>
      <c r="T9061" s="16"/>
      <c r="U9061" s="16"/>
    </row>
    <row r="9062" spans="18:21" x14ac:dyDescent="0.2">
      <c r="R9062" s="16"/>
      <c r="S9062" s="16"/>
      <c r="T9062" s="16"/>
      <c r="U9062" s="16"/>
    </row>
    <row r="9063" spans="18:21" x14ac:dyDescent="0.2">
      <c r="R9063" s="16"/>
      <c r="S9063" s="16"/>
      <c r="T9063" s="16"/>
      <c r="U9063" s="16"/>
    </row>
    <row r="9064" spans="18:21" x14ac:dyDescent="0.2">
      <c r="R9064" s="16"/>
      <c r="S9064" s="16"/>
      <c r="T9064" s="16"/>
      <c r="U9064" s="16"/>
    </row>
    <row r="9065" spans="18:21" x14ac:dyDescent="0.2">
      <c r="R9065" s="16"/>
      <c r="S9065" s="16"/>
      <c r="T9065" s="16"/>
      <c r="U9065" s="16"/>
    </row>
    <row r="9066" spans="18:21" x14ac:dyDescent="0.2">
      <c r="R9066" s="16"/>
      <c r="S9066" s="16"/>
      <c r="T9066" s="16"/>
      <c r="U9066" s="16"/>
    </row>
    <row r="9067" spans="18:21" x14ac:dyDescent="0.2">
      <c r="R9067" s="16"/>
      <c r="S9067" s="16"/>
      <c r="T9067" s="16"/>
      <c r="U9067" s="16"/>
    </row>
    <row r="9068" spans="18:21" x14ac:dyDescent="0.2">
      <c r="R9068" s="16"/>
      <c r="S9068" s="16"/>
      <c r="T9068" s="16"/>
      <c r="U9068" s="16"/>
    </row>
    <row r="9069" spans="18:21" x14ac:dyDescent="0.2">
      <c r="R9069" s="16"/>
      <c r="S9069" s="16"/>
      <c r="T9069" s="16"/>
      <c r="U9069" s="16"/>
    </row>
    <row r="9070" spans="18:21" x14ac:dyDescent="0.2">
      <c r="R9070" s="16"/>
      <c r="S9070" s="16"/>
      <c r="T9070" s="16"/>
      <c r="U9070" s="16"/>
    </row>
    <row r="9071" spans="18:21" x14ac:dyDescent="0.2">
      <c r="R9071" s="16"/>
      <c r="S9071" s="16"/>
      <c r="T9071" s="16"/>
      <c r="U9071" s="16"/>
    </row>
    <row r="9072" spans="18:21" x14ac:dyDescent="0.2">
      <c r="R9072" s="16"/>
      <c r="S9072" s="16"/>
      <c r="T9072" s="16"/>
      <c r="U9072" s="16"/>
    </row>
    <row r="9073" spans="18:21" x14ac:dyDescent="0.2">
      <c r="R9073" s="16"/>
      <c r="S9073" s="16"/>
      <c r="T9073" s="16"/>
      <c r="U9073" s="16"/>
    </row>
    <row r="9074" spans="18:21" x14ac:dyDescent="0.2">
      <c r="R9074" s="16"/>
      <c r="S9074" s="16"/>
      <c r="T9074" s="16"/>
      <c r="U9074" s="16"/>
    </row>
    <row r="9075" spans="18:21" x14ac:dyDescent="0.2">
      <c r="R9075" s="16"/>
      <c r="S9075" s="16"/>
      <c r="T9075" s="16"/>
      <c r="U9075" s="16"/>
    </row>
    <row r="9076" spans="18:21" x14ac:dyDescent="0.2">
      <c r="R9076" s="16"/>
      <c r="S9076" s="16"/>
      <c r="T9076" s="16"/>
      <c r="U9076" s="16"/>
    </row>
    <row r="9077" spans="18:21" x14ac:dyDescent="0.2">
      <c r="R9077" s="16"/>
      <c r="S9077" s="16"/>
      <c r="T9077" s="16"/>
      <c r="U9077" s="16"/>
    </row>
    <row r="9078" spans="18:21" x14ac:dyDescent="0.2">
      <c r="R9078" s="16"/>
      <c r="S9078" s="16"/>
      <c r="T9078" s="16"/>
      <c r="U9078" s="16"/>
    </row>
    <row r="9079" spans="18:21" x14ac:dyDescent="0.2">
      <c r="R9079" s="16"/>
      <c r="S9079" s="16"/>
      <c r="T9079" s="16"/>
      <c r="U9079" s="16"/>
    </row>
    <row r="9080" spans="18:21" x14ac:dyDescent="0.2">
      <c r="R9080" s="16"/>
      <c r="S9080" s="16"/>
      <c r="T9080" s="16"/>
      <c r="U9080" s="16"/>
    </row>
    <row r="9081" spans="18:21" x14ac:dyDescent="0.2">
      <c r="R9081" s="16"/>
      <c r="S9081" s="16"/>
      <c r="T9081" s="16"/>
      <c r="U9081" s="16"/>
    </row>
    <row r="9082" spans="18:21" x14ac:dyDescent="0.2">
      <c r="R9082" s="16"/>
      <c r="S9082" s="16"/>
      <c r="T9082" s="16"/>
      <c r="U9082" s="16"/>
    </row>
    <row r="9083" spans="18:21" x14ac:dyDescent="0.2">
      <c r="R9083" s="16"/>
      <c r="S9083" s="16"/>
      <c r="T9083" s="16"/>
      <c r="U9083" s="16"/>
    </row>
    <row r="9084" spans="18:21" x14ac:dyDescent="0.2">
      <c r="R9084" s="16"/>
      <c r="S9084" s="16"/>
      <c r="T9084" s="16"/>
      <c r="U9084" s="16"/>
    </row>
    <row r="9085" spans="18:21" x14ac:dyDescent="0.2">
      <c r="R9085" s="16"/>
      <c r="S9085" s="16"/>
      <c r="T9085" s="16"/>
      <c r="U9085" s="16"/>
    </row>
    <row r="9086" spans="18:21" x14ac:dyDescent="0.2">
      <c r="R9086" s="16"/>
      <c r="S9086" s="16"/>
      <c r="T9086" s="16"/>
      <c r="U9086" s="16"/>
    </row>
    <row r="9087" spans="18:21" x14ac:dyDescent="0.2">
      <c r="R9087" s="16"/>
      <c r="S9087" s="16"/>
      <c r="T9087" s="16"/>
      <c r="U9087" s="16"/>
    </row>
    <row r="9088" spans="18:21" x14ac:dyDescent="0.2">
      <c r="R9088" s="16"/>
      <c r="S9088" s="16"/>
      <c r="T9088" s="16"/>
      <c r="U9088" s="16"/>
    </row>
    <row r="9089" spans="18:21" x14ac:dyDescent="0.2">
      <c r="R9089" s="16"/>
      <c r="S9089" s="16"/>
      <c r="T9089" s="16"/>
      <c r="U9089" s="16"/>
    </row>
    <row r="9090" spans="18:21" x14ac:dyDescent="0.2">
      <c r="R9090" s="16"/>
      <c r="S9090" s="16"/>
      <c r="T9090" s="16"/>
      <c r="U9090" s="16"/>
    </row>
    <row r="9091" spans="18:21" x14ac:dyDescent="0.2">
      <c r="R9091" s="16"/>
      <c r="S9091" s="16"/>
      <c r="T9091" s="16"/>
      <c r="U9091" s="16"/>
    </row>
    <row r="9092" spans="18:21" x14ac:dyDescent="0.2">
      <c r="R9092" s="16"/>
      <c r="S9092" s="16"/>
      <c r="T9092" s="16"/>
      <c r="U9092" s="16"/>
    </row>
    <row r="9093" spans="18:21" x14ac:dyDescent="0.2">
      <c r="R9093" s="16"/>
      <c r="S9093" s="16"/>
      <c r="T9093" s="16"/>
      <c r="U9093" s="16"/>
    </row>
    <row r="9094" spans="18:21" x14ac:dyDescent="0.2">
      <c r="R9094" s="16"/>
      <c r="S9094" s="16"/>
      <c r="T9094" s="16"/>
      <c r="U9094" s="16"/>
    </row>
    <row r="9095" spans="18:21" x14ac:dyDescent="0.2">
      <c r="R9095" s="16"/>
      <c r="S9095" s="16"/>
      <c r="T9095" s="16"/>
      <c r="U9095" s="16"/>
    </row>
    <row r="9096" spans="18:21" x14ac:dyDescent="0.2">
      <c r="R9096" s="16"/>
      <c r="S9096" s="16"/>
      <c r="T9096" s="16"/>
      <c r="U9096" s="16"/>
    </row>
    <row r="9097" spans="18:21" x14ac:dyDescent="0.2">
      <c r="R9097" s="16"/>
      <c r="S9097" s="16"/>
      <c r="T9097" s="16"/>
      <c r="U9097" s="16"/>
    </row>
    <row r="9098" spans="18:21" x14ac:dyDescent="0.2">
      <c r="R9098" s="16"/>
      <c r="S9098" s="16"/>
      <c r="T9098" s="16"/>
      <c r="U9098" s="16"/>
    </row>
    <row r="9099" spans="18:21" x14ac:dyDescent="0.2">
      <c r="R9099" s="16"/>
      <c r="S9099" s="16"/>
      <c r="T9099" s="16"/>
      <c r="U9099" s="16"/>
    </row>
    <row r="9100" spans="18:21" x14ac:dyDescent="0.2">
      <c r="R9100" s="16"/>
      <c r="S9100" s="16"/>
      <c r="T9100" s="16"/>
      <c r="U9100" s="16"/>
    </row>
    <row r="9101" spans="18:21" x14ac:dyDescent="0.2">
      <c r="R9101" s="16"/>
      <c r="S9101" s="16"/>
      <c r="T9101" s="16"/>
      <c r="U9101" s="16"/>
    </row>
    <row r="9102" spans="18:21" x14ac:dyDescent="0.2">
      <c r="R9102" s="16"/>
      <c r="S9102" s="16"/>
      <c r="T9102" s="16"/>
      <c r="U9102" s="16"/>
    </row>
    <row r="9103" spans="18:21" x14ac:dyDescent="0.2">
      <c r="R9103" s="16"/>
      <c r="S9103" s="16"/>
      <c r="T9103" s="16"/>
      <c r="U9103" s="16"/>
    </row>
    <row r="9104" spans="18:21" x14ac:dyDescent="0.2">
      <c r="R9104" s="16"/>
      <c r="S9104" s="16"/>
      <c r="T9104" s="16"/>
      <c r="U9104" s="16"/>
    </row>
    <row r="9105" spans="18:21" x14ac:dyDescent="0.2">
      <c r="R9105" s="16"/>
      <c r="S9105" s="16"/>
      <c r="T9105" s="16"/>
      <c r="U9105" s="16"/>
    </row>
    <row r="9106" spans="18:21" x14ac:dyDescent="0.2">
      <c r="R9106" s="16"/>
      <c r="S9106" s="16"/>
      <c r="T9106" s="16"/>
      <c r="U9106" s="16"/>
    </row>
    <row r="9107" spans="18:21" x14ac:dyDescent="0.2">
      <c r="R9107" s="16"/>
      <c r="S9107" s="16"/>
      <c r="T9107" s="16"/>
      <c r="U9107" s="16"/>
    </row>
    <row r="9108" spans="18:21" x14ac:dyDescent="0.2">
      <c r="R9108" s="16"/>
      <c r="S9108" s="16"/>
      <c r="T9108" s="16"/>
      <c r="U9108" s="16"/>
    </row>
    <row r="9109" spans="18:21" x14ac:dyDescent="0.2">
      <c r="R9109" s="16"/>
      <c r="S9109" s="16"/>
      <c r="T9109" s="16"/>
      <c r="U9109" s="16"/>
    </row>
    <row r="9110" spans="18:21" x14ac:dyDescent="0.2">
      <c r="R9110" s="16"/>
      <c r="S9110" s="16"/>
      <c r="T9110" s="16"/>
      <c r="U9110" s="16"/>
    </row>
    <row r="9111" spans="18:21" x14ac:dyDescent="0.2">
      <c r="R9111" s="16"/>
      <c r="S9111" s="16"/>
      <c r="T9111" s="16"/>
      <c r="U9111" s="16"/>
    </row>
    <row r="9112" spans="18:21" x14ac:dyDescent="0.2">
      <c r="R9112" s="16"/>
      <c r="S9112" s="16"/>
      <c r="T9112" s="16"/>
      <c r="U9112" s="16"/>
    </row>
    <row r="9113" spans="18:21" x14ac:dyDescent="0.2">
      <c r="R9113" s="16"/>
      <c r="S9113" s="16"/>
      <c r="T9113" s="16"/>
      <c r="U9113" s="16"/>
    </row>
    <row r="9114" spans="18:21" x14ac:dyDescent="0.2">
      <c r="R9114" s="16"/>
      <c r="S9114" s="16"/>
      <c r="T9114" s="16"/>
      <c r="U9114" s="16"/>
    </row>
    <row r="9115" spans="18:21" x14ac:dyDescent="0.2">
      <c r="R9115" s="16"/>
      <c r="S9115" s="16"/>
      <c r="T9115" s="16"/>
      <c r="U9115" s="16"/>
    </row>
    <row r="9116" spans="18:21" x14ac:dyDescent="0.2">
      <c r="R9116" s="16"/>
      <c r="S9116" s="16"/>
      <c r="T9116" s="16"/>
      <c r="U9116" s="16"/>
    </row>
    <row r="9117" spans="18:21" x14ac:dyDescent="0.2">
      <c r="R9117" s="16"/>
      <c r="S9117" s="16"/>
      <c r="T9117" s="16"/>
      <c r="U9117" s="16"/>
    </row>
    <row r="9118" spans="18:21" x14ac:dyDescent="0.2">
      <c r="R9118" s="16"/>
      <c r="S9118" s="16"/>
      <c r="T9118" s="16"/>
      <c r="U9118" s="16"/>
    </row>
    <row r="9119" spans="18:21" x14ac:dyDescent="0.2">
      <c r="R9119" s="16"/>
      <c r="S9119" s="16"/>
      <c r="T9119" s="16"/>
      <c r="U9119" s="16"/>
    </row>
    <row r="9120" spans="18:21" x14ac:dyDescent="0.2">
      <c r="R9120" s="16"/>
      <c r="S9120" s="16"/>
      <c r="T9120" s="16"/>
      <c r="U9120" s="16"/>
    </row>
    <row r="9121" spans="18:21" x14ac:dyDescent="0.2">
      <c r="R9121" s="16"/>
      <c r="S9121" s="16"/>
      <c r="T9121" s="16"/>
      <c r="U9121" s="16"/>
    </row>
    <row r="9122" spans="18:21" x14ac:dyDescent="0.2">
      <c r="R9122" s="16"/>
      <c r="S9122" s="16"/>
      <c r="T9122" s="16"/>
      <c r="U9122" s="16"/>
    </row>
    <row r="9123" spans="18:21" x14ac:dyDescent="0.2">
      <c r="R9123" s="16"/>
      <c r="S9123" s="16"/>
      <c r="T9123" s="16"/>
      <c r="U9123" s="16"/>
    </row>
    <row r="9124" spans="18:21" x14ac:dyDescent="0.2">
      <c r="R9124" s="16"/>
      <c r="S9124" s="16"/>
      <c r="T9124" s="16"/>
      <c r="U9124" s="16"/>
    </row>
    <row r="9125" spans="18:21" x14ac:dyDescent="0.2">
      <c r="R9125" s="16"/>
      <c r="S9125" s="16"/>
      <c r="T9125" s="16"/>
      <c r="U9125" s="16"/>
    </row>
    <row r="9126" spans="18:21" x14ac:dyDescent="0.2">
      <c r="R9126" s="16"/>
      <c r="S9126" s="16"/>
      <c r="T9126" s="16"/>
      <c r="U9126" s="16"/>
    </row>
    <row r="9127" spans="18:21" x14ac:dyDescent="0.2">
      <c r="R9127" s="16"/>
      <c r="S9127" s="16"/>
      <c r="T9127" s="16"/>
      <c r="U9127" s="16"/>
    </row>
    <row r="9128" spans="18:21" x14ac:dyDescent="0.2">
      <c r="R9128" s="16"/>
      <c r="S9128" s="16"/>
      <c r="T9128" s="16"/>
      <c r="U9128" s="16"/>
    </row>
    <row r="9129" spans="18:21" x14ac:dyDescent="0.2">
      <c r="R9129" s="16"/>
      <c r="S9129" s="16"/>
      <c r="T9129" s="16"/>
      <c r="U9129" s="16"/>
    </row>
    <row r="9130" spans="18:21" x14ac:dyDescent="0.2">
      <c r="R9130" s="16"/>
      <c r="S9130" s="16"/>
      <c r="T9130" s="16"/>
      <c r="U9130" s="16"/>
    </row>
    <row r="9131" spans="18:21" x14ac:dyDescent="0.2">
      <c r="R9131" s="16"/>
      <c r="S9131" s="16"/>
      <c r="T9131" s="16"/>
      <c r="U9131" s="16"/>
    </row>
    <row r="9132" spans="18:21" x14ac:dyDescent="0.2">
      <c r="R9132" s="16"/>
      <c r="S9132" s="16"/>
      <c r="T9132" s="16"/>
      <c r="U9132" s="16"/>
    </row>
    <row r="9133" spans="18:21" x14ac:dyDescent="0.2">
      <c r="R9133" s="16"/>
      <c r="S9133" s="16"/>
      <c r="T9133" s="16"/>
      <c r="U9133" s="16"/>
    </row>
    <row r="9134" spans="18:21" x14ac:dyDescent="0.2">
      <c r="R9134" s="16"/>
      <c r="S9134" s="16"/>
      <c r="T9134" s="16"/>
      <c r="U9134" s="16"/>
    </row>
    <row r="9135" spans="18:21" x14ac:dyDescent="0.2">
      <c r="R9135" s="16"/>
      <c r="S9135" s="16"/>
      <c r="T9135" s="16"/>
      <c r="U9135" s="16"/>
    </row>
    <row r="9136" spans="18:21" x14ac:dyDescent="0.2">
      <c r="R9136" s="16"/>
      <c r="S9136" s="16"/>
      <c r="T9136" s="16"/>
      <c r="U9136" s="16"/>
    </row>
    <row r="9137" spans="18:21" x14ac:dyDescent="0.2">
      <c r="R9137" s="16"/>
      <c r="S9137" s="16"/>
      <c r="T9137" s="16"/>
      <c r="U9137" s="16"/>
    </row>
    <row r="9138" spans="18:21" x14ac:dyDescent="0.2">
      <c r="R9138" s="16"/>
      <c r="S9138" s="16"/>
      <c r="T9138" s="16"/>
      <c r="U9138" s="16"/>
    </row>
    <row r="9139" spans="18:21" x14ac:dyDescent="0.2">
      <c r="R9139" s="16"/>
      <c r="S9139" s="16"/>
      <c r="T9139" s="16"/>
      <c r="U9139" s="16"/>
    </row>
    <row r="9140" spans="18:21" x14ac:dyDescent="0.2">
      <c r="R9140" s="16"/>
      <c r="S9140" s="16"/>
      <c r="T9140" s="16"/>
      <c r="U9140" s="16"/>
    </row>
    <row r="9141" spans="18:21" x14ac:dyDescent="0.2">
      <c r="R9141" s="16"/>
      <c r="S9141" s="16"/>
      <c r="T9141" s="16"/>
      <c r="U9141" s="16"/>
    </row>
    <row r="9142" spans="18:21" x14ac:dyDescent="0.2">
      <c r="R9142" s="16"/>
      <c r="S9142" s="16"/>
      <c r="T9142" s="16"/>
      <c r="U9142" s="16"/>
    </row>
    <row r="9143" spans="18:21" x14ac:dyDescent="0.2">
      <c r="R9143" s="16"/>
      <c r="S9143" s="16"/>
      <c r="T9143" s="16"/>
      <c r="U9143" s="16"/>
    </row>
    <row r="9144" spans="18:21" x14ac:dyDescent="0.2">
      <c r="R9144" s="16"/>
      <c r="S9144" s="16"/>
      <c r="T9144" s="16"/>
      <c r="U9144" s="16"/>
    </row>
    <row r="9145" spans="18:21" x14ac:dyDescent="0.2">
      <c r="R9145" s="16"/>
      <c r="S9145" s="16"/>
      <c r="T9145" s="16"/>
      <c r="U9145" s="16"/>
    </row>
    <row r="9146" spans="18:21" x14ac:dyDescent="0.2">
      <c r="R9146" s="16"/>
      <c r="S9146" s="16"/>
      <c r="T9146" s="16"/>
      <c r="U9146" s="16"/>
    </row>
    <row r="9147" spans="18:21" x14ac:dyDescent="0.2">
      <c r="R9147" s="16"/>
      <c r="S9147" s="16"/>
      <c r="T9147" s="16"/>
      <c r="U9147" s="16"/>
    </row>
    <row r="9148" spans="18:21" x14ac:dyDescent="0.2">
      <c r="R9148" s="16"/>
      <c r="S9148" s="16"/>
      <c r="T9148" s="16"/>
      <c r="U9148" s="16"/>
    </row>
    <row r="9149" spans="18:21" x14ac:dyDescent="0.2">
      <c r="R9149" s="16"/>
      <c r="S9149" s="16"/>
      <c r="T9149" s="16"/>
      <c r="U9149" s="16"/>
    </row>
    <row r="9150" spans="18:21" x14ac:dyDescent="0.2">
      <c r="R9150" s="16"/>
      <c r="S9150" s="16"/>
      <c r="T9150" s="16"/>
      <c r="U9150" s="16"/>
    </row>
    <row r="9151" spans="18:21" x14ac:dyDescent="0.2">
      <c r="R9151" s="16"/>
      <c r="S9151" s="16"/>
      <c r="T9151" s="16"/>
      <c r="U9151" s="16"/>
    </row>
    <row r="9152" spans="18:21" x14ac:dyDescent="0.2">
      <c r="R9152" s="16"/>
      <c r="S9152" s="16"/>
      <c r="T9152" s="16"/>
      <c r="U9152" s="16"/>
    </row>
    <row r="9153" spans="18:21" x14ac:dyDescent="0.2">
      <c r="R9153" s="16"/>
      <c r="S9153" s="16"/>
      <c r="T9153" s="16"/>
      <c r="U9153" s="16"/>
    </row>
    <row r="9154" spans="18:21" x14ac:dyDescent="0.2">
      <c r="R9154" s="16"/>
      <c r="S9154" s="16"/>
      <c r="T9154" s="16"/>
      <c r="U9154" s="16"/>
    </row>
    <row r="9155" spans="18:21" x14ac:dyDescent="0.2">
      <c r="R9155" s="16"/>
      <c r="S9155" s="16"/>
      <c r="T9155" s="16"/>
      <c r="U9155" s="16"/>
    </row>
    <row r="9156" spans="18:21" x14ac:dyDescent="0.2">
      <c r="R9156" s="16"/>
      <c r="S9156" s="16"/>
      <c r="T9156" s="16"/>
      <c r="U9156" s="16"/>
    </row>
    <row r="9157" spans="18:21" x14ac:dyDescent="0.2">
      <c r="R9157" s="16"/>
      <c r="S9157" s="16"/>
      <c r="T9157" s="16"/>
      <c r="U9157" s="16"/>
    </row>
    <row r="9158" spans="18:21" x14ac:dyDescent="0.2">
      <c r="R9158" s="16"/>
      <c r="S9158" s="16"/>
      <c r="T9158" s="16"/>
      <c r="U9158" s="16"/>
    </row>
    <row r="9159" spans="18:21" x14ac:dyDescent="0.2">
      <c r="R9159" s="16"/>
      <c r="S9159" s="16"/>
      <c r="T9159" s="16"/>
      <c r="U9159" s="16"/>
    </row>
    <row r="9160" spans="18:21" x14ac:dyDescent="0.2">
      <c r="R9160" s="16"/>
      <c r="S9160" s="16"/>
      <c r="T9160" s="16"/>
      <c r="U9160" s="16"/>
    </row>
    <row r="9161" spans="18:21" x14ac:dyDescent="0.2">
      <c r="R9161" s="16"/>
      <c r="S9161" s="16"/>
      <c r="T9161" s="16"/>
      <c r="U9161" s="16"/>
    </row>
    <row r="9162" spans="18:21" x14ac:dyDescent="0.2">
      <c r="R9162" s="16"/>
      <c r="S9162" s="16"/>
      <c r="T9162" s="16"/>
      <c r="U9162" s="16"/>
    </row>
    <row r="9163" spans="18:21" x14ac:dyDescent="0.2">
      <c r="R9163" s="16"/>
      <c r="S9163" s="16"/>
      <c r="T9163" s="16"/>
      <c r="U9163" s="16"/>
    </row>
    <row r="9164" spans="18:21" x14ac:dyDescent="0.2">
      <c r="R9164" s="16"/>
      <c r="S9164" s="16"/>
      <c r="T9164" s="16"/>
      <c r="U9164" s="16"/>
    </row>
    <row r="9165" spans="18:21" x14ac:dyDescent="0.2">
      <c r="R9165" s="16"/>
      <c r="S9165" s="16"/>
      <c r="T9165" s="16"/>
      <c r="U9165" s="16"/>
    </row>
    <row r="9166" spans="18:21" x14ac:dyDescent="0.2">
      <c r="R9166" s="16"/>
      <c r="S9166" s="16"/>
      <c r="T9166" s="16"/>
      <c r="U9166" s="16"/>
    </row>
    <row r="9167" spans="18:21" x14ac:dyDescent="0.2">
      <c r="R9167" s="16"/>
      <c r="S9167" s="16"/>
      <c r="T9167" s="16"/>
      <c r="U9167" s="16"/>
    </row>
    <row r="9168" spans="18:21" x14ac:dyDescent="0.2">
      <c r="R9168" s="16"/>
      <c r="S9168" s="16"/>
      <c r="T9168" s="16"/>
      <c r="U9168" s="16"/>
    </row>
    <row r="9169" spans="18:21" x14ac:dyDescent="0.2">
      <c r="R9169" s="16"/>
      <c r="S9169" s="16"/>
      <c r="T9169" s="16"/>
      <c r="U9169" s="16"/>
    </row>
    <row r="9170" spans="18:21" x14ac:dyDescent="0.2">
      <c r="R9170" s="16"/>
      <c r="S9170" s="16"/>
      <c r="T9170" s="16"/>
      <c r="U9170" s="16"/>
    </row>
    <row r="9171" spans="18:21" x14ac:dyDescent="0.2">
      <c r="R9171" s="16"/>
      <c r="S9171" s="16"/>
      <c r="T9171" s="16"/>
      <c r="U9171" s="16"/>
    </row>
    <row r="9172" spans="18:21" x14ac:dyDescent="0.2">
      <c r="R9172" s="16"/>
      <c r="S9172" s="16"/>
      <c r="T9172" s="16"/>
      <c r="U9172" s="16"/>
    </row>
    <row r="9173" spans="18:21" x14ac:dyDescent="0.2">
      <c r="R9173" s="16"/>
      <c r="S9173" s="16"/>
      <c r="T9173" s="16"/>
      <c r="U9173" s="16"/>
    </row>
    <row r="9174" spans="18:21" x14ac:dyDescent="0.2">
      <c r="R9174" s="16"/>
      <c r="S9174" s="16"/>
      <c r="T9174" s="16"/>
      <c r="U9174" s="16"/>
    </row>
    <row r="9175" spans="18:21" x14ac:dyDescent="0.2">
      <c r="R9175" s="16"/>
      <c r="S9175" s="16"/>
      <c r="T9175" s="16"/>
      <c r="U9175" s="16"/>
    </row>
    <row r="9176" spans="18:21" x14ac:dyDescent="0.2">
      <c r="R9176" s="16"/>
      <c r="S9176" s="16"/>
      <c r="T9176" s="16"/>
      <c r="U9176" s="16"/>
    </row>
    <row r="9177" spans="18:21" x14ac:dyDescent="0.2">
      <c r="R9177" s="16"/>
      <c r="S9177" s="16"/>
      <c r="T9177" s="16"/>
      <c r="U9177" s="16"/>
    </row>
    <row r="9178" spans="18:21" x14ac:dyDescent="0.2">
      <c r="R9178" s="16"/>
      <c r="S9178" s="16"/>
      <c r="T9178" s="16"/>
      <c r="U9178" s="16"/>
    </row>
    <row r="9179" spans="18:21" x14ac:dyDescent="0.2">
      <c r="R9179" s="16"/>
      <c r="S9179" s="16"/>
      <c r="T9179" s="16"/>
      <c r="U9179" s="16"/>
    </row>
    <row r="9180" spans="18:21" x14ac:dyDescent="0.2">
      <c r="R9180" s="16"/>
      <c r="S9180" s="16"/>
      <c r="T9180" s="16"/>
      <c r="U9180" s="16"/>
    </row>
    <row r="9181" spans="18:21" x14ac:dyDescent="0.2">
      <c r="R9181" s="16"/>
      <c r="S9181" s="16"/>
      <c r="T9181" s="16"/>
      <c r="U9181" s="16"/>
    </row>
    <row r="9182" spans="18:21" x14ac:dyDescent="0.2">
      <c r="R9182" s="16"/>
      <c r="S9182" s="16"/>
      <c r="T9182" s="16"/>
      <c r="U9182" s="16"/>
    </row>
    <row r="9183" spans="18:21" x14ac:dyDescent="0.2">
      <c r="R9183" s="16"/>
      <c r="S9183" s="16"/>
      <c r="T9183" s="16"/>
      <c r="U9183" s="16"/>
    </row>
    <row r="9184" spans="18:21" x14ac:dyDescent="0.2">
      <c r="R9184" s="16"/>
      <c r="S9184" s="16"/>
      <c r="T9184" s="16"/>
      <c r="U9184" s="16"/>
    </row>
    <row r="9185" spans="18:21" x14ac:dyDescent="0.2">
      <c r="R9185" s="16"/>
      <c r="S9185" s="16"/>
      <c r="T9185" s="16"/>
      <c r="U9185" s="16"/>
    </row>
    <row r="9186" spans="18:21" x14ac:dyDescent="0.2">
      <c r="R9186" s="16"/>
      <c r="S9186" s="16"/>
      <c r="T9186" s="16"/>
      <c r="U9186" s="16"/>
    </row>
    <row r="9187" spans="18:21" x14ac:dyDescent="0.2">
      <c r="R9187" s="16"/>
      <c r="S9187" s="16"/>
      <c r="T9187" s="16"/>
      <c r="U9187" s="16"/>
    </row>
    <row r="9188" spans="18:21" x14ac:dyDescent="0.2">
      <c r="R9188" s="16"/>
      <c r="S9188" s="16"/>
      <c r="T9188" s="16"/>
      <c r="U9188" s="16"/>
    </row>
    <row r="9189" spans="18:21" x14ac:dyDescent="0.2">
      <c r="R9189" s="16"/>
      <c r="S9189" s="16"/>
      <c r="T9189" s="16"/>
      <c r="U9189" s="16"/>
    </row>
    <row r="9190" spans="18:21" x14ac:dyDescent="0.2">
      <c r="R9190" s="16"/>
      <c r="S9190" s="16"/>
      <c r="T9190" s="16"/>
      <c r="U9190" s="16"/>
    </row>
    <row r="9191" spans="18:21" x14ac:dyDescent="0.2">
      <c r="R9191" s="16"/>
      <c r="S9191" s="16"/>
      <c r="T9191" s="16"/>
      <c r="U9191" s="16"/>
    </row>
    <row r="9192" spans="18:21" x14ac:dyDescent="0.2">
      <c r="R9192" s="16"/>
      <c r="S9192" s="16"/>
      <c r="T9192" s="16"/>
      <c r="U9192" s="16"/>
    </row>
    <row r="9193" spans="18:21" x14ac:dyDescent="0.2">
      <c r="R9193" s="16"/>
      <c r="S9193" s="16"/>
      <c r="T9193" s="16"/>
      <c r="U9193" s="16"/>
    </row>
    <row r="9194" spans="18:21" x14ac:dyDescent="0.2">
      <c r="R9194" s="16"/>
      <c r="S9194" s="16"/>
      <c r="T9194" s="16"/>
      <c r="U9194" s="16"/>
    </row>
    <row r="9195" spans="18:21" x14ac:dyDescent="0.2">
      <c r="R9195" s="16"/>
      <c r="S9195" s="16"/>
      <c r="T9195" s="16"/>
      <c r="U9195" s="16"/>
    </row>
    <row r="9196" spans="18:21" x14ac:dyDescent="0.2">
      <c r="R9196" s="16"/>
      <c r="S9196" s="16"/>
      <c r="T9196" s="16"/>
      <c r="U9196" s="16"/>
    </row>
    <row r="9197" spans="18:21" x14ac:dyDescent="0.2">
      <c r="R9197" s="16"/>
      <c r="S9197" s="16"/>
      <c r="T9197" s="16"/>
      <c r="U9197" s="16"/>
    </row>
    <row r="9198" spans="18:21" x14ac:dyDescent="0.2">
      <c r="R9198" s="16"/>
      <c r="S9198" s="16"/>
      <c r="T9198" s="16"/>
      <c r="U9198" s="16"/>
    </row>
    <row r="9199" spans="18:21" x14ac:dyDescent="0.2">
      <c r="R9199" s="16"/>
      <c r="S9199" s="16"/>
      <c r="T9199" s="16"/>
      <c r="U9199" s="16"/>
    </row>
    <row r="9200" spans="18:21" x14ac:dyDescent="0.2">
      <c r="R9200" s="16"/>
      <c r="S9200" s="16"/>
      <c r="T9200" s="16"/>
      <c r="U9200" s="16"/>
    </row>
    <row r="9201" spans="18:21" x14ac:dyDescent="0.2">
      <c r="R9201" s="16"/>
      <c r="S9201" s="16"/>
      <c r="T9201" s="16"/>
      <c r="U9201" s="16"/>
    </row>
    <row r="9202" spans="18:21" x14ac:dyDescent="0.2">
      <c r="R9202" s="16"/>
      <c r="S9202" s="16"/>
      <c r="T9202" s="16"/>
      <c r="U9202" s="16"/>
    </row>
    <row r="9203" spans="18:21" x14ac:dyDescent="0.2">
      <c r="R9203" s="16"/>
      <c r="S9203" s="16"/>
      <c r="T9203" s="16"/>
      <c r="U9203" s="16"/>
    </row>
    <row r="9204" spans="18:21" x14ac:dyDescent="0.2">
      <c r="R9204" s="16"/>
      <c r="S9204" s="16"/>
      <c r="T9204" s="16"/>
      <c r="U9204" s="16"/>
    </row>
    <row r="9205" spans="18:21" x14ac:dyDescent="0.2">
      <c r="R9205" s="16"/>
      <c r="S9205" s="16"/>
      <c r="T9205" s="16"/>
      <c r="U9205" s="16"/>
    </row>
    <row r="9206" spans="18:21" x14ac:dyDescent="0.2">
      <c r="R9206" s="16"/>
      <c r="S9206" s="16"/>
      <c r="T9206" s="16"/>
      <c r="U9206" s="16"/>
    </row>
    <row r="9207" spans="18:21" x14ac:dyDescent="0.2">
      <c r="R9207" s="16"/>
      <c r="S9207" s="16"/>
      <c r="T9207" s="16"/>
      <c r="U9207" s="16"/>
    </row>
    <row r="9208" spans="18:21" x14ac:dyDescent="0.2">
      <c r="R9208" s="16"/>
      <c r="S9208" s="16"/>
      <c r="T9208" s="16"/>
      <c r="U9208" s="16"/>
    </row>
    <row r="9209" spans="18:21" x14ac:dyDescent="0.2">
      <c r="R9209" s="16"/>
      <c r="S9209" s="16"/>
      <c r="T9209" s="16"/>
      <c r="U9209" s="16"/>
    </row>
    <row r="9210" spans="18:21" x14ac:dyDescent="0.2">
      <c r="R9210" s="16"/>
      <c r="S9210" s="16"/>
      <c r="T9210" s="16"/>
      <c r="U9210" s="16"/>
    </row>
    <row r="9211" spans="18:21" x14ac:dyDescent="0.2">
      <c r="R9211" s="16"/>
      <c r="S9211" s="16"/>
      <c r="T9211" s="16"/>
      <c r="U9211" s="16"/>
    </row>
    <row r="9212" spans="18:21" x14ac:dyDescent="0.2">
      <c r="R9212" s="16"/>
      <c r="S9212" s="16"/>
      <c r="T9212" s="16"/>
      <c r="U9212" s="16"/>
    </row>
    <row r="9213" spans="18:21" x14ac:dyDescent="0.2">
      <c r="R9213" s="16"/>
      <c r="S9213" s="16"/>
      <c r="T9213" s="16"/>
      <c r="U9213" s="16"/>
    </row>
    <row r="9214" spans="18:21" x14ac:dyDescent="0.2">
      <c r="R9214" s="16"/>
      <c r="S9214" s="16"/>
      <c r="T9214" s="16"/>
      <c r="U9214" s="16"/>
    </row>
    <row r="9215" spans="18:21" x14ac:dyDescent="0.2">
      <c r="R9215" s="16"/>
      <c r="S9215" s="16"/>
      <c r="T9215" s="16"/>
      <c r="U9215" s="16"/>
    </row>
    <row r="9216" spans="18:21" x14ac:dyDescent="0.2">
      <c r="R9216" s="16"/>
      <c r="S9216" s="16"/>
      <c r="T9216" s="16"/>
      <c r="U9216" s="16"/>
    </row>
    <row r="9217" spans="18:21" x14ac:dyDescent="0.2">
      <c r="R9217" s="16"/>
      <c r="S9217" s="16"/>
      <c r="T9217" s="16"/>
      <c r="U9217" s="16"/>
    </row>
    <row r="9218" spans="18:21" x14ac:dyDescent="0.2">
      <c r="R9218" s="16"/>
      <c r="S9218" s="16"/>
      <c r="T9218" s="16"/>
      <c r="U9218" s="16"/>
    </row>
    <row r="9219" spans="18:21" x14ac:dyDescent="0.2">
      <c r="R9219" s="16"/>
      <c r="S9219" s="16"/>
      <c r="T9219" s="16"/>
      <c r="U9219" s="16"/>
    </row>
    <row r="9220" spans="18:21" x14ac:dyDescent="0.2">
      <c r="R9220" s="16"/>
      <c r="S9220" s="16"/>
      <c r="T9220" s="16"/>
      <c r="U9220" s="16"/>
    </row>
    <row r="9221" spans="18:21" x14ac:dyDescent="0.2">
      <c r="R9221" s="16"/>
      <c r="S9221" s="16"/>
      <c r="T9221" s="16"/>
      <c r="U9221" s="16"/>
    </row>
    <row r="9222" spans="18:21" x14ac:dyDescent="0.2">
      <c r="R9222" s="16"/>
      <c r="S9222" s="16"/>
      <c r="T9222" s="16"/>
      <c r="U9222" s="16"/>
    </row>
    <row r="9223" spans="18:21" x14ac:dyDescent="0.2">
      <c r="R9223" s="16"/>
      <c r="S9223" s="16"/>
      <c r="T9223" s="16"/>
      <c r="U9223" s="16"/>
    </row>
    <row r="9224" spans="18:21" x14ac:dyDescent="0.2">
      <c r="R9224" s="16"/>
      <c r="S9224" s="16"/>
      <c r="T9224" s="16"/>
      <c r="U9224" s="16"/>
    </row>
    <row r="9225" spans="18:21" x14ac:dyDescent="0.2">
      <c r="R9225" s="16"/>
      <c r="S9225" s="16"/>
      <c r="T9225" s="16"/>
      <c r="U9225" s="16"/>
    </row>
    <row r="9226" spans="18:21" x14ac:dyDescent="0.2">
      <c r="R9226" s="16"/>
      <c r="S9226" s="16"/>
      <c r="T9226" s="16"/>
      <c r="U9226" s="16"/>
    </row>
    <row r="9227" spans="18:21" x14ac:dyDescent="0.2">
      <c r="R9227" s="16"/>
      <c r="S9227" s="16"/>
      <c r="T9227" s="16"/>
      <c r="U9227" s="16"/>
    </row>
    <row r="9228" spans="18:21" x14ac:dyDescent="0.2">
      <c r="R9228" s="16"/>
      <c r="S9228" s="16"/>
      <c r="T9228" s="16"/>
      <c r="U9228" s="16"/>
    </row>
    <row r="9229" spans="18:21" x14ac:dyDescent="0.2">
      <c r="R9229" s="16"/>
      <c r="S9229" s="16"/>
      <c r="T9229" s="16"/>
      <c r="U9229" s="16"/>
    </row>
    <row r="9230" spans="18:21" x14ac:dyDescent="0.2">
      <c r="R9230" s="16"/>
      <c r="S9230" s="16"/>
      <c r="T9230" s="16"/>
      <c r="U9230" s="16"/>
    </row>
    <row r="9231" spans="18:21" x14ac:dyDescent="0.2">
      <c r="R9231" s="16"/>
      <c r="S9231" s="16"/>
      <c r="T9231" s="16"/>
      <c r="U9231" s="16"/>
    </row>
    <row r="9232" spans="18:21" x14ac:dyDescent="0.2">
      <c r="R9232" s="16"/>
      <c r="S9232" s="16"/>
      <c r="T9232" s="16"/>
      <c r="U9232" s="16"/>
    </row>
    <row r="9233" spans="18:21" x14ac:dyDescent="0.2">
      <c r="R9233" s="16"/>
      <c r="S9233" s="16"/>
      <c r="T9233" s="16"/>
      <c r="U9233" s="16"/>
    </row>
    <row r="9234" spans="18:21" x14ac:dyDescent="0.2">
      <c r="R9234" s="16"/>
      <c r="S9234" s="16"/>
      <c r="T9234" s="16"/>
      <c r="U9234" s="16"/>
    </row>
    <row r="9235" spans="18:21" x14ac:dyDescent="0.2">
      <c r="R9235" s="16"/>
      <c r="S9235" s="16"/>
      <c r="T9235" s="16"/>
      <c r="U9235" s="16"/>
    </row>
    <row r="9236" spans="18:21" x14ac:dyDescent="0.2">
      <c r="R9236" s="16"/>
      <c r="S9236" s="16"/>
      <c r="T9236" s="16"/>
      <c r="U9236" s="16"/>
    </row>
    <row r="9237" spans="18:21" x14ac:dyDescent="0.2">
      <c r="R9237" s="16"/>
      <c r="S9237" s="16"/>
      <c r="T9237" s="16"/>
      <c r="U9237" s="16"/>
    </row>
    <row r="9238" spans="18:21" x14ac:dyDescent="0.2">
      <c r="R9238" s="16"/>
      <c r="S9238" s="16"/>
      <c r="T9238" s="16"/>
      <c r="U9238" s="16"/>
    </row>
    <row r="9239" spans="18:21" x14ac:dyDescent="0.2">
      <c r="R9239" s="16"/>
      <c r="S9239" s="16"/>
      <c r="T9239" s="16"/>
      <c r="U9239" s="16"/>
    </row>
    <row r="9240" spans="18:21" x14ac:dyDescent="0.2">
      <c r="R9240" s="16"/>
      <c r="S9240" s="16"/>
      <c r="T9240" s="16"/>
      <c r="U9240" s="16"/>
    </row>
    <row r="9241" spans="18:21" x14ac:dyDescent="0.2">
      <c r="R9241" s="16"/>
      <c r="S9241" s="16"/>
      <c r="T9241" s="16"/>
      <c r="U9241" s="16"/>
    </row>
    <row r="9242" spans="18:21" x14ac:dyDescent="0.2">
      <c r="R9242" s="16"/>
      <c r="S9242" s="16"/>
      <c r="T9242" s="16"/>
      <c r="U9242" s="16"/>
    </row>
    <row r="9243" spans="18:21" x14ac:dyDescent="0.2">
      <c r="R9243" s="16"/>
      <c r="S9243" s="16"/>
      <c r="T9243" s="16"/>
      <c r="U9243" s="16"/>
    </row>
    <row r="9244" spans="18:21" x14ac:dyDescent="0.2">
      <c r="R9244" s="16"/>
      <c r="S9244" s="16"/>
      <c r="T9244" s="16"/>
      <c r="U9244" s="16"/>
    </row>
    <row r="9245" spans="18:21" x14ac:dyDescent="0.2">
      <c r="R9245" s="16"/>
      <c r="S9245" s="16"/>
      <c r="T9245" s="16"/>
      <c r="U9245" s="16"/>
    </row>
    <row r="9246" spans="18:21" x14ac:dyDescent="0.2">
      <c r="R9246" s="16"/>
      <c r="S9246" s="16"/>
      <c r="T9246" s="16"/>
      <c r="U9246" s="16"/>
    </row>
    <row r="9247" spans="18:21" x14ac:dyDescent="0.2">
      <c r="R9247" s="16"/>
      <c r="S9247" s="16"/>
      <c r="T9247" s="16"/>
      <c r="U9247" s="16"/>
    </row>
    <row r="9248" spans="18:21" x14ac:dyDescent="0.2">
      <c r="R9248" s="16"/>
      <c r="S9248" s="16"/>
      <c r="T9248" s="16"/>
      <c r="U9248" s="16"/>
    </row>
    <row r="9249" spans="18:21" x14ac:dyDescent="0.2">
      <c r="R9249" s="16"/>
      <c r="S9249" s="16"/>
      <c r="T9249" s="16"/>
      <c r="U9249" s="16"/>
    </row>
    <row r="9250" spans="18:21" x14ac:dyDescent="0.2">
      <c r="R9250" s="16"/>
      <c r="S9250" s="16"/>
      <c r="T9250" s="16"/>
      <c r="U9250" s="16"/>
    </row>
    <row r="9251" spans="18:21" x14ac:dyDescent="0.2">
      <c r="R9251" s="16"/>
      <c r="S9251" s="16"/>
      <c r="T9251" s="16"/>
      <c r="U9251" s="16"/>
    </row>
    <row r="9252" spans="18:21" x14ac:dyDescent="0.2">
      <c r="R9252" s="16"/>
      <c r="S9252" s="16"/>
      <c r="T9252" s="16"/>
      <c r="U9252" s="16"/>
    </row>
    <row r="9253" spans="18:21" x14ac:dyDescent="0.2">
      <c r="R9253" s="16"/>
      <c r="S9253" s="16"/>
      <c r="T9253" s="16"/>
      <c r="U9253" s="16"/>
    </row>
    <row r="9254" spans="18:21" x14ac:dyDescent="0.2">
      <c r="R9254" s="16"/>
      <c r="S9254" s="16"/>
      <c r="T9254" s="16"/>
      <c r="U9254" s="16"/>
    </row>
    <row r="9255" spans="18:21" x14ac:dyDescent="0.2">
      <c r="R9255" s="16"/>
      <c r="S9255" s="16"/>
      <c r="T9255" s="16"/>
      <c r="U9255" s="16"/>
    </row>
    <row r="9256" spans="18:21" x14ac:dyDescent="0.2">
      <c r="R9256" s="16"/>
      <c r="S9256" s="16"/>
      <c r="T9256" s="16"/>
      <c r="U9256" s="16"/>
    </row>
    <row r="9257" spans="18:21" x14ac:dyDescent="0.2">
      <c r="R9257" s="16"/>
      <c r="S9257" s="16"/>
      <c r="T9257" s="16"/>
      <c r="U9257" s="16"/>
    </row>
    <row r="9258" spans="18:21" x14ac:dyDescent="0.2">
      <c r="R9258" s="16"/>
      <c r="S9258" s="16"/>
      <c r="T9258" s="16"/>
      <c r="U9258" s="16"/>
    </row>
    <row r="9259" spans="18:21" x14ac:dyDescent="0.2">
      <c r="R9259" s="16"/>
      <c r="S9259" s="16"/>
      <c r="T9259" s="16"/>
      <c r="U9259" s="16"/>
    </row>
    <row r="9260" spans="18:21" x14ac:dyDescent="0.2">
      <c r="R9260" s="16"/>
      <c r="S9260" s="16"/>
      <c r="T9260" s="16"/>
      <c r="U9260" s="16"/>
    </row>
    <row r="9261" spans="18:21" x14ac:dyDescent="0.2">
      <c r="R9261" s="16"/>
      <c r="S9261" s="16"/>
      <c r="T9261" s="16"/>
      <c r="U9261" s="16"/>
    </row>
    <row r="9262" spans="18:21" x14ac:dyDescent="0.2">
      <c r="R9262" s="16"/>
      <c r="S9262" s="16"/>
      <c r="T9262" s="16"/>
      <c r="U9262" s="16"/>
    </row>
    <row r="9263" spans="18:21" x14ac:dyDescent="0.2">
      <c r="R9263" s="16"/>
      <c r="S9263" s="16"/>
      <c r="T9263" s="16"/>
      <c r="U9263" s="16"/>
    </row>
    <row r="9264" spans="18:21" x14ac:dyDescent="0.2">
      <c r="R9264" s="16"/>
      <c r="S9264" s="16"/>
      <c r="T9264" s="16"/>
      <c r="U9264" s="16"/>
    </row>
    <row r="9265" spans="18:21" x14ac:dyDescent="0.2">
      <c r="R9265" s="16"/>
      <c r="S9265" s="16"/>
      <c r="T9265" s="16"/>
      <c r="U9265" s="16"/>
    </row>
    <row r="9266" spans="18:21" x14ac:dyDescent="0.2">
      <c r="R9266" s="16"/>
      <c r="S9266" s="16"/>
      <c r="T9266" s="16"/>
      <c r="U9266" s="16"/>
    </row>
    <row r="9267" spans="18:21" x14ac:dyDescent="0.2">
      <c r="R9267" s="16"/>
      <c r="S9267" s="16"/>
      <c r="T9267" s="16"/>
      <c r="U9267" s="16"/>
    </row>
    <row r="9268" spans="18:21" x14ac:dyDescent="0.2">
      <c r="R9268" s="16"/>
      <c r="S9268" s="16"/>
      <c r="T9268" s="16"/>
      <c r="U9268" s="16"/>
    </row>
    <row r="9269" spans="18:21" x14ac:dyDescent="0.2">
      <c r="R9269" s="16"/>
      <c r="S9269" s="16"/>
      <c r="T9269" s="16"/>
      <c r="U9269" s="16"/>
    </row>
    <row r="9270" spans="18:21" x14ac:dyDescent="0.2">
      <c r="R9270" s="16"/>
      <c r="S9270" s="16"/>
      <c r="T9270" s="16"/>
      <c r="U9270" s="16"/>
    </row>
    <row r="9271" spans="18:21" x14ac:dyDescent="0.2">
      <c r="R9271" s="16"/>
      <c r="S9271" s="16"/>
      <c r="T9271" s="16"/>
      <c r="U9271" s="16"/>
    </row>
    <row r="9272" spans="18:21" x14ac:dyDescent="0.2">
      <c r="R9272" s="16"/>
      <c r="S9272" s="16"/>
      <c r="T9272" s="16"/>
      <c r="U9272" s="16"/>
    </row>
    <row r="9273" spans="18:21" x14ac:dyDescent="0.2">
      <c r="R9273" s="16"/>
      <c r="S9273" s="16"/>
      <c r="T9273" s="16"/>
      <c r="U9273" s="16"/>
    </row>
    <row r="9274" spans="18:21" x14ac:dyDescent="0.2">
      <c r="R9274" s="16"/>
      <c r="S9274" s="16"/>
      <c r="T9274" s="16"/>
      <c r="U9274" s="16"/>
    </row>
    <row r="9275" spans="18:21" x14ac:dyDescent="0.2">
      <c r="R9275" s="16"/>
      <c r="S9275" s="16"/>
      <c r="T9275" s="16"/>
      <c r="U9275" s="16"/>
    </row>
    <row r="9276" spans="18:21" x14ac:dyDescent="0.2">
      <c r="R9276" s="16"/>
      <c r="S9276" s="16"/>
      <c r="T9276" s="16"/>
      <c r="U9276" s="16"/>
    </row>
    <row r="9277" spans="18:21" x14ac:dyDescent="0.2">
      <c r="R9277" s="16"/>
      <c r="S9277" s="16"/>
      <c r="T9277" s="16"/>
      <c r="U9277" s="16"/>
    </row>
    <row r="9278" spans="18:21" x14ac:dyDescent="0.2">
      <c r="R9278" s="16"/>
      <c r="S9278" s="16"/>
      <c r="T9278" s="16"/>
      <c r="U9278" s="16"/>
    </row>
    <row r="9279" spans="18:21" x14ac:dyDescent="0.2">
      <c r="R9279" s="16"/>
      <c r="S9279" s="16"/>
      <c r="T9279" s="16"/>
      <c r="U9279" s="16"/>
    </row>
    <row r="9280" spans="18:21" x14ac:dyDescent="0.2">
      <c r="R9280" s="16"/>
      <c r="S9280" s="16"/>
      <c r="T9280" s="16"/>
      <c r="U9280" s="16"/>
    </row>
    <row r="9281" spans="18:21" x14ac:dyDescent="0.2">
      <c r="R9281" s="16"/>
      <c r="S9281" s="16"/>
      <c r="T9281" s="16"/>
      <c r="U9281" s="16"/>
    </row>
    <row r="9282" spans="18:21" x14ac:dyDescent="0.2">
      <c r="R9282" s="16"/>
      <c r="S9282" s="16"/>
      <c r="T9282" s="16"/>
      <c r="U9282" s="16"/>
    </row>
    <row r="9283" spans="18:21" x14ac:dyDescent="0.2">
      <c r="R9283" s="16"/>
      <c r="S9283" s="16"/>
      <c r="T9283" s="16"/>
      <c r="U9283" s="16"/>
    </row>
    <row r="9284" spans="18:21" x14ac:dyDescent="0.2">
      <c r="R9284" s="16"/>
      <c r="S9284" s="16"/>
      <c r="T9284" s="16"/>
      <c r="U9284" s="16"/>
    </row>
    <row r="9285" spans="18:21" x14ac:dyDescent="0.2">
      <c r="R9285" s="16"/>
      <c r="S9285" s="16"/>
      <c r="T9285" s="16"/>
      <c r="U9285" s="16"/>
    </row>
    <row r="9286" spans="18:21" x14ac:dyDescent="0.2">
      <c r="R9286" s="16"/>
      <c r="S9286" s="16"/>
      <c r="T9286" s="16"/>
      <c r="U9286" s="16"/>
    </row>
    <row r="9287" spans="18:21" x14ac:dyDescent="0.2">
      <c r="R9287" s="16"/>
      <c r="S9287" s="16"/>
      <c r="T9287" s="16"/>
      <c r="U9287" s="16"/>
    </row>
    <row r="9288" spans="18:21" x14ac:dyDescent="0.2">
      <c r="R9288" s="16"/>
      <c r="S9288" s="16"/>
      <c r="T9288" s="16"/>
      <c r="U9288" s="16"/>
    </row>
    <row r="9289" spans="18:21" x14ac:dyDescent="0.2">
      <c r="R9289" s="16"/>
      <c r="S9289" s="16"/>
      <c r="T9289" s="16"/>
      <c r="U9289" s="16"/>
    </row>
    <row r="9290" spans="18:21" x14ac:dyDescent="0.2">
      <c r="R9290" s="16"/>
      <c r="S9290" s="16"/>
      <c r="T9290" s="16"/>
      <c r="U9290" s="16"/>
    </row>
    <row r="9291" spans="18:21" x14ac:dyDescent="0.2">
      <c r="R9291" s="16"/>
      <c r="S9291" s="16"/>
      <c r="T9291" s="16"/>
      <c r="U9291" s="16"/>
    </row>
    <row r="9292" spans="18:21" x14ac:dyDescent="0.2">
      <c r="R9292" s="16"/>
      <c r="S9292" s="16"/>
      <c r="T9292" s="16"/>
      <c r="U9292" s="16"/>
    </row>
    <row r="9293" spans="18:21" x14ac:dyDescent="0.2">
      <c r="R9293" s="16"/>
      <c r="S9293" s="16"/>
      <c r="T9293" s="16"/>
      <c r="U9293" s="16"/>
    </row>
    <row r="9294" spans="18:21" x14ac:dyDescent="0.2">
      <c r="R9294" s="16"/>
      <c r="S9294" s="16"/>
      <c r="T9294" s="16"/>
      <c r="U9294" s="16"/>
    </row>
    <row r="9295" spans="18:21" x14ac:dyDescent="0.2">
      <c r="R9295" s="16"/>
      <c r="S9295" s="16"/>
      <c r="T9295" s="16"/>
      <c r="U9295" s="16"/>
    </row>
    <row r="9296" spans="18:21" x14ac:dyDescent="0.2">
      <c r="R9296" s="16"/>
      <c r="S9296" s="16"/>
      <c r="T9296" s="16"/>
      <c r="U9296" s="16"/>
    </row>
    <row r="9297" spans="18:21" x14ac:dyDescent="0.2">
      <c r="R9297" s="16"/>
      <c r="S9297" s="16"/>
      <c r="T9297" s="16"/>
      <c r="U9297" s="16"/>
    </row>
    <row r="9298" spans="18:21" x14ac:dyDescent="0.2">
      <c r="R9298" s="16"/>
      <c r="S9298" s="16"/>
      <c r="T9298" s="16"/>
      <c r="U9298" s="16"/>
    </row>
    <row r="9299" spans="18:21" x14ac:dyDescent="0.2">
      <c r="R9299" s="16"/>
      <c r="S9299" s="16"/>
      <c r="T9299" s="16"/>
      <c r="U9299" s="16"/>
    </row>
    <row r="9300" spans="18:21" x14ac:dyDescent="0.2">
      <c r="R9300" s="16"/>
      <c r="S9300" s="16"/>
      <c r="T9300" s="16"/>
      <c r="U9300" s="16"/>
    </row>
    <row r="9301" spans="18:21" x14ac:dyDescent="0.2">
      <c r="R9301" s="16"/>
      <c r="S9301" s="16"/>
      <c r="T9301" s="16"/>
      <c r="U9301" s="16"/>
    </row>
    <row r="9302" spans="18:21" x14ac:dyDescent="0.2">
      <c r="R9302" s="16"/>
      <c r="S9302" s="16"/>
      <c r="T9302" s="16"/>
      <c r="U9302" s="16"/>
    </row>
    <row r="9303" spans="18:21" x14ac:dyDescent="0.2">
      <c r="R9303" s="16"/>
      <c r="S9303" s="16"/>
      <c r="T9303" s="16"/>
      <c r="U9303" s="16"/>
    </row>
    <row r="9304" spans="18:21" x14ac:dyDescent="0.2">
      <c r="R9304" s="16"/>
      <c r="S9304" s="16"/>
      <c r="T9304" s="16"/>
      <c r="U9304" s="16"/>
    </row>
    <row r="9305" spans="18:21" x14ac:dyDescent="0.2">
      <c r="R9305" s="16"/>
      <c r="S9305" s="16"/>
      <c r="T9305" s="16"/>
      <c r="U9305" s="16"/>
    </row>
    <row r="9306" spans="18:21" x14ac:dyDescent="0.2">
      <c r="R9306" s="16"/>
      <c r="S9306" s="16"/>
      <c r="T9306" s="16"/>
      <c r="U9306" s="16"/>
    </row>
    <row r="9307" spans="18:21" x14ac:dyDescent="0.2">
      <c r="R9307" s="16"/>
      <c r="S9307" s="16"/>
      <c r="T9307" s="16"/>
      <c r="U9307" s="16"/>
    </row>
    <row r="9308" spans="18:21" x14ac:dyDescent="0.2">
      <c r="R9308" s="16"/>
      <c r="S9308" s="16"/>
      <c r="T9308" s="16"/>
      <c r="U9308" s="16"/>
    </row>
    <row r="9309" spans="18:21" x14ac:dyDescent="0.2">
      <c r="R9309" s="16"/>
      <c r="S9309" s="16"/>
      <c r="T9309" s="16"/>
      <c r="U9309" s="16"/>
    </row>
    <row r="9310" spans="18:21" x14ac:dyDescent="0.2">
      <c r="R9310" s="16"/>
      <c r="S9310" s="16"/>
      <c r="T9310" s="16"/>
      <c r="U9310" s="16"/>
    </row>
    <row r="9311" spans="18:21" x14ac:dyDescent="0.2">
      <c r="R9311" s="16"/>
      <c r="S9311" s="16"/>
      <c r="T9311" s="16"/>
      <c r="U9311" s="16"/>
    </row>
    <row r="9312" spans="18:21" x14ac:dyDescent="0.2">
      <c r="R9312" s="16"/>
      <c r="S9312" s="16"/>
      <c r="T9312" s="16"/>
      <c r="U9312" s="16"/>
    </row>
    <row r="9313" spans="18:21" x14ac:dyDescent="0.2">
      <c r="R9313" s="16"/>
      <c r="S9313" s="16"/>
      <c r="T9313" s="16"/>
      <c r="U9313" s="16"/>
    </row>
    <row r="9314" spans="18:21" x14ac:dyDescent="0.2">
      <c r="R9314" s="16"/>
      <c r="S9314" s="16"/>
      <c r="T9314" s="16"/>
      <c r="U9314" s="16"/>
    </row>
    <row r="9315" spans="18:21" x14ac:dyDescent="0.2">
      <c r="R9315" s="16"/>
      <c r="S9315" s="16"/>
      <c r="T9315" s="16"/>
      <c r="U9315" s="16"/>
    </row>
    <row r="9316" spans="18:21" x14ac:dyDescent="0.2">
      <c r="R9316" s="16"/>
      <c r="S9316" s="16"/>
      <c r="T9316" s="16"/>
      <c r="U9316" s="16"/>
    </row>
    <row r="9317" spans="18:21" x14ac:dyDescent="0.2">
      <c r="R9317" s="16"/>
      <c r="S9317" s="16"/>
      <c r="T9317" s="16"/>
      <c r="U9317" s="16"/>
    </row>
    <row r="9318" spans="18:21" x14ac:dyDescent="0.2">
      <c r="R9318" s="16"/>
      <c r="S9318" s="16"/>
      <c r="T9318" s="16"/>
      <c r="U9318" s="16"/>
    </row>
    <row r="9319" spans="18:21" x14ac:dyDescent="0.2">
      <c r="R9319" s="16"/>
      <c r="S9319" s="16"/>
      <c r="T9319" s="16"/>
      <c r="U9319" s="16"/>
    </row>
    <row r="9320" spans="18:21" x14ac:dyDescent="0.2">
      <c r="R9320" s="16"/>
      <c r="S9320" s="16"/>
      <c r="T9320" s="16"/>
      <c r="U9320" s="16"/>
    </row>
    <row r="9321" spans="18:21" x14ac:dyDescent="0.2">
      <c r="R9321" s="16"/>
      <c r="S9321" s="16"/>
      <c r="T9321" s="16"/>
      <c r="U9321" s="16"/>
    </row>
    <row r="9322" spans="18:21" x14ac:dyDescent="0.2">
      <c r="R9322" s="16"/>
      <c r="S9322" s="16"/>
      <c r="T9322" s="16"/>
      <c r="U9322" s="16"/>
    </row>
    <row r="9323" spans="18:21" x14ac:dyDescent="0.2">
      <c r="R9323" s="16"/>
      <c r="S9323" s="16"/>
      <c r="T9323" s="16"/>
      <c r="U9323" s="16"/>
    </row>
    <row r="9324" spans="18:21" x14ac:dyDescent="0.2">
      <c r="R9324" s="16"/>
      <c r="S9324" s="16"/>
      <c r="T9324" s="16"/>
      <c r="U9324" s="16"/>
    </row>
    <row r="9325" spans="18:21" x14ac:dyDescent="0.2">
      <c r="R9325" s="16"/>
      <c r="S9325" s="16"/>
      <c r="T9325" s="16"/>
      <c r="U9325" s="16"/>
    </row>
    <row r="9326" spans="18:21" x14ac:dyDescent="0.2">
      <c r="R9326" s="16"/>
      <c r="S9326" s="16"/>
      <c r="T9326" s="16"/>
      <c r="U9326" s="16"/>
    </row>
    <row r="9327" spans="18:21" x14ac:dyDescent="0.2">
      <c r="R9327" s="16"/>
      <c r="S9327" s="16"/>
      <c r="T9327" s="16"/>
      <c r="U9327" s="16"/>
    </row>
    <row r="9328" spans="18:21" x14ac:dyDescent="0.2">
      <c r="R9328" s="16"/>
      <c r="S9328" s="16"/>
      <c r="T9328" s="16"/>
      <c r="U9328" s="16"/>
    </row>
    <row r="9329" spans="18:21" x14ac:dyDescent="0.2">
      <c r="R9329" s="16"/>
      <c r="S9329" s="16"/>
      <c r="T9329" s="16"/>
      <c r="U9329" s="16"/>
    </row>
    <row r="9330" spans="18:21" x14ac:dyDescent="0.2">
      <c r="R9330" s="16"/>
      <c r="S9330" s="16"/>
      <c r="T9330" s="16"/>
      <c r="U9330" s="16"/>
    </row>
    <row r="9331" spans="18:21" x14ac:dyDescent="0.2">
      <c r="R9331" s="16"/>
      <c r="S9331" s="16"/>
      <c r="T9331" s="16"/>
      <c r="U9331" s="16"/>
    </row>
    <row r="9332" spans="18:21" x14ac:dyDescent="0.2">
      <c r="R9332" s="16"/>
      <c r="S9332" s="16"/>
      <c r="T9332" s="16"/>
      <c r="U9332" s="16"/>
    </row>
    <row r="9333" spans="18:21" x14ac:dyDescent="0.2">
      <c r="R9333" s="16"/>
      <c r="S9333" s="16"/>
      <c r="T9333" s="16"/>
      <c r="U9333" s="16"/>
    </row>
    <row r="9334" spans="18:21" x14ac:dyDescent="0.2">
      <c r="R9334" s="16"/>
      <c r="S9334" s="16"/>
      <c r="T9334" s="16"/>
      <c r="U9334" s="16"/>
    </row>
    <row r="9335" spans="18:21" x14ac:dyDescent="0.2">
      <c r="R9335" s="16"/>
      <c r="S9335" s="16"/>
      <c r="T9335" s="16"/>
      <c r="U9335" s="16"/>
    </row>
    <row r="9336" spans="18:21" x14ac:dyDescent="0.2">
      <c r="R9336" s="16"/>
      <c r="S9336" s="16"/>
      <c r="T9336" s="16"/>
      <c r="U9336" s="16"/>
    </row>
    <row r="9337" spans="18:21" x14ac:dyDescent="0.2">
      <c r="R9337" s="16"/>
      <c r="S9337" s="16"/>
      <c r="T9337" s="16"/>
      <c r="U9337" s="16"/>
    </row>
    <row r="9338" spans="18:21" x14ac:dyDescent="0.2">
      <c r="R9338" s="16"/>
      <c r="S9338" s="16"/>
      <c r="T9338" s="16"/>
      <c r="U9338" s="16"/>
    </row>
    <row r="9339" spans="18:21" x14ac:dyDescent="0.2">
      <c r="R9339" s="16"/>
      <c r="S9339" s="16"/>
      <c r="T9339" s="16"/>
      <c r="U9339" s="16"/>
    </row>
    <row r="9340" spans="18:21" x14ac:dyDescent="0.2">
      <c r="R9340" s="16"/>
      <c r="S9340" s="16"/>
      <c r="T9340" s="16"/>
      <c r="U9340" s="16"/>
    </row>
    <row r="9341" spans="18:21" x14ac:dyDescent="0.2">
      <c r="R9341" s="16"/>
      <c r="S9341" s="16"/>
      <c r="T9341" s="16"/>
      <c r="U9341" s="16"/>
    </row>
    <row r="9342" spans="18:21" x14ac:dyDescent="0.2">
      <c r="R9342" s="16"/>
      <c r="S9342" s="16"/>
      <c r="T9342" s="16"/>
      <c r="U9342" s="16"/>
    </row>
    <row r="9343" spans="18:21" x14ac:dyDescent="0.2">
      <c r="R9343" s="16"/>
      <c r="S9343" s="16"/>
      <c r="T9343" s="16"/>
      <c r="U9343" s="16"/>
    </row>
    <row r="9344" spans="18:21" x14ac:dyDescent="0.2">
      <c r="R9344" s="16"/>
      <c r="S9344" s="16"/>
      <c r="T9344" s="16"/>
      <c r="U9344" s="16"/>
    </row>
    <row r="9345" spans="18:21" x14ac:dyDescent="0.2">
      <c r="R9345" s="16"/>
      <c r="S9345" s="16"/>
      <c r="T9345" s="16"/>
      <c r="U9345" s="16"/>
    </row>
    <row r="9346" spans="18:21" x14ac:dyDescent="0.2">
      <c r="R9346" s="16"/>
      <c r="S9346" s="16"/>
      <c r="T9346" s="16"/>
      <c r="U9346" s="16"/>
    </row>
    <row r="9347" spans="18:21" x14ac:dyDescent="0.2">
      <c r="R9347" s="16"/>
      <c r="S9347" s="16"/>
      <c r="T9347" s="16"/>
      <c r="U9347" s="16"/>
    </row>
    <row r="9348" spans="18:21" x14ac:dyDescent="0.2">
      <c r="R9348" s="16"/>
      <c r="S9348" s="16"/>
      <c r="T9348" s="16"/>
      <c r="U9348" s="16"/>
    </row>
    <row r="9349" spans="18:21" x14ac:dyDescent="0.2">
      <c r="R9349" s="16"/>
      <c r="S9349" s="16"/>
      <c r="T9349" s="16"/>
      <c r="U9349" s="16"/>
    </row>
    <row r="9350" spans="18:21" x14ac:dyDescent="0.2">
      <c r="R9350" s="16"/>
      <c r="S9350" s="16"/>
      <c r="T9350" s="16"/>
      <c r="U9350" s="16"/>
    </row>
    <row r="9351" spans="18:21" x14ac:dyDescent="0.2">
      <c r="R9351" s="16"/>
      <c r="S9351" s="16"/>
      <c r="T9351" s="16"/>
      <c r="U9351" s="16"/>
    </row>
    <row r="9352" spans="18:21" x14ac:dyDescent="0.2">
      <c r="R9352" s="16"/>
      <c r="S9352" s="16"/>
      <c r="T9352" s="16"/>
      <c r="U9352" s="16"/>
    </row>
    <row r="9353" spans="18:21" x14ac:dyDescent="0.2">
      <c r="R9353" s="16"/>
      <c r="S9353" s="16"/>
      <c r="T9353" s="16"/>
      <c r="U9353" s="16"/>
    </row>
    <row r="9354" spans="18:21" x14ac:dyDescent="0.2">
      <c r="R9354" s="16"/>
      <c r="S9354" s="16"/>
      <c r="T9354" s="16"/>
      <c r="U9354" s="16"/>
    </row>
    <row r="9355" spans="18:21" x14ac:dyDescent="0.2">
      <c r="R9355" s="16"/>
      <c r="S9355" s="16"/>
      <c r="T9355" s="16"/>
      <c r="U9355" s="16"/>
    </row>
    <row r="9356" spans="18:21" x14ac:dyDescent="0.2">
      <c r="R9356" s="16"/>
      <c r="S9356" s="16"/>
      <c r="T9356" s="16"/>
      <c r="U9356" s="16"/>
    </row>
    <row r="9357" spans="18:21" x14ac:dyDescent="0.2">
      <c r="R9357" s="16"/>
      <c r="S9357" s="16"/>
      <c r="T9357" s="16"/>
      <c r="U9357" s="16"/>
    </row>
    <row r="9358" spans="18:21" x14ac:dyDescent="0.2">
      <c r="R9358" s="16"/>
      <c r="S9358" s="16"/>
      <c r="T9358" s="16"/>
      <c r="U9358" s="16"/>
    </row>
    <row r="9359" spans="18:21" x14ac:dyDescent="0.2">
      <c r="R9359" s="16"/>
      <c r="S9359" s="16"/>
      <c r="T9359" s="16"/>
      <c r="U9359" s="16"/>
    </row>
    <row r="9360" spans="18:21" x14ac:dyDescent="0.2">
      <c r="R9360" s="16"/>
      <c r="S9360" s="16"/>
      <c r="T9360" s="16"/>
      <c r="U9360" s="16"/>
    </row>
    <row r="9361" spans="18:21" x14ac:dyDescent="0.2">
      <c r="R9361" s="16"/>
      <c r="S9361" s="16"/>
      <c r="T9361" s="16"/>
      <c r="U9361" s="16"/>
    </row>
    <row r="9362" spans="18:21" x14ac:dyDescent="0.2">
      <c r="R9362" s="16"/>
      <c r="S9362" s="16"/>
      <c r="T9362" s="16"/>
      <c r="U9362" s="16"/>
    </row>
    <row r="9363" spans="18:21" x14ac:dyDescent="0.2">
      <c r="R9363" s="16"/>
      <c r="S9363" s="16"/>
      <c r="T9363" s="16"/>
      <c r="U9363" s="16"/>
    </row>
    <row r="9364" spans="18:21" x14ac:dyDescent="0.2">
      <c r="R9364" s="16"/>
      <c r="S9364" s="16"/>
      <c r="T9364" s="16"/>
      <c r="U9364" s="16"/>
    </row>
    <row r="9365" spans="18:21" x14ac:dyDescent="0.2">
      <c r="R9365" s="16"/>
      <c r="S9365" s="16"/>
      <c r="T9365" s="16"/>
      <c r="U9365" s="16"/>
    </row>
    <row r="9366" spans="18:21" x14ac:dyDescent="0.2">
      <c r="R9366" s="16"/>
      <c r="S9366" s="16"/>
      <c r="T9366" s="16"/>
      <c r="U9366" s="16"/>
    </row>
    <row r="9367" spans="18:21" x14ac:dyDescent="0.2">
      <c r="R9367" s="16"/>
      <c r="S9367" s="16"/>
      <c r="T9367" s="16"/>
      <c r="U9367" s="16"/>
    </row>
    <row r="9368" spans="18:21" x14ac:dyDescent="0.2">
      <c r="R9368" s="16"/>
      <c r="S9368" s="16"/>
      <c r="T9368" s="16"/>
      <c r="U9368" s="16"/>
    </row>
    <row r="9369" spans="18:21" x14ac:dyDescent="0.2">
      <c r="R9369" s="16"/>
      <c r="S9369" s="16"/>
      <c r="T9369" s="16"/>
      <c r="U9369" s="16"/>
    </row>
    <row r="9370" spans="18:21" x14ac:dyDescent="0.2">
      <c r="R9370" s="16"/>
      <c r="S9370" s="16"/>
      <c r="T9370" s="16"/>
      <c r="U9370" s="16"/>
    </row>
    <row r="9371" spans="18:21" x14ac:dyDescent="0.2">
      <c r="R9371" s="16"/>
      <c r="S9371" s="16"/>
      <c r="T9371" s="16"/>
      <c r="U9371" s="16"/>
    </row>
    <row r="9372" spans="18:21" x14ac:dyDescent="0.2">
      <c r="R9372" s="16"/>
      <c r="S9372" s="16"/>
      <c r="T9372" s="16"/>
      <c r="U9372" s="16"/>
    </row>
    <row r="9373" spans="18:21" x14ac:dyDescent="0.2">
      <c r="R9373" s="16"/>
      <c r="S9373" s="16"/>
      <c r="T9373" s="16"/>
      <c r="U9373" s="16"/>
    </row>
    <row r="9374" spans="18:21" x14ac:dyDescent="0.2">
      <c r="R9374" s="16"/>
      <c r="S9374" s="16"/>
      <c r="T9374" s="16"/>
      <c r="U9374" s="16"/>
    </row>
    <row r="9375" spans="18:21" x14ac:dyDescent="0.2">
      <c r="R9375" s="16"/>
      <c r="S9375" s="16"/>
      <c r="T9375" s="16"/>
      <c r="U9375" s="16"/>
    </row>
    <row r="9376" spans="18:21" x14ac:dyDescent="0.2">
      <c r="R9376" s="16"/>
      <c r="S9376" s="16"/>
      <c r="T9376" s="16"/>
      <c r="U9376" s="16"/>
    </row>
    <row r="9377" spans="18:21" x14ac:dyDescent="0.2">
      <c r="R9377" s="16"/>
      <c r="S9377" s="16"/>
      <c r="T9377" s="16"/>
      <c r="U9377" s="16"/>
    </row>
    <row r="9378" spans="18:21" x14ac:dyDescent="0.2">
      <c r="R9378" s="16"/>
      <c r="S9378" s="16"/>
      <c r="T9378" s="16"/>
      <c r="U9378" s="16"/>
    </row>
    <row r="9379" spans="18:21" x14ac:dyDescent="0.2">
      <c r="R9379" s="16"/>
      <c r="S9379" s="16"/>
      <c r="T9379" s="16"/>
      <c r="U9379" s="16"/>
    </row>
    <row r="9380" spans="18:21" x14ac:dyDescent="0.2">
      <c r="R9380" s="16"/>
      <c r="S9380" s="16"/>
      <c r="T9380" s="16"/>
      <c r="U9380" s="16"/>
    </row>
    <row r="9381" spans="18:21" x14ac:dyDescent="0.2">
      <c r="R9381" s="16"/>
      <c r="S9381" s="16"/>
      <c r="T9381" s="16"/>
      <c r="U9381" s="16"/>
    </row>
    <row r="9382" spans="18:21" x14ac:dyDescent="0.2">
      <c r="R9382" s="16"/>
      <c r="S9382" s="16"/>
      <c r="T9382" s="16"/>
      <c r="U9382" s="16"/>
    </row>
    <row r="9383" spans="18:21" x14ac:dyDescent="0.2">
      <c r="R9383" s="16"/>
      <c r="S9383" s="16"/>
      <c r="T9383" s="16"/>
      <c r="U9383" s="16"/>
    </row>
    <row r="9384" spans="18:21" x14ac:dyDescent="0.2">
      <c r="R9384" s="16"/>
      <c r="S9384" s="16"/>
      <c r="T9384" s="16"/>
      <c r="U9384" s="16"/>
    </row>
    <row r="9385" spans="18:21" x14ac:dyDescent="0.2">
      <c r="R9385" s="16"/>
      <c r="S9385" s="16"/>
      <c r="T9385" s="16"/>
      <c r="U9385" s="16"/>
    </row>
    <row r="9386" spans="18:21" x14ac:dyDescent="0.2">
      <c r="R9386" s="16"/>
      <c r="S9386" s="16"/>
      <c r="T9386" s="16"/>
      <c r="U9386" s="16"/>
    </row>
    <row r="9387" spans="18:21" x14ac:dyDescent="0.2">
      <c r="R9387" s="16"/>
      <c r="S9387" s="16"/>
      <c r="T9387" s="16"/>
      <c r="U9387" s="16"/>
    </row>
    <row r="9388" spans="18:21" x14ac:dyDescent="0.2">
      <c r="R9388" s="16"/>
      <c r="S9388" s="16"/>
      <c r="T9388" s="16"/>
      <c r="U9388" s="16"/>
    </row>
    <row r="9389" spans="18:21" x14ac:dyDescent="0.2">
      <c r="R9389" s="16"/>
      <c r="S9389" s="16"/>
      <c r="T9389" s="16"/>
      <c r="U9389" s="16"/>
    </row>
    <row r="9390" spans="18:21" x14ac:dyDescent="0.2">
      <c r="R9390" s="16"/>
      <c r="S9390" s="16"/>
      <c r="T9390" s="16"/>
      <c r="U9390" s="16"/>
    </row>
    <row r="9391" spans="18:21" x14ac:dyDescent="0.2">
      <c r="R9391" s="16"/>
      <c r="S9391" s="16"/>
      <c r="T9391" s="16"/>
      <c r="U9391" s="16"/>
    </row>
    <row r="9392" spans="18:21" x14ac:dyDescent="0.2">
      <c r="R9392" s="16"/>
      <c r="S9392" s="16"/>
      <c r="T9392" s="16"/>
      <c r="U9392" s="16"/>
    </row>
    <row r="9393" spans="18:21" x14ac:dyDescent="0.2">
      <c r="R9393" s="16"/>
      <c r="S9393" s="16"/>
      <c r="T9393" s="16"/>
      <c r="U9393" s="16"/>
    </row>
    <row r="9394" spans="18:21" x14ac:dyDescent="0.2">
      <c r="R9394" s="16"/>
      <c r="S9394" s="16"/>
      <c r="T9394" s="16"/>
      <c r="U9394" s="16"/>
    </row>
    <row r="9395" spans="18:21" x14ac:dyDescent="0.2">
      <c r="R9395" s="16"/>
      <c r="S9395" s="16"/>
      <c r="T9395" s="16"/>
      <c r="U9395" s="16"/>
    </row>
    <row r="9396" spans="18:21" x14ac:dyDescent="0.2">
      <c r="R9396" s="16"/>
      <c r="S9396" s="16"/>
      <c r="T9396" s="16"/>
      <c r="U9396" s="16"/>
    </row>
    <row r="9397" spans="18:21" x14ac:dyDescent="0.2">
      <c r="R9397" s="16"/>
      <c r="S9397" s="16"/>
      <c r="T9397" s="16"/>
      <c r="U9397" s="16"/>
    </row>
    <row r="9398" spans="18:21" x14ac:dyDescent="0.2">
      <c r="R9398" s="16"/>
      <c r="S9398" s="16"/>
      <c r="T9398" s="16"/>
      <c r="U9398" s="16"/>
    </row>
    <row r="9399" spans="18:21" x14ac:dyDescent="0.2">
      <c r="R9399" s="16"/>
      <c r="S9399" s="16"/>
      <c r="T9399" s="16"/>
      <c r="U9399" s="16"/>
    </row>
    <row r="9400" spans="18:21" x14ac:dyDescent="0.2">
      <c r="R9400" s="16"/>
      <c r="S9400" s="16"/>
      <c r="T9400" s="16"/>
      <c r="U9400" s="16"/>
    </row>
    <row r="9401" spans="18:21" x14ac:dyDescent="0.2">
      <c r="R9401" s="16"/>
      <c r="S9401" s="16"/>
      <c r="T9401" s="16"/>
      <c r="U9401" s="16"/>
    </row>
    <row r="9402" spans="18:21" x14ac:dyDescent="0.2">
      <c r="R9402" s="16"/>
      <c r="S9402" s="16"/>
      <c r="T9402" s="16"/>
      <c r="U9402" s="16"/>
    </row>
    <row r="9403" spans="18:21" x14ac:dyDescent="0.2">
      <c r="R9403" s="16"/>
      <c r="S9403" s="16"/>
      <c r="T9403" s="16"/>
      <c r="U9403" s="16"/>
    </row>
    <row r="9404" spans="18:21" x14ac:dyDescent="0.2">
      <c r="R9404" s="16"/>
      <c r="S9404" s="16"/>
      <c r="T9404" s="16"/>
      <c r="U9404" s="16"/>
    </row>
    <row r="9405" spans="18:21" x14ac:dyDescent="0.2">
      <c r="R9405" s="16"/>
      <c r="S9405" s="16"/>
      <c r="T9405" s="16"/>
      <c r="U9405" s="16"/>
    </row>
    <row r="9406" spans="18:21" x14ac:dyDescent="0.2">
      <c r="R9406" s="16"/>
      <c r="S9406" s="16"/>
      <c r="T9406" s="16"/>
      <c r="U9406" s="16"/>
    </row>
    <row r="9407" spans="18:21" x14ac:dyDescent="0.2">
      <c r="R9407" s="16"/>
      <c r="S9407" s="16"/>
      <c r="T9407" s="16"/>
      <c r="U9407" s="16"/>
    </row>
    <row r="9408" spans="18:21" x14ac:dyDescent="0.2">
      <c r="R9408" s="16"/>
      <c r="S9408" s="16"/>
      <c r="T9408" s="16"/>
      <c r="U9408" s="16"/>
    </row>
    <row r="9409" spans="18:21" x14ac:dyDescent="0.2">
      <c r="R9409" s="16"/>
      <c r="S9409" s="16"/>
      <c r="T9409" s="16"/>
      <c r="U9409" s="16"/>
    </row>
    <row r="9410" spans="18:21" x14ac:dyDescent="0.2">
      <c r="R9410" s="16"/>
      <c r="S9410" s="16"/>
      <c r="T9410" s="16"/>
      <c r="U9410" s="16"/>
    </row>
    <row r="9411" spans="18:21" x14ac:dyDescent="0.2">
      <c r="R9411" s="16"/>
      <c r="S9411" s="16"/>
      <c r="T9411" s="16"/>
      <c r="U9411" s="16"/>
    </row>
    <row r="9412" spans="18:21" x14ac:dyDescent="0.2">
      <c r="R9412" s="16"/>
      <c r="S9412" s="16"/>
      <c r="T9412" s="16"/>
      <c r="U9412" s="16"/>
    </row>
    <row r="9413" spans="18:21" x14ac:dyDescent="0.2">
      <c r="R9413" s="16"/>
      <c r="S9413" s="16"/>
      <c r="T9413" s="16"/>
      <c r="U9413" s="16"/>
    </row>
    <row r="9414" spans="18:21" x14ac:dyDescent="0.2">
      <c r="R9414" s="16"/>
      <c r="S9414" s="16"/>
      <c r="T9414" s="16"/>
      <c r="U9414" s="16"/>
    </row>
    <row r="9415" spans="18:21" x14ac:dyDescent="0.2">
      <c r="R9415" s="16"/>
      <c r="S9415" s="16"/>
      <c r="T9415" s="16"/>
      <c r="U9415" s="16"/>
    </row>
    <row r="9416" spans="18:21" x14ac:dyDescent="0.2">
      <c r="R9416" s="16"/>
      <c r="S9416" s="16"/>
      <c r="T9416" s="16"/>
      <c r="U9416" s="16"/>
    </row>
    <row r="9417" spans="18:21" x14ac:dyDescent="0.2">
      <c r="R9417" s="16"/>
      <c r="S9417" s="16"/>
      <c r="T9417" s="16"/>
      <c r="U9417" s="16"/>
    </row>
    <row r="9418" spans="18:21" x14ac:dyDescent="0.2">
      <c r="R9418" s="16"/>
      <c r="S9418" s="16"/>
      <c r="T9418" s="16"/>
      <c r="U9418" s="16"/>
    </row>
    <row r="9419" spans="18:21" x14ac:dyDescent="0.2">
      <c r="R9419" s="16"/>
      <c r="S9419" s="16"/>
      <c r="T9419" s="16"/>
      <c r="U9419" s="16"/>
    </row>
    <row r="9420" spans="18:21" x14ac:dyDescent="0.2">
      <c r="R9420" s="16"/>
      <c r="S9420" s="16"/>
      <c r="T9420" s="16"/>
      <c r="U9420" s="16"/>
    </row>
    <row r="9421" spans="18:21" x14ac:dyDescent="0.2">
      <c r="R9421" s="16"/>
      <c r="S9421" s="16"/>
      <c r="T9421" s="16"/>
      <c r="U9421" s="16"/>
    </row>
    <row r="9422" spans="18:21" x14ac:dyDescent="0.2">
      <c r="R9422" s="16"/>
      <c r="S9422" s="16"/>
      <c r="T9422" s="16"/>
      <c r="U9422" s="16"/>
    </row>
    <row r="9423" spans="18:21" x14ac:dyDescent="0.2">
      <c r="R9423" s="16"/>
      <c r="S9423" s="16"/>
      <c r="T9423" s="16"/>
      <c r="U9423" s="16"/>
    </row>
    <row r="9424" spans="18:21" x14ac:dyDescent="0.2">
      <c r="R9424" s="16"/>
      <c r="S9424" s="16"/>
      <c r="T9424" s="16"/>
      <c r="U9424" s="16"/>
    </row>
    <row r="9425" spans="18:21" x14ac:dyDescent="0.2">
      <c r="R9425" s="16"/>
      <c r="S9425" s="16"/>
      <c r="T9425" s="16"/>
      <c r="U9425" s="16"/>
    </row>
    <row r="9426" spans="18:21" x14ac:dyDescent="0.2">
      <c r="R9426" s="16"/>
      <c r="S9426" s="16"/>
      <c r="T9426" s="16"/>
      <c r="U9426" s="16"/>
    </row>
    <row r="9427" spans="18:21" x14ac:dyDescent="0.2">
      <c r="R9427" s="16"/>
      <c r="S9427" s="16"/>
      <c r="T9427" s="16"/>
      <c r="U9427" s="16"/>
    </row>
    <row r="9428" spans="18:21" x14ac:dyDescent="0.2">
      <c r="R9428" s="16"/>
      <c r="S9428" s="16"/>
      <c r="T9428" s="16"/>
      <c r="U9428" s="16"/>
    </row>
    <row r="9429" spans="18:21" x14ac:dyDescent="0.2">
      <c r="R9429" s="16"/>
      <c r="S9429" s="16"/>
      <c r="T9429" s="16"/>
      <c r="U9429" s="16"/>
    </row>
    <row r="9430" spans="18:21" x14ac:dyDescent="0.2">
      <c r="R9430" s="16"/>
      <c r="S9430" s="16"/>
      <c r="T9430" s="16"/>
      <c r="U9430" s="16"/>
    </row>
    <row r="9431" spans="18:21" x14ac:dyDescent="0.2">
      <c r="R9431" s="16"/>
      <c r="S9431" s="16"/>
      <c r="T9431" s="16"/>
      <c r="U9431" s="16"/>
    </row>
    <row r="9432" spans="18:21" x14ac:dyDescent="0.2">
      <c r="R9432" s="16"/>
      <c r="S9432" s="16"/>
      <c r="T9432" s="16"/>
      <c r="U9432" s="16"/>
    </row>
    <row r="9433" spans="18:21" x14ac:dyDescent="0.2">
      <c r="R9433" s="16"/>
      <c r="S9433" s="16"/>
      <c r="T9433" s="16"/>
      <c r="U9433" s="16"/>
    </row>
    <row r="9434" spans="18:21" x14ac:dyDescent="0.2">
      <c r="R9434" s="16"/>
      <c r="S9434" s="16"/>
      <c r="T9434" s="16"/>
      <c r="U9434" s="16"/>
    </row>
    <row r="9435" spans="18:21" x14ac:dyDescent="0.2">
      <c r="R9435" s="16"/>
      <c r="S9435" s="16"/>
      <c r="T9435" s="16"/>
      <c r="U9435" s="16"/>
    </row>
    <row r="9436" spans="18:21" x14ac:dyDescent="0.2">
      <c r="R9436" s="16"/>
      <c r="S9436" s="16"/>
      <c r="T9436" s="16"/>
      <c r="U9436" s="16"/>
    </row>
    <row r="9437" spans="18:21" x14ac:dyDescent="0.2">
      <c r="R9437" s="16"/>
      <c r="S9437" s="16"/>
      <c r="T9437" s="16"/>
      <c r="U9437" s="16"/>
    </row>
    <row r="9438" spans="18:21" x14ac:dyDescent="0.2">
      <c r="R9438" s="16"/>
      <c r="S9438" s="16"/>
      <c r="T9438" s="16"/>
      <c r="U9438" s="16"/>
    </row>
    <row r="9439" spans="18:21" x14ac:dyDescent="0.2">
      <c r="R9439" s="16"/>
      <c r="S9439" s="16"/>
      <c r="T9439" s="16"/>
      <c r="U9439" s="16"/>
    </row>
    <row r="9440" spans="18:21" x14ac:dyDescent="0.2">
      <c r="R9440" s="16"/>
      <c r="S9440" s="16"/>
      <c r="T9440" s="16"/>
      <c r="U9440" s="16"/>
    </row>
    <row r="9441" spans="18:21" x14ac:dyDescent="0.2">
      <c r="R9441" s="16"/>
      <c r="S9441" s="16"/>
      <c r="T9441" s="16"/>
      <c r="U9441" s="16"/>
    </row>
    <row r="9442" spans="18:21" x14ac:dyDescent="0.2">
      <c r="R9442" s="16"/>
      <c r="S9442" s="16"/>
      <c r="T9442" s="16"/>
      <c r="U9442" s="16"/>
    </row>
    <row r="9443" spans="18:21" x14ac:dyDescent="0.2">
      <c r="R9443" s="16"/>
      <c r="S9443" s="16"/>
      <c r="T9443" s="16"/>
      <c r="U9443" s="16"/>
    </row>
    <row r="9444" spans="18:21" x14ac:dyDescent="0.2">
      <c r="R9444" s="16"/>
      <c r="S9444" s="16"/>
      <c r="T9444" s="16"/>
      <c r="U9444" s="16"/>
    </row>
    <row r="9445" spans="18:21" x14ac:dyDescent="0.2">
      <c r="R9445" s="16"/>
      <c r="S9445" s="16"/>
      <c r="T9445" s="16"/>
      <c r="U9445" s="16"/>
    </row>
    <row r="9446" spans="18:21" x14ac:dyDescent="0.2">
      <c r="R9446" s="16"/>
      <c r="S9446" s="16"/>
      <c r="T9446" s="16"/>
      <c r="U9446" s="16"/>
    </row>
    <row r="9447" spans="18:21" x14ac:dyDescent="0.2">
      <c r="R9447" s="16"/>
      <c r="S9447" s="16"/>
      <c r="T9447" s="16"/>
      <c r="U9447" s="16"/>
    </row>
    <row r="9448" spans="18:21" x14ac:dyDescent="0.2">
      <c r="R9448" s="16"/>
      <c r="S9448" s="16"/>
      <c r="T9448" s="16"/>
      <c r="U9448" s="16"/>
    </row>
    <row r="9449" spans="18:21" x14ac:dyDescent="0.2">
      <c r="R9449" s="16"/>
      <c r="S9449" s="16"/>
      <c r="T9449" s="16"/>
      <c r="U9449" s="16"/>
    </row>
    <row r="9450" spans="18:21" x14ac:dyDescent="0.2">
      <c r="R9450" s="16"/>
      <c r="S9450" s="16"/>
      <c r="T9450" s="16"/>
      <c r="U9450" s="16"/>
    </row>
    <row r="9451" spans="18:21" x14ac:dyDescent="0.2">
      <c r="R9451" s="16"/>
      <c r="S9451" s="16"/>
      <c r="T9451" s="16"/>
      <c r="U9451" s="16"/>
    </row>
    <row r="9452" spans="18:21" x14ac:dyDescent="0.2">
      <c r="R9452" s="16"/>
      <c r="S9452" s="16"/>
      <c r="T9452" s="16"/>
      <c r="U9452" s="16"/>
    </row>
    <row r="9453" spans="18:21" x14ac:dyDescent="0.2">
      <c r="R9453" s="16"/>
      <c r="S9453" s="16"/>
      <c r="T9453" s="16"/>
      <c r="U9453" s="16"/>
    </row>
    <row r="9454" spans="18:21" x14ac:dyDescent="0.2">
      <c r="R9454" s="16"/>
      <c r="S9454" s="16"/>
      <c r="T9454" s="16"/>
      <c r="U9454" s="16"/>
    </row>
    <row r="9455" spans="18:21" x14ac:dyDescent="0.2">
      <c r="R9455" s="16"/>
      <c r="S9455" s="16"/>
      <c r="T9455" s="16"/>
      <c r="U9455" s="16"/>
    </row>
    <row r="9456" spans="18:21" x14ac:dyDescent="0.2">
      <c r="R9456" s="16"/>
      <c r="S9456" s="16"/>
      <c r="T9456" s="16"/>
      <c r="U9456" s="16"/>
    </row>
    <row r="9457" spans="18:21" x14ac:dyDescent="0.2">
      <c r="R9457" s="16"/>
      <c r="S9457" s="16"/>
      <c r="T9457" s="16"/>
      <c r="U9457" s="16"/>
    </row>
    <row r="9458" spans="18:21" x14ac:dyDescent="0.2">
      <c r="R9458" s="16"/>
      <c r="S9458" s="16"/>
      <c r="T9458" s="16"/>
      <c r="U9458" s="16"/>
    </row>
    <row r="9459" spans="18:21" x14ac:dyDescent="0.2">
      <c r="R9459" s="16"/>
      <c r="S9459" s="16"/>
      <c r="T9459" s="16"/>
      <c r="U9459" s="16"/>
    </row>
    <row r="9460" spans="18:21" x14ac:dyDescent="0.2">
      <c r="R9460" s="16"/>
      <c r="S9460" s="16"/>
      <c r="T9460" s="16"/>
      <c r="U9460" s="16"/>
    </row>
    <row r="9461" spans="18:21" x14ac:dyDescent="0.2">
      <c r="R9461" s="16"/>
      <c r="S9461" s="16"/>
      <c r="T9461" s="16"/>
      <c r="U9461" s="16"/>
    </row>
    <row r="9462" spans="18:21" x14ac:dyDescent="0.2">
      <c r="R9462" s="16"/>
      <c r="S9462" s="16"/>
      <c r="T9462" s="16"/>
      <c r="U9462" s="16"/>
    </row>
    <row r="9463" spans="18:21" x14ac:dyDescent="0.2">
      <c r="R9463" s="16"/>
      <c r="S9463" s="16"/>
      <c r="T9463" s="16"/>
      <c r="U9463" s="16"/>
    </row>
    <row r="9464" spans="18:21" x14ac:dyDescent="0.2">
      <c r="R9464" s="16"/>
      <c r="S9464" s="16"/>
      <c r="T9464" s="16"/>
      <c r="U9464" s="16"/>
    </row>
    <row r="9465" spans="18:21" x14ac:dyDescent="0.2">
      <c r="R9465" s="16"/>
      <c r="S9465" s="16"/>
      <c r="T9465" s="16"/>
      <c r="U9465" s="16"/>
    </row>
    <row r="9466" spans="18:21" x14ac:dyDescent="0.2">
      <c r="R9466" s="16"/>
      <c r="S9466" s="16"/>
      <c r="T9466" s="16"/>
      <c r="U9466" s="16"/>
    </row>
    <row r="9467" spans="18:21" x14ac:dyDescent="0.2">
      <c r="R9467" s="16"/>
      <c r="S9467" s="16"/>
      <c r="T9467" s="16"/>
      <c r="U9467" s="16"/>
    </row>
    <row r="9468" spans="18:21" x14ac:dyDescent="0.2">
      <c r="R9468" s="16"/>
      <c r="S9468" s="16"/>
      <c r="T9468" s="16"/>
      <c r="U9468" s="16"/>
    </row>
    <row r="9469" spans="18:21" x14ac:dyDescent="0.2">
      <c r="R9469" s="16"/>
      <c r="S9469" s="16"/>
      <c r="T9469" s="16"/>
      <c r="U9469" s="16"/>
    </row>
    <row r="9470" spans="18:21" x14ac:dyDescent="0.2">
      <c r="R9470" s="16"/>
      <c r="S9470" s="16"/>
      <c r="T9470" s="16"/>
      <c r="U9470" s="16"/>
    </row>
    <row r="9471" spans="18:21" x14ac:dyDescent="0.2">
      <c r="R9471" s="16"/>
      <c r="S9471" s="16"/>
      <c r="T9471" s="16"/>
      <c r="U9471" s="16"/>
    </row>
    <row r="9472" spans="18:21" x14ac:dyDescent="0.2">
      <c r="R9472" s="16"/>
      <c r="S9472" s="16"/>
      <c r="T9472" s="16"/>
      <c r="U9472" s="16"/>
    </row>
    <row r="9473" spans="18:21" x14ac:dyDescent="0.2">
      <c r="R9473" s="16"/>
      <c r="S9473" s="16"/>
      <c r="T9473" s="16"/>
      <c r="U9473" s="16"/>
    </row>
    <row r="9474" spans="18:21" x14ac:dyDescent="0.2">
      <c r="R9474" s="16"/>
      <c r="S9474" s="16"/>
      <c r="T9474" s="16"/>
      <c r="U9474" s="16"/>
    </row>
    <row r="9475" spans="18:21" x14ac:dyDescent="0.2">
      <c r="R9475" s="16"/>
      <c r="S9475" s="16"/>
      <c r="T9475" s="16"/>
      <c r="U9475" s="16"/>
    </row>
    <row r="9476" spans="18:21" x14ac:dyDescent="0.2">
      <c r="R9476" s="16"/>
      <c r="S9476" s="16"/>
      <c r="T9476" s="16"/>
      <c r="U9476" s="16"/>
    </row>
    <row r="9477" spans="18:21" x14ac:dyDescent="0.2">
      <c r="R9477" s="16"/>
      <c r="S9477" s="16"/>
      <c r="T9477" s="16"/>
      <c r="U9477" s="16"/>
    </row>
    <row r="9478" spans="18:21" x14ac:dyDescent="0.2">
      <c r="R9478" s="16"/>
      <c r="S9478" s="16"/>
      <c r="T9478" s="16"/>
      <c r="U9478" s="16"/>
    </row>
    <row r="9479" spans="18:21" x14ac:dyDescent="0.2">
      <c r="R9479" s="16"/>
      <c r="S9479" s="16"/>
      <c r="T9479" s="16"/>
      <c r="U9479" s="16"/>
    </row>
    <row r="9480" spans="18:21" x14ac:dyDescent="0.2">
      <c r="R9480" s="16"/>
      <c r="S9480" s="16"/>
      <c r="T9480" s="16"/>
      <c r="U9480" s="16"/>
    </row>
    <row r="9481" spans="18:21" x14ac:dyDescent="0.2">
      <c r="R9481" s="16"/>
      <c r="S9481" s="16"/>
      <c r="T9481" s="16"/>
      <c r="U9481" s="16"/>
    </row>
    <row r="9482" spans="18:21" x14ac:dyDescent="0.2">
      <c r="R9482" s="16"/>
      <c r="S9482" s="16"/>
      <c r="T9482" s="16"/>
      <c r="U9482" s="16"/>
    </row>
    <row r="9483" spans="18:21" x14ac:dyDescent="0.2">
      <c r="R9483" s="16"/>
      <c r="S9483" s="16"/>
      <c r="T9483" s="16"/>
      <c r="U9483" s="16"/>
    </row>
    <row r="9484" spans="18:21" x14ac:dyDescent="0.2">
      <c r="R9484" s="16"/>
      <c r="S9484" s="16"/>
      <c r="T9484" s="16"/>
      <c r="U9484" s="16"/>
    </row>
    <row r="9485" spans="18:21" x14ac:dyDescent="0.2">
      <c r="R9485" s="16"/>
      <c r="S9485" s="16"/>
      <c r="T9485" s="16"/>
      <c r="U9485" s="16"/>
    </row>
    <row r="9486" spans="18:21" x14ac:dyDescent="0.2">
      <c r="R9486" s="16"/>
      <c r="S9486" s="16"/>
      <c r="T9486" s="16"/>
      <c r="U9486" s="16"/>
    </row>
    <row r="9487" spans="18:21" x14ac:dyDescent="0.2">
      <c r="R9487" s="16"/>
      <c r="S9487" s="16"/>
      <c r="T9487" s="16"/>
      <c r="U9487" s="16"/>
    </row>
    <row r="9488" spans="18:21" x14ac:dyDescent="0.2">
      <c r="R9488" s="16"/>
      <c r="S9488" s="16"/>
      <c r="T9488" s="16"/>
      <c r="U9488" s="16"/>
    </row>
    <row r="9489" spans="18:21" x14ac:dyDescent="0.2">
      <c r="R9489" s="16"/>
      <c r="S9489" s="16"/>
      <c r="T9489" s="16"/>
      <c r="U9489" s="16"/>
    </row>
    <row r="9490" spans="18:21" x14ac:dyDescent="0.2">
      <c r="R9490" s="16"/>
      <c r="S9490" s="16"/>
      <c r="T9490" s="16"/>
      <c r="U9490" s="16"/>
    </row>
    <row r="9491" spans="18:21" x14ac:dyDescent="0.2">
      <c r="R9491" s="16"/>
      <c r="S9491" s="16"/>
      <c r="T9491" s="16"/>
      <c r="U9491" s="16"/>
    </row>
    <row r="9492" spans="18:21" x14ac:dyDescent="0.2">
      <c r="R9492" s="16"/>
      <c r="S9492" s="16"/>
      <c r="T9492" s="16"/>
      <c r="U9492" s="16"/>
    </row>
    <row r="9493" spans="18:21" x14ac:dyDescent="0.2">
      <c r="R9493" s="16"/>
      <c r="S9493" s="16"/>
      <c r="T9493" s="16"/>
      <c r="U9493" s="16"/>
    </row>
    <row r="9494" spans="18:21" x14ac:dyDescent="0.2">
      <c r="R9494" s="16"/>
      <c r="S9494" s="16"/>
      <c r="T9494" s="16"/>
      <c r="U9494" s="16"/>
    </row>
    <row r="9495" spans="18:21" x14ac:dyDescent="0.2">
      <c r="R9495" s="16"/>
      <c r="S9495" s="16"/>
      <c r="T9495" s="16"/>
      <c r="U9495" s="16"/>
    </row>
    <row r="9496" spans="18:21" x14ac:dyDescent="0.2">
      <c r="R9496" s="16"/>
      <c r="S9496" s="16"/>
      <c r="T9496" s="16"/>
      <c r="U9496" s="16"/>
    </row>
    <row r="9497" spans="18:21" x14ac:dyDescent="0.2">
      <c r="R9497" s="16"/>
      <c r="S9497" s="16"/>
      <c r="T9497" s="16"/>
      <c r="U9497" s="16"/>
    </row>
    <row r="9498" spans="18:21" x14ac:dyDescent="0.2">
      <c r="R9498" s="16"/>
      <c r="S9498" s="16"/>
      <c r="T9498" s="16"/>
      <c r="U9498" s="16"/>
    </row>
    <row r="9499" spans="18:21" x14ac:dyDescent="0.2">
      <c r="R9499" s="16"/>
      <c r="S9499" s="16"/>
      <c r="T9499" s="16"/>
      <c r="U9499" s="16"/>
    </row>
    <row r="9500" spans="18:21" x14ac:dyDescent="0.2">
      <c r="R9500" s="16"/>
      <c r="S9500" s="16"/>
      <c r="T9500" s="16"/>
      <c r="U9500" s="16"/>
    </row>
    <row r="9501" spans="18:21" x14ac:dyDescent="0.2">
      <c r="R9501" s="16"/>
      <c r="S9501" s="16"/>
      <c r="T9501" s="16"/>
      <c r="U9501" s="16"/>
    </row>
    <row r="9502" spans="18:21" x14ac:dyDescent="0.2">
      <c r="R9502" s="16"/>
      <c r="S9502" s="16"/>
      <c r="T9502" s="16"/>
      <c r="U9502" s="16"/>
    </row>
    <row r="9503" spans="18:21" x14ac:dyDescent="0.2">
      <c r="R9503" s="16"/>
      <c r="S9503" s="16"/>
      <c r="T9503" s="16"/>
      <c r="U9503" s="16"/>
    </row>
    <row r="9504" spans="18:21" x14ac:dyDescent="0.2">
      <c r="R9504" s="16"/>
      <c r="S9504" s="16"/>
      <c r="T9504" s="16"/>
      <c r="U9504" s="16"/>
    </row>
    <row r="9505" spans="18:21" x14ac:dyDescent="0.2">
      <c r="R9505" s="16"/>
      <c r="S9505" s="16"/>
      <c r="T9505" s="16"/>
      <c r="U9505" s="16"/>
    </row>
    <row r="9506" spans="18:21" x14ac:dyDescent="0.2">
      <c r="R9506" s="16"/>
      <c r="S9506" s="16"/>
      <c r="T9506" s="16"/>
      <c r="U9506" s="16"/>
    </row>
    <row r="9507" spans="18:21" x14ac:dyDescent="0.2">
      <c r="R9507" s="16"/>
      <c r="S9507" s="16"/>
      <c r="T9507" s="16"/>
      <c r="U9507" s="16"/>
    </row>
    <row r="9508" spans="18:21" x14ac:dyDescent="0.2">
      <c r="R9508" s="16"/>
      <c r="S9508" s="16"/>
      <c r="T9508" s="16"/>
      <c r="U9508" s="16"/>
    </row>
    <row r="9509" spans="18:21" x14ac:dyDescent="0.2">
      <c r="R9509" s="16"/>
      <c r="S9509" s="16"/>
      <c r="T9509" s="16"/>
      <c r="U9509" s="16"/>
    </row>
    <row r="9510" spans="18:21" x14ac:dyDescent="0.2">
      <c r="R9510" s="16"/>
      <c r="S9510" s="16"/>
      <c r="T9510" s="16"/>
      <c r="U9510" s="16"/>
    </row>
    <row r="9511" spans="18:21" x14ac:dyDescent="0.2">
      <c r="R9511" s="16"/>
      <c r="S9511" s="16"/>
      <c r="T9511" s="16"/>
      <c r="U9511" s="16"/>
    </row>
    <row r="9512" spans="18:21" x14ac:dyDescent="0.2">
      <c r="R9512" s="16"/>
      <c r="S9512" s="16"/>
      <c r="T9512" s="16"/>
      <c r="U9512" s="16"/>
    </row>
    <row r="9513" spans="18:21" x14ac:dyDescent="0.2">
      <c r="R9513" s="16"/>
      <c r="S9513" s="16"/>
      <c r="T9513" s="16"/>
      <c r="U9513" s="16"/>
    </row>
    <row r="9514" spans="18:21" x14ac:dyDescent="0.2">
      <c r="R9514" s="16"/>
      <c r="S9514" s="16"/>
      <c r="T9514" s="16"/>
      <c r="U9514" s="16"/>
    </row>
    <row r="9515" spans="18:21" x14ac:dyDescent="0.2">
      <c r="R9515" s="16"/>
      <c r="S9515" s="16"/>
      <c r="T9515" s="16"/>
      <c r="U9515" s="16"/>
    </row>
    <row r="9516" spans="18:21" x14ac:dyDescent="0.2">
      <c r="R9516" s="16"/>
      <c r="S9516" s="16"/>
      <c r="T9516" s="16"/>
      <c r="U9516" s="16"/>
    </row>
    <row r="9517" spans="18:21" x14ac:dyDescent="0.2">
      <c r="R9517" s="16"/>
      <c r="S9517" s="16"/>
      <c r="T9517" s="16"/>
      <c r="U9517" s="16"/>
    </row>
    <row r="9518" spans="18:21" x14ac:dyDescent="0.2">
      <c r="R9518" s="16"/>
      <c r="S9518" s="16"/>
      <c r="T9518" s="16"/>
      <c r="U9518" s="16"/>
    </row>
    <row r="9519" spans="18:21" x14ac:dyDescent="0.2">
      <c r="R9519" s="16"/>
      <c r="S9519" s="16"/>
      <c r="T9519" s="16"/>
      <c r="U9519" s="16"/>
    </row>
    <row r="9520" spans="18:21" x14ac:dyDescent="0.2">
      <c r="R9520" s="16"/>
      <c r="S9520" s="16"/>
      <c r="T9520" s="16"/>
      <c r="U9520" s="16"/>
    </row>
    <row r="9521" spans="18:21" x14ac:dyDescent="0.2">
      <c r="R9521" s="16"/>
      <c r="S9521" s="16"/>
      <c r="T9521" s="16"/>
      <c r="U9521" s="16"/>
    </row>
    <row r="9522" spans="18:21" x14ac:dyDescent="0.2">
      <c r="R9522" s="16"/>
      <c r="S9522" s="16"/>
      <c r="T9522" s="16"/>
      <c r="U9522" s="16"/>
    </row>
    <row r="9523" spans="18:21" x14ac:dyDescent="0.2">
      <c r="R9523" s="16"/>
      <c r="S9523" s="16"/>
      <c r="T9523" s="16"/>
      <c r="U9523" s="16"/>
    </row>
    <row r="9524" spans="18:21" x14ac:dyDescent="0.2">
      <c r="R9524" s="16"/>
      <c r="S9524" s="16"/>
      <c r="T9524" s="16"/>
      <c r="U9524" s="16"/>
    </row>
    <row r="9525" spans="18:21" x14ac:dyDescent="0.2">
      <c r="R9525" s="16"/>
      <c r="S9525" s="16"/>
      <c r="T9525" s="16"/>
      <c r="U9525" s="16"/>
    </row>
    <row r="9526" spans="18:21" x14ac:dyDescent="0.2">
      <c r="R9526" s="16"/>
      <c r="S9526" s="16"/>
      <c r="T9526" s="16"/>
      <c r="U9526" s="16"/>
    </row>
    <row r="9527" spans="18:21" x14ac:dyDescent="0.2">
      <c r="R9527" s="16"/>
      <c r="S9527" s="16"/>
      <c r="T9527" s="16"/>
      <c r="U9527" s="16"/>
    </row>
    <row r="9528" spans="18:21" x14ac:dyDescent="0.2">
      <c r="R9528" s="16"/>
      <c r="S9528" s="16"/>
      <c r="T9528" s="16"/>
      <c r="U9528" s="16"/>
    </row>
    <row r="9529" spans="18:21" x14ac:dyDescent="0.2">
      <c r="R9529" s="16"/>
      <c r="S9529" s="16"/>
      <c r="T9529" s="16"/>
      <c r="U9529" s="16"/>
    </row>
    <row r="9530" spans="18:21" x14ac:dyDescent="0.2">
      <c r="R9530" s="16"/>
      <c r="S9530" s="16"/>
      <c r="T9530" s="16"/>
      <c r="U9530" s="16"/>
    </row>
    <row r="9531" spans="18:21" x14ac:dyDescent="0.2">
      <c r="R9531" s="16"/>
      <c r="S9531" s="16"/>
      <c r="T9531" s="16"/>
      <c r="U9531" s="16"/>
    </row>
    <row r="9532" spans="18:21" x14ac:dyDescent="0.2">
      <c r="R9532" s="16"/>
      <c r="S9532" s="16"/>
      <c r="T9532" s="16"/>
      <c r="U9532" s="16"/>
    </row>
    <row r="9533" spans="18:21" x14ac:dyDescent="0.2">
      <c r="R9533" s="16"/>
      <c r="S9533" s="16"/>
      <c r="T9533" s="16"/>
      <c r="U9533" s="16"/>
    </row>
    <row r="9534" spans="18:21" x14ac:dyDescent="0.2">
      <c r="R9534" s="16"/>
      <c r="S9534" s="16"/>
      <c r="T9534" s="16"/>
      <c r="U9534" s="16"/>
    </row>
    <row r="9535" spans="18:21" x14ac:dyDescent="0.2">
      <c r="R9535" s="16"/>
      <c r="S9535" s="16"/>
      <c r="T9535" s="16"/>
      <c r="U9535" s="16"/>
    </row>
    <row r="9536" spans="18:21" x14ac:dyDescent="0.2">
      <c r="R9536" s="16"/>
      <c r="S9536" s="16"/>
      <c r="T9536" s="16"/>
      <c r="U9536" s="16"/>
    </row>
    <row r="9537" spans="18:21" x14ac:dyDescent="0.2">
      <c r="R9537" s="16"/>
      <c r="S9537" s="16"/>
      <c r="T9537" s="16"/>
      <c r="U9537" s="16"/>
    </row>
    <row r="9538" spans="18:21" x14ac:dyDescent="0.2">
      <c r="R9538" s="16"/>
      <c r="S9538" s="16"/>
      <c r="T9538" s="16"/>
      <c r="U9538" s="16"/>
    </row>
    <row r="9539" spans="18:21" x14ac:dyDescent="0.2">
      <c r="R9539" s="16"/>
      <c r="S9539" s="16"/>
      <c r="T9539" s="16"/>
      <c r="U9539" s="16"/>
    </row>
    <row r="9540" spans="18:21" x14ac:dyDescent="0.2">
      <c r="R9540" s="16"/>
      <c r="S9540" s="16"/>
      <c r="T9540" s="16"/>
      <c r="U9540" s="16"/>
    </row>
    <row r="9541" spans="18:21" x14ac:dyDescent="0.2">
      <c r="R9541" s="16"/>
      <c r="S9541" s="16"/>
      <c r="T9541" s="16"/>
      <c r="U9541" s="16"/>
    </row>
    <row r="9542" spans="18:21" x14ac:dyDescent="0.2">
      <c r="R9542" s="16"/>
      <c r="S9542" s="16"/>
      <c r="T9542" s="16"/>
      <c r="U9542" s="16"/>
    </row>
    <row r="9543" spans="18:21" x14ac:dyDescent="0.2">
      <c r="R9543" s="16"/>
      <c r="S9543" s="16"/>
      <c r="T9543" s="16"/>
      <c r="U9543" s="16"/>
    </row>
    <row r="9544" spans="18:21" x14ac:dyDescent="0.2">
      <c r="R9544" s="16"/>
      <c r="S9544" s="16"/>
      <c r="T9544" s="16"/>
      <c r="U9544" s="16"/>
    </row>
    <row r="9545" spans="18:21" x14ac:dyDescent="0.2">
      <c r="R9545" s="16"/>
      <c r="S9545" s="16"/>
      <c r="T9545" s="16"/>
      <c r="U9545" s="16"/>
    </row>
    <row r="9546" spans="18:21" x14ac:dyDescent="0.2">
      <c r="R9546" s="16"/>
      <c r="S9546" s="16"/>
      <c r="T9546" s="16"/>
      <c r="U9546" s="16"/>
    </row>
    <row r="9547" spans="18:21" x14ac:dyDescent="0.2">
      <c r="R9547" s="16"/>
      <c r="S9547" s="16"/>
      <c r="T9547" s="16"/>
      <c r="U9547" s="16"/>
    </row>
    <row r="9548" spans="18:21" x14ac:dyDescent="0.2">
      <c r="R9548" s="16"/>
      <c r="S9548" s="16"/>
      <c r="T9548" s="16"/>
      <c r="U9548" s="16"/>
    </row>
    <row r="9549" spans="18:21" x14ac:dyDescent="0.2">
      <c r="R9549" s="16"/>
      <c r="S9549" s="16"/>
      <c r="T9549" s="16"/>
      <c r="U9549" s="16"/>
    </row>
    <row r="9550" spans="18:21" x14ac:dyDescent="0.2">
      <c r="R9550" s="16"/>
      <c r="S9550" s="16"/>
      <c r="T9550" s="16"/>
      <c r="U9550" s="16"/>
    </row>
    <row r="9551" spans="18:21" x14ac:dyDescent="0.2">
      <c r="R9551" s="16"/>
      <c r="S9551" s="16"/>
      <c r="T9551" s="16"/>
      <c r="U9551" s="16"/>
    </row>
    <row r="9552" spans="18:21" x14ac:dyDescent="0.2">
      <c r="R9552" s="16"/>
      <c r="S9552" s="16"/>
      <c r="T9552" s="16"/>
      <c r="U9552" s="16"/>
    </row>
    <row r="9553" spans="18:21" x14ac:dyDescent="0.2">
      <c r="R9553" s="16"/>
      <c r="S9553" s="16"/>
      <c r="T9553" s="16"/>
      <c r="U9553" s="16"/>
    </row>
    <row r="9554" spans="18:21" x14ac:dyDescent="0.2">
      <c r="R9554" s="16"/>
      <c r="S9554" s="16"/>
      <c r="T9554" s="16"/>
      <c r="U9554" s="16"/>
    </row>
    <row r="9555" spans="18:21" x14ac:dyDescent="0.2">
      <c r="R9555" s="16"/>
      <c r="S9555" s="16"/>
      <c r="T9555" s="16"/>
      <c r="U9555" s="16"/>
    </row>
    <row r="9556" spans="18:21" x14ac:dyDescent="0.2">
      <c r="R9556" s="16"/>
      <c r="S9556" s="16"/>
      <c r="T9556" s="16"/>
      <c r="U9556" s="16"/>
    </row>
    <row r="9557" spans="18:21" x14ac:dyDescent="0.2">
      <c r="R9557" s="16"/>
      <c r="S9557" s="16"/>
      <c r="T9557" s="16"/>
      <c r="U9557" s="16"/>
    </row>
    <row r="9558" spans="18:21" x14ac:dyDescent="0.2">
      <c r="R9558" s="16"/>
      <c r="S9558" s="16"/>
      <c r="T9558" s="16"/>
      <c r="U9558" s="16"/>
    </row>
    <row r="9559" spans="18:21" x14ac:dyDescent="0.2">
      <c r="R9559" s="16"/>
      <c r="S9559" s="16"/>
      <c r="T9559" s="16"/>
      <c r="U9559" s="16"/>
    </row>
    <row r="9560" spans="18:21" x14ac:dyDescent="0.2">
      <c r="R9560" s="16"/>
      <c r="S9560" s="16"/>
      <c r="T9560" s="16"/>
      <c r="U9560" s="16"/>
    </row>
    <row r="9561" spans="18:21" x14ac:dyDescent="0.2">
      <c r="R9561" s="16"/>
      <c r="S9561" s="16"/>
      <c r="T9561" s="16"/>
      <c r="U9561" s="16"/>
    </row>
    <row r="9562" spans="18:21" x14ac:dyDescent="0.2">
      <c r="R9562" s="16"/>
      <c r="S9562" s="16"/>
      <c r="T9562" s="16"/>
      <c r="U9562" s="16"/>
    </row>
    <row r="9563" spans="18:21" x14ac:dyDescent="0.2">
      <c r="R9563" s="16"/>
      <c r="S9563" s="16"/>
      <c r="T9563" s="16"/>
      <c r="U9563" s="16"/>
    </row>
    <row r="9564" spans="18:21" x14ac:dyDescent="0.2">
      <c r="R9564" s="16"/>
      <c r="S9564" s="16"/>
      <c r="T9564" s="16"/>
      <c r="U9564" s="16"/>
    </row>
    <row r="9565" spans="18:21" x14ac:dyDescent="0.2">
      <c r="R9565" s="16"/>
      <c r="S9565" s="16"/>
      <c r="T9565" s="16"/>
      <c r="U9565" s="16"/>
    </row>
    <row r="9566" spans="18:21" x14ac:dyDescent="0.2">
      <c r="R9566" s="16"/>
      <c r="S9566" s="16"/>
      <c r="T9566" s="16"/>
      <c r="U9566" s="16"/>
    </row>
    <row r="9567" spans="18:21" x14ac:dyDescent="0.2">
      <c r="R9567" s="16"/>
      <c r="S9567" s="16"/>
      <c r="T9567" s="16"/>
      <c r="U9567" s="16"/>
    </row>
    <row r="9568" spans="18:21" x14ac:dyDescent="0.2">
      <c r="R9568" s="16"/>
      <c r="S9568" s="16"/>
      <c r="T9568" s="16"/>
      <c r="U9568" s="16"/>
    </row>
    <row r="9569" spans="18:21" x14ac:dyDescent="0.2">
      <c r="R9569" s="16"/>
      <c r="S9569" s="16"/>
      <c r="T9569" s="16"/>
      <c r="U9569" s="16"/>
    </row>
    <row r="9570" spans="18:21" x14ac:dyDescent="0.2">
      <c r="R9570" s="16"/>
      <c r="S9570" s="16"/>
      <c r="T9570" s="16"/>
      <c r="U9570" s="16"/>
    </row>
    <row r="9571" spans="18:21" x14ac:dyDescent="0.2">
      <c r="R9571" s="16"/>
      <c r="S9571" s="16"/>
      <c r="T9571" s="16"/>
      <c r="U9571" s="16"/>
    </row>
    <row r="9572" spans="18:21" x14ac:dyDescent="0.2">
      <c r="R9572" s="16"/>
      <c r="S9572" s="16"/>
      <c r="T9572" s="16"/>
      <c r="U9572" s="16"/>
    </row>
    <row r="9573" spans="18:21" x14ac:dyDescent="0.2">
      <c r="R9573" s="16"/>
      <c r="S9573" s="16"/>
      <c r="T9573" s="16"/>
      <c r="U9573" s="16"/>
    </row>
    <row r="9574" spans="18:21" x14ac:dyDescent="0.2">
      <c r="R9574" s="16"/>
      <c r="S9574" s="16"/>
      <c r="T9574" s="16"/>
      <c r="U9574" s="16"/>
    </row>
    <row r="9575" spans="18:21" x14ac:dyDescent="0.2">
      <c r="R9575" s="16"/>
      <c r="S9575" s="16"/>
      <c r="T9575" s="16"/>
      <c r="U9575" s="16"/>
    </row>
    <row r="9576" spans="18:21" x14ac:dyDescent="0.2">
      <c r="R9576" s="16"/>
      <c r="S9576" s="16"/>
      <c r="T9576" s="16"/>
      <c r="U9576" s="16"/>
    </row>
    <row r="9577" spans="18:21" x14ac:dyDescent="0.2">
      <c r="R9577" s="16"/>
      <c r="S9577" s="16"/>
      <c r="T9577" s="16"/>
      <c r="U9577" s="16"/>
    </row>
    <row r="9578" spans="18:21" x14ac:dyDescent="0.2">
      <c r="R9578" s="16"/>
      <c r="S9578" s="16"/>
      <c r="T9578" s="16"/>
      <c r="U9578" s="16"/>
    </row>
    <row r="9579" spans="18:21" x14ac:dyDescent="0.2">
      <c r="R9579" s="16"/>
      <c r="S9579" s="16"/>
      <c r="T9579" s="16"/>
      <c r="U9579" s="16"/>
    </row>
    <row r="9580" spans="18:21" x14ac:dyDescent="0.2">
      <c r="R9580" s="16"/>
      <c r="S9580" s="16"/>
      <c r="T9580" s="16"/>
      <c r="U9580" s="16"/>
    </row>
    <row r="9581" spans="18:21" x14ac:dyDescent="0.2">
      <c r="R9581" s="16"/>
      <c r="S9581" s="16"/>
      <c r="T9581" s="16"/>
      <c r="U9581" s="16"/>
    </row>
    <row r="9582" spans="18:21" x14ac:dyDescent="0.2">
      <c r="R9582" s="16"/>
      <c r="S9582" s="16"/>
      <c r="T9582" s="16"/>
      <c r="U9582" s="16"/>
    </row>
    <row r="9583" spans="18:21" x14ac:dyDescent="0.2">
      <c r="R9583" s="16"/>
      <c r="S9583" s="16"/>
      <c r="T9583" s="16"/>
      <c r="U9583" s="16"/>
    </row>
    <row r="9584" spans="18:21" x14ac:dyDescent="0.2">
      <c r="R9584" s="16"/>
      <c r="S9584" s="16"/>
      <c r="T9584" s="16"/>
      <c r="U9584" s="16"/>
    </row>
    <row r="9585" spans="18:21" x14ac:dyDescent="0.2">
      <c r="R9585" s="16"/>
      <c r="S9585" s="16"/>
      <c r="T9585" s="16"/>
      <c r="U9585" s="16"/>
    </row>
    <row r="9586" spans="18:21" x14ac:dyDescent="0.2">
      <c r="R9586" s="16"/>
      <c r="S9586" s="16"/>
      <c r="T9586" s="16"/>
      <c r="U9586" s="16"/>
    </row>
    <row r="9587" spans="18:21" x14ac:dyDescent="0.2">
      <c r="R9587" s="16"/>
      <c r="S9587" s="16"/>
      <c r="T9587" s="16"/>
      <c r="U9587" s="16"/>
    </row>
    <row r="9588" spans="18:21" x14ac:dyDescent="0.2">
      <c r="R9588" s="16"/>
      <c r="S9588" s="16"/>
      <c r="T9588" s="16"/>
      <c r="U9588" s="16"/>
    </row>
    <row r="9589" spans="18:21" x14ac:dyDescent="0.2">
      <c r="R9589" s="16"/>
      <c r="S9589" s="16"/>
      <c r="T9589" s="16"/>
      <c r="U9589" s="16"/>
    </row>
    <row r="9590" spans="18:21" x14ac:dyDescent="0.2">
      <c r="R9590" s="16"/>
      <c r="S9590" s="16"/>
      <c r="T9590" s="16"/>
      <c r="U9590" s="16"/>
    </row>
    <row r="9591" spans="18:21" x14ac:dyDescent="0.2">
      <c r="R9591" s="16"/>
      <c r="S9591" s="16"/>
      <c r="T9591" s="16"/>
      <c r="U9591" s="16"/>
    </row>
    <row r="9592" spans="18:21" x14ac:dyDescent="0.2">
      <c r="R9592" s="16"/>
      <c r="S9592" s="16"/>
      <c r="T9592" s="16"/>
      <c r="U9592" s="16"/>
    </row>
    <row r="9593" spans="18:21" x14ac:dyDescent="0.2">
      <c r="R9593" s="16"/>
      <c r="S9593" s="16"/>
      <c r="T9593" s="16"/>
      <c r="U9593" s="16"/>
    </row>
    <row r="9594" spans="18:21" x14ac:dyDescent="0.2">
      <c r="R9594" s="16"/>
      <c r="S9594" s="16"/>
      <c r="T9594" s="16"/>
      <c r="U9594" s="16"/>
    </row>
    <row r="9595" spans="18:21" x14ac:dyDescent="0.2">
      <c r="R9595" s="16"/>
      <c r="S9595" s="16"/>
      <c r="T9595" s="16"/>
      <c r="U9595" s="16"/>
    </row>
    <row r="9596" spans="18:21" x14ac:dyDescent="0.2">
      <c r="R9596" s="16"/>
      <c r="S9596" s="16"/>
      <c r="T9596" s="16"/>
      <c r="U9596" s="16"/>
    </row>
    <row r="9597" spans="18:21" x14ac:dyDescent="0.2">
      <c r="R9597" s="16"/>
      <c r="S9597" s="16"/>
      <c r="T9597" s="16"/>
      <c r="U9597" s="16"/>
    </row>
    <row r="9598" spans="18:21" x14ac:dyDescent="0.2">
      <c r="R9598" s="16"/>
      <c r="S9598" s="16"/>
      <c r="T9598" s="16"/>
      <c r="U9598" s="16"/>
    </row>
    <row r="9599" spans="18:21" x14ac:dyDescent="0.2">
      <c r="R9599" s="16"/>
      <c r="S9599" s="16"/>
      <c r="T9599" s="16"/>
      <c r="U9599" s="16"/>
    </row>
    <row r="9600" spans="18:21" x14ac:dyDescent="0.2">
      <c r="R9600" s="16"/>
      <c r="S9600" s="16"/>
      <c r="T9600" s="16"/>
      <c r="U9600" s="16"/>
    </row>
    <row r="9601" spans="18:21" x14ac:dyDescent="0.2">
      <c r="R9601" s="16"/>
      <c r="S9601" s="16"/>
      <c r="T9601" s="16"/>
      <c r="U9601" s="16"/>
    </row>
    <row r="9602" spans="18:21" x14ac:dyDescent="0.2">
      <c r="R9602" s="16"/>
      <c r="S9602" s="16"/>
      <c r="T9602" s="16"/>
      <c r="U9602" s="16"/>
    </row>
    <row r="9603" spans="18:21" x14ac:dyDescent="0.2">
      <c r="R9603" s="16"/>
      <c r="S9603" s="16"/>
      <c r="T9603" s="16"/>
      <c r="U9603" s="16"/>
    </row>
    <row r="9604" spans="18:21" x14ac:dyDescent="0.2">
      <c r="R9604" s="16"/>
      <c r="S9604" s="16"/>
      <c r="T9604" s="16"/>
      <c r="U9604" s="16"/>
    </row>
    <row r="9605" spans="18:21" x14ac:dyDescent="0.2">
      <c r="R9605" s="16"/>
      <c r="S9605" s="16"/>
      <c r="T9605" s="16"/>
      <c r="U9605" s="16"/>
    </row>
    <row r="9606" spans="18:21" x14ac:dyDescent="0.2">
      <c r="R9606" s="16"/>
      <c r="S9606" s="16"/>
      <c r="T9606" s="16"/>
      <c r="U9606" s="16"/>
    </row>
    <row r="9607" spans="18:21" x14ac:dyDescent="0.2">
      <c r="R9607" s="16"/>
      <c r="S9607" s="16"/>
      <c r="T9607" s="16"/>
      <c r="U9607" s="16"/>
    </row>
    <row r="9608" spans="18:21" x14ac:dyDescent="0.2">
      <c r="R9608" s="16"/>
      <c r="S9608" s="16"/>
      <c r="T9608" s="16"/>
      <c r="U9608" s="16"/>
    </row>
    <row r="9609" spans="18:21" x14ac:dyDescent="0.2">
      <c r="R9609" s="16"/>
      <c r="S9609" s="16"/>
      <c r="T9609" s="16"/>
      <c r="U9609" s="16"/>
    </row>
    <row r="9610" spans="18:21" x14ac:dyDescent="0.2">
      <c r="R9610" s="16"/>
      <c r="S9610" s="16"/>
      <c r="T9610" s="16"/>
      <c r="U9610" s="16"/>
    </row>
    <row r="9611" spans="18:21" x14ac:dyDescent="0.2">
      <c r="R9611" s="16"/>
      <c r="S9611" s="16"/>
      <c r="T9611" s="16"/>
      <c r="U9611" s="16"/>
    </row>
    <row r="9612" spans="18:21" x14ac:dyDescent="0.2">
      <c r="R9612" s="16"/>
      <c r="S9612" s="16"/>
      <c r="T9612" s="16"/>
      <c r="U9612" s="16"/>
    </row>
    <row r="9613" spans="18:21" x14ac:dyDescent="0.2">
      <c r="R9613" s="16"/>
      <c r="S9613" s="16"/>
      <c r="T9613" s="16"/>
      <c r="U9613" s="16"/>
    </row>
    <row r="9614" spans="18:21" x14ac:dyDescent="0.2">
      <c r="R9614" s="16"/>
      <c r="S9614" s="16"/>
      <c r="T9614" s="16"/>
      <c r="U9614" s="16"/>
    </row>
    <row r="9615" spans="18:21" x14ac:dyDescent="0.2">
      <c r="R9615" s="16"/>
      <c r="S9615" s="16"/>
      <c r="T9615" s="16"/>
      <c r="U9615" s="16"/>
    </row>
    <row r="9616" spans="18:21" x14ac:dyDescent="0.2">
      <c r="R9616" s="16"/>
      <c r="S9616" s="16"/>
      <c r="T9616" s="16"/>
      <c r="U9616" s="16"/>
    </row>
    <row r="9617" spans="18:21" x14ac:dyDescent="0.2">
      <c r="R9617" s="16"/>
      <c r="S9617" s="16"/>
      <c r="T9617" s="16"/>
      <c r="U9617" s="16"/>
    </row>
    <row r="9618" spans="18:21" x14ac:dyDescent="0.2">
      <c r="R9618" s="16"/>
      <c r="S9618" s="16"/>
      <c r="T9618" s="16"/>
      <c r="U9618" s="16"/>
    </row>
    <row r="9619" spans="18:21" x14ac:dyDescent="0.2">
      <c r="R9619" s="16"/>
      <c r="S9619" s="16"/>
      <c r="T9619" s="16"/>
      <c r="U9619" s="16"/>
    </row>
    <row r="9620" spans="18:21" x14ac:dyDescent="0.2">
      <c r="R9620" s="16"/>
      <c r="S9620" s="16"/>
      <c r="T9620" s="16"/>
      <c r="U9620" s="16"/>
    </row>
    <row r="9621" spans="18:21" x14ac:dyDescent="0.2">
      <c r="R9621" s="16"/>
      <c r="S9621" s="16"/>
      <c r="T9621" s="16"/>
      <c r="U9621" s="16"/>
    </row>
    <row r="9622" spans="18:21" x14ac:dyDescent="0.2">
      <c r="R9622" s="16"/>
      <c r="S9622" s="16"/>
      <c r="T9622" s="16"/>
      <c r="U9622" s="16"/>
    </row>
    <row r="9623" spans="18:21" x14ac:dyDescent="0.2">
      <c r="R9623" s="16"/>
      <c r="S9623" s="16"/>
      <c r="T9623" s="16"/>
      <c r="U9623" s="16"/>
    </row>
    <row r="9624" spans="18:21" x14ac:dyDescent="0.2">
      <c r="R9624" s="16"/>
      <c r="S9624" s="16"/>
      <c r="T9624" s="16"/>
      <c r="U9624" s="16"/>
    </row>
    <row r="9625" spans="18:21" x14ac:dyDescent="0.2">
      <c r="R9625" s="16"/>
      <c r="S9625" s="16"/>
      <c r="T9625" s="16"/>
      <c r="U9625" s="16"/>
    </row>
    <row r="9626" spans="18:21" x14ac:dyDescent="0.2">
      <c r="R9626" s="16"/>
      <c r="S9626" s="16"/>
      <c r="T9626" s="16"/>
      <c r="U9626" s="16"/>
    </row>
    <row r="9627" spans="18:21" x14ac:dyDescent="0.2">
      <c r="R9627" s="16"/>
      <c r="S9627" s="16"/>
      <c r="T9627" s="16"/>
      <c r="U9627" s="16"/>
    </row>
    <row r="9628" spans="18:21" x14ac:dyDescent="0.2">
      <c r="R9628" s="16"/>
      <c r="S9628" s="16"/>
      <c r="T9628" s="16"/>
      <c r="U9628" s="16"/>
    </row>
    <row r="9629" spans="18:21" x14ac:dyDescent="0.2">
      <c r="R9629" s="16"/>
      <c r="S9629" s="16"/>
      <c r="T9629" s="16"/>
      <c r="U9629" s="16"/>
    </row>
    <row r="9630" spans="18:21" x14ac:dyDescent="0.2">
      <c r="R9630" s="16"/>
      <c r="S9630" s="16"/>
      <c r="T9630" s="16"/>
      <c r="U9630" s="16"/>
    </row>
    <row r="9631" spans="18:21" x14ac:dyDescent="0.2">
      <c r="R9631" s="16"/>
      <c r="S9631" s="16"/>
      <c r="T9631" s="16"/>
      <c r="U9631" s="16"/>
    </row>
    <row r="9632" spans="18:21" x14ac:dyDescent="0.2">
      <c r="R9632" s="16"/>
      <c r="S9632" s="16"/>
      <c r="T9632" s="16"/>
      <c r="U9632" s="16"/>
    </row>
    <row r="9633" spans="18:21" x14ac:dyDescent="0.2">
      <c r="R9633" s="16"/>
      <c r="S9633" s="16"/>
      <c r="T9633" s="16"/>
      <c r="U9633" s="16"/>
    </row>
    <row r="9634" spans="18:21" x14ac:dyDescent="0.2">
      <c r="R9634" s="16"/>
      <c r="S9634" s="16"/>
      <c r="T9634" s="16"/>
      <c r="U9634" s="16"/>
    </row>
    <row r="9635" spans="18:21" x14ac:dyDescent="0.2">
      <c r="R9635" s="16"/>
      <c r="S9635" s="16"/>
      <c r="T9635" s="16"/>
      <c r="U9635" s="16"/>
    </row>
    <row r="9636" spans="18:21" x14ac:dyDescent="0.2">
      <c r="R9636" s="16"/>
      <c r="S9636" s="16"/>
      <c r="T9636" s="16"/>
      <c r="U9636" s="16"/>
    </row>
    <row r="9637" spans="18:21" x14ac:dyDescent="0.2">
      <c r="R9637" s="16"/>
      <c r="S9637" s="16"/>
      <c r="T9637" s="16"/>
      <c r="U9637" s="16"/>
    </row>
    <row r="9638" spans="18:21" x14ac:dyDescent="0.2">
      <c r="R9638" s="16"/>
      <c r="S9638" s="16"/>
      <c r="T9638" s="16"/>
      <c r="U9638" s="16"/>
    </row>
    <row r="9639" spans="18:21" x14ac:dyDescent="0.2">
      <c r="R9639" s="16"/>
      <c r="S9639" s="16"/>
      <c r="T9639" s="16"/>
      <c r="U9639" s="16"/>
    </row>
    <row r="9640" spans="18:21" x14ac:dyDescent="0.2">
      <c r="R9640" s="16"/>
      <c r="S9640" s="16"/>
      <c r="T9640" s="16"/>
      <c r="U9640" s="16"/>
    </row>
    <row r="9641" spans="18:21" x14ac:dyDescent="0.2">
      <c r="R9641" s="16"/>
      <c r="S9641" s="16"/>
      <c r="T9641" s="16"/>
      <c r="U9641" s="16"/>
    </row>
    <row r="9642" spans="18:21" x14ac:dyDescent="0.2">
      <c r="R9642" s="16"/>
      <c r="S9642" s="16"/>
      <c r="T9642" s="16"/>
      <c r="U9642" s="16"/>
    </row>
    <row r="9643" spans="18:21" x14ac:dyDescent="0.2">
      <c r="R9643" s="16"/>
      <c r="S9643" s="16"/>
      <c r="T9643" s="16"/>
      <c r="U9643" s="16"/>
    </row>
    <row r="9644" spans="18:21" x14ac:dyDescent="0.2">
      <c r="R9644" s="16"/>
      <c r="S9644" s="16"/>
      <c r="T9644" s="16"/>
      <c r="U9644" s="16"/>
    </row>
    <row r="9645" spans="18:21" x14ac:dyDescent="0.2">
      <c r="R9645" s="16"/>
      <c r="S9645" s="16"/>
      <c r="T9645" s="16"/>
      <c r="U9645" s="16"/>
    </row>
    <row r="9646" spans="18:21" x14ac:dyDescent="0.2">
      <c r="R9646" s="16"/>
      <c r="S9646" s="16"/>
      <c r="T9646" s="16"/>
      <c r="U9646" s="16"/>
    </row>
    <row r="9647" spans="18:21" x14ac:dyDescent="0.2">
      <c r="R9647" s="16"/>
      <c r="S9647" s="16"/>
      <c r="T9647" s="16"/>
      <c r="U9647" s="16"/>
    </row>
    <row r="9648" spans="18:21" x14ac:dyDescent="0.2">
      <c r="R9648" s="16"/>
      <c r="S9648" s="16"/>
      <c r="T9648" s="16"/>
      <c r="U9648" s="16"/>
    </row>
    <row r="9649" spans="18:21" x14ac:dyDescent="0.2">
      <c r="R9649" s="16"/>
      <c r="S9649" s="16"/>
      <c r="T9649" s="16"/>
      <c r="U9649" s="16"/>
    </row>
    <row r="9650" spans="18:21" x14ac:dyDescent="0.2">
      <c r="R9650" s="16"/>
      <c r="S9650" s="16"/>
      <c r="T9650" s="16"/>
      <c r="U9650" s="16"/>
    </row>
    <row r="9651" spans="18:21" x14ac:dyDescent="0.2">
      <c r="R9651" s="16"/>
      <c r="S9651" s="16"/>
      <c r="T9651" s="16"/>
      <c r="U9651" s="16"/>
    </row>
    <row r="9652" spans="18:21" x14ac:dyDescent="0.2">
      <c r="R9652" s="16"/>
      <c r="S9652" s="16"/>
      <c r="T9652" s="16"/>
      <c r="U9652" s="16"/>
    </row>
    <row r="9653" spans="18:21" x14ac:dyDescent="0.2">
      <c r="R9653" s="16"/>
      <c r="S9653" s="16"/>
      <c r="T9653" s="16"/>
      <c r="U9653" s="16"/>
    </row>
    <row r="9654" spans="18:21" x14ac:dyDescent="0.2">
      <c r="R9654" s="16"/>
      <c r="S9654" s="16"/>
      <c r="T9654" s="16"/>
      <c r="U9654" s="16"/>
    </row>
    <row r="9655" spans="18:21" x14ac:dyDescent="0.2">
      <c r="R9655" s="16"/>
      <c r="S9655" s="16"/>
      <c r="T9655" s="16"/>
      <c r="U9655" s="16"/>
    </row>
    <row r="9656" spans="18:21" x14ac:dyDescent="0.2">
      <c r="R9656" s="16"/>
      <c r="S9656" s="16"/>
      <c r="T9656" s="16"/>
      <c r="U9656" s="16"/>
    </row>
    <row r="9657" spans="18:21" x14ac:dyDescent="0.2">
      <c r="R9657" s="16"/>
      <c r="S9657" s="16"/>
      <c r="T9657" s="16"/>
      <c r="U9657" s="16"/>
    </row>
    <row r="9658" spans="18:21" x14ac:dyDescent="0.2">
      <c r="R9658" s="16"/>
      <c r="S9658" s="16"/>
      <c r="T9658" s="16"/>
      <c r="U9658" s="16"/>
    </row>
    <row r="9659" spans="18:21" x14ac:dyDescent="0.2">
      <c r="R9659" s="16"/>
      <c r="S9659" s="16"/>
      <c r="T9659" s="16"/>
      <c r="U9659" s="16"/>
    </row>
    <row r="9660" spans="18:21" x14ac:dyDescent="0.2">
      <c r="R9660" s="16"/>
      <c r="S9660" s="16"/>
      <c r="T9660" s="16"/>
      <c r="U9660" s="16"/>
    </row>
    <row r="9661" spans="18:21" x14ac:dyDescent="0.2">
      <c r="R9661" s="16"/>
      <c r="S9661" s="16"/>
      <c r="T9661" s="16"/>
      <c r="U9661" s="16"/>
    </row>
    <row r="9662" spans="18:21" x14ac:dyDescent="0.2">
      <c r="R9662" s="16"/>
      <c r="S9662" s="16"/>
      <c r="T9662" s="16"/>
      <c r="U9662" s="16"/>
    </row>
    <row r="9663" spans="18:21" x14ac:dyDescent="0.2">
      <c r="R9663" s="16"/>
      <c r="S9663" s="16"/>
      <c r="T9663" s="16"/>
      <c r="U9663" s="16"/>
    </row>
    <row r="9664" spans="18:21" x14ac:dyDescent="0.2">
      <c r="R9664" s="16"/>
      <c r="S9664" s="16"/>
      <c r="T9664" s="16"/>
      <c r="U9664" s="16"/>
    </row>
    <row r="9665" spans="18:21" x14ac:dyDescent="0.2">
      <c r="R9665" s="16"/>
      <c r="S9665" s="16"/>
      <c r="T9665" s="16"/>
      <c r="U9665" s="16"/>
    </row>
    <row r="9666" spans="18:21" x14ac:dyDescent="0.2">
      <c r="R9666" s="16"/>
      <c r="S9666" s="16"/>
      <c r="T9666" s="16"/>
      <c r="U9666" s="16"/>
    </row>
    <row r="9667" spans="18:21" x14ac:dyDescent="0.2">
      <c r="R9667" s="16"/>
      <c r="S9667" s="16"/>
      <c r="T9667" s="16"/>
      <c r="U9667" s="16"/>
    </row>
    <row r="9668" spans="18:21" x14ac:dyDescent="0.2">
      <c r="R9668" s="16"/>
      <c r="S9668" s="16"/>
      <c r="T9668" s="16"/>
      <c r="U9668" s="16"/>
    </row>
    <row r="9669" spans="18:21" x14ac:dyDescent="0.2">
      <c r="R9669" s="16"/>
      <c r="S9669" s="16"/>
      <c r="T9669" s="16"/>
      <c r="U9669" s="16"/>
    </row>
    <row r="9670" spans="18:21" x14ac:dyDescent="0.2">
      <c r="R9670" s="16"/>
      <c r="S9670" s="16"/>
      <c r="T9670" s="16"/>
      <c r="U9670" s="16"/>
    </row>
    <row r="9671" spans="18:21" x14ac:dyDescent="0.2">
      <c r="R9671" s="16"/>
      <c r="S9671" s="16"/>
      <c r="T9671" s="16"/>
      <c r="U9671" s="16"/>
    </row>
    <row r="9672" spans="18:21" x14ac:dyDescent="0.2">
      <c r="R9672" s="16"/>
      <c r="S9672" s="16"/>
      <c r="T9672" s="16"/>
      <c r="U9672" s="16"/>
    </row>
    <row r="9673" spans="18:21" x14ac:dyDescent="0.2">
      <c r="R9673" s="16"/>
      <c r="S9673" s="16"/>
      <c r="T9673" s="16"/>
      <c r="U9673" s="16"/>
    </row>
    <row r="9674" spans="18:21" x14ac:dyDescent="0.2">
      <c r="R9674" s="16"/>
      <c r="S9674" s="16"/>
      <c r="T9674" s="16"/>
      <c r="U9674" s="16"/>
    </row>
    <row r="9675" spans="18:21" x14ac:dyDescent="0.2">
      <c r="R9675" s="16"/>
      <c r="S9675" s="16"/>
      <c r="T9675" s="16"/>
      <c r="U9675" s="16"/>
    </row>
    <row r="9676" spans="18:21" x14ac:dyDescent="0.2">
      <c r="R9676" s="16"/>
      <c r="S9676" s="16"/>
      <c r="T9676" s="16"/>
      <c r="U9676" s="16"/>
    </row>
    <row r="9677" spans="18:21" x14ac:dyDescent="0.2">
      <c r="R9677" s="16"/>
      <c r="S9677" s="16"/>
      <c r="T9677" s="16"/>
      <c r="U9677" s="16"/>
    </row>
    <row r="9678" spans="18:21" x14ac:dyDescent="0.2">
      <c r="R9678" s="16"/>
      <c r="S9678" s="16"/>
      <c r="T9678" s="16"/>
      <c r="U9678" s="16"/>
    </row>
    <row r="9679" spans="18:21" x14ac:dyDescent="0.2">
      <c r="R9679" s="16"/>
      <c r="S9679" s="16"/>
      <c r="T9679" s="16"/>
      <c r="U9679" s="16"/>
    </row>
    <row r="9680" spans="18:21" x14ac:dyDescent="0.2">
      <c r="R9680" s="16"/>
      <c r="S9680" s="16"/>
      <c r="T9680" s="16"/>
      <c r="U9680" s="16"/>
    </row>
    <row r="9681" spans="18:21" x14ac:dyDescent="0.2">
      <c r="R9681" s="16"/>
      <c r="S9681" s="16"/>
      <c r="T9681" s="16"/>
      <c r="U9681" s="16"/>
    </row>
    <row r="9682" spans="18:21" x14ac:dyDescent="0.2">
      <c r="R9682" s="16"/>
      <c r="S9682" s="16"/>
      <c r="T9682" s="16"/>
      <c r="U9682" s="16"/>
    </row>
    <row r="9683" spans="18:21" x14ac:dyDescent="0.2">
      <c r="R9683" s="16"/>
      <c r="S9683" s="16"/>
      <c r="T9683" s="16"/>
      <c r="U9683" s="16"/>
    </row>
    <row r="9684" spans="18:21" x14ac:dyDescent="0.2">
      <c r="R9684" s="16"/>
      <c r="S9684" s="16"/>
      <c r="T9684" s="16"/>
      <c r="U9684" s="16"/>
    </row>
    <row r="9685" spans="18:21" x14ac:dyDescent="0.2">
      <c r="R9685" s="16"/>
      <c r="S9685" s="16"/>
      <c r="T9685" s="16"/>
      <c r="U9685" s="16"/>
    </row>
    <row r="9686" spans="18:21" x14ac:dyDescent="0.2">
      <c r="R9686" s="16"/>
      <c r="S9686" s="16"/>
      <c r="T9686" s="16"/>
      <c r="U9686" s="16"/>
    </row>
    <row r="9687" spans="18:21" x14ac:dyDescent="0.2">
      <c r="R9687" s="16"/>
      <c r="S9687" s="16"/>
      <c r="T9687" s="16"/>
      <c r="U9687" s="16"/>
    </row>
    <row r="9688" spans="18:21" x14ac:dyDescent="0.2">
      <c r="R9688" s="16"/>
      <c r="S9688" s="16"/>
      <c r="T9688" s="16"/>
      <c r="U9688" s="16"/>
    </row>
    <row r="9689" spans="18:21" x14ac:dyDescent="0.2">
      <c r="R9689" s="16"/>
      <c r="S9689" s="16"/>
      <c r="T9689" s="16"/>
      <c r="U9689" s="16"/>
    </row>
    <row r="9690" spans="18:21" x14ac:dyDescent="0.2">
      <c r="R9690" s="16"/>
      <c r="S9690" s="16"/>
      <c r="T9690" s="16"/>
      <c r="U9690" s="16"/>
    </row>
    <row r="9691" spans="18:21" x14ac:dyDescent="0.2">
      <c r="R9691" s="16"/>
      <c r="S9691" s="16"/>
      <c r="T9691" s="16"/>
      <c r="U9691" s="16"/>
    </row>
    <row r="9692" spans="18:21" x14ac:dyDescent="0.2">
      <c r="R9692" s="16"/>
      <c r="S9692" s="16"/>
      <c r="T9692" s="16"/>
      <c r="U9692" s="16"/>
    </row>
    <row r="9693" spans="18:21" x14ac:dyDescent="0.2">
      <c r="R9693" s="16"/>
      <c r="S9693" s="16"/>
      <c r="T9693" s="16"/>
      <c r="U9693" s="16"/>
    </row>
    <row r="9694" spans="18:21" x14ac:dyDescent="0.2">
      <c r="R9694" s="16"/>
      <c r="S9694" s="16"/>
      <c r="T9694" s="16"/>
      <c r="U9694" s="16"/>
    </row>
    <row r="9695" spans="18:21" x14ac:dyDescent="0.2">
      <c r="R9695" s="16"/>
      <c r="S9695" s="16"/>
      <c r="T9695" s="16"/>
      <c r="U9695" s="16"/>
    </row>
    <row r="9696" spans="18:21" x14ac:dyDescent="0.2">
      <c r="R9696" s="16"/>
      <c r="S9696" s="16"/>
      <c r="T9696" s="16"/>
      <c r="U9696" s="16"/>
    </row>
    <row r="9697" spans="18:21" x14ac:dyDescent="0.2">
      <c r="R9697" s="16"/>
      <c r="S9697" s="16"/>
      <c r="T9697" s="16"/>
      <c r="U9697" s="16"/>
    </row>
    <row r="9698" spans="18:21" x14ac:dyDescent="0.2">
      <c r="R9698" s="16"/>
      <c r="S9698" s="16"/>
      <c r="T9698" s="16"/>
      <c r="U9698" s="16"/>
    </row>
    <row r="9699" spans="18:21" x14ac:dyDescent="0.2">
      <c r="R9699" s="16"/>
      <c r="S9699" s="16"/>
      <c r="T9699" s="16"/>
      <c r="U9699" s="16"/>
    </row>
    <row r="9700" spans="18:21" x14ac:dyDescent="0.2">
      <c r="R9700" s="16"/>
      <c r="S9700" s="16"/>
      <c r="T9700" s="16"/>
      <c r="U9700" s="16"/>
    </row>
    <row r="9701" spans="18:21" x14ac:dyDescent="0.2">
      <c r="R9701" s="16"/>
      <c r="S9701" s="16"/>
      <c r="T9701" s="16"/>
      <c r="U9701" s="16"/>
    </row>
    <row r="9702" spans="18:21" x14ac:dyDescent="0.2">
      <c r="R9702" s="16"/>
      <c r="S9702" s="16"/>
      <c r="T9702" s="16"/>
      <c r="U9702" s="16"/>
    </row>
    <row r="9703" spans="18:21" x14ac:dyDescent="0.2">
      <c r="R9703" s="16"/>
      <c r="S9703" s="16"/>
      <c r="T9703" s="16"/>
      <c r="U9703" s="16"/>
    </row>
    <row r="9704" spans="18:21" x14ac:dyDescent="0.2">
      <c r="R9704" s="16"/>
      <c r="S9704" s="16"/>
      <c r="T9704" s="16"/>
      <c r="U9704" s="16"/>
    </row>
    <row r="9705" spans="18:21" x14ac:dyDescent="0.2">
      <c r="R9705" s="16"/>
      <c r="S9705" s="16"/>
      <c r="T9705" s="16"/>
      <c r="U9705" s="16"/>
    </row>
    <row r="9706" spans="18:21" x14ac:dyDescent="0.2">
      <c r="R9706" s="16"/>
      <c r="S9706" s="16"/>
      <c r="T9706" s="16"/>
      <c r="U9706" s="16"/>
    </row>
    <row r="9707" spans="18:21" x14ac:dyDescent="0.2">
      <c r="R9707" s="16"/>
      <c r="S9707" s="16"/>
      <c r="T9707" s="16"/>
      <c r="U9707" s="16"/>
    </row>
    <row r="9708" spans="18:21" x14ac:dyDescent="0.2">
      <c r="R9708" s="16"/>
      <c r="S9708" s="16"/>
      <c r="T9708" s="16"/>
      <c r="U9708" s="16"/>
    </row>
    <row r="9709" spans="18:21" x14ac:dyDescent="0.2">
      <c r="R9709" s="16"/>
      <c r="S9709" s="16"/>
      <c r="T9709" s="16"/>
      <c r="U9709" s="16"/>
    </row>
    <row r="9710" spans="18:21" x14ac:dyDescent="0.2">
      <c r="R9710" s="16"/>
      <c r="S9710" s="16"/>
      <c r="T9710" s="16"/>
      <c r="U9710" s="16"/>
    </row>
    <row r="9711" spans="18:21" x14ac:dyDescent="0.2">
      <c r="R9711" s="16"/>
      <c r="S9711" s="16"/>
      <c r="T9711" s="16"/>
      <c r="U9711" s="16"/>
    </row>
    <row r="9712" spans="18:21" x14ac:dyDescent="0.2">
      <c r="R9712" s="16"/>
      <c r="S9712" s="16"/>
      <c r="T9712" s="16"/>
      <c r="U9712" s="16"/>
    </row>
    <row r="9713" spans="18:21" x14ac:dyDescent="0.2">
      <c r="R9713" s="16"/>
      <c r="S9713" s="16"/>
      <c r="T9713" s="16"/>
      <c r="U9713" s="16"/>
    </row>
    <row r="9714" spans="18:21" x14ac:dyDescent="0.2">
      <c r="R9714" s="16"/>
      <c r="S9714" s="16"/>
      <c r="T9714" s="16"/>
      <c r="U9714" s="16"/>
    </row>
    <row r="9715" spans="18:21" x14ac:dyDescent="0.2">
      <c r="R9715" s="16"/>
      <c r="S9715" s="16"/>
      <c r="T9715" s="16"/>
      <c r="U9715" s="16"/>
    </row>
    <row r="9716" spans="18:21" x14ac:dyDescent="0.2">
      <c r="R9716" s="16"/>
      <c r="S9716" s="16"/>
      <c r="T9716" s="16"/>
      <c r="U9716" s="16"/>
    </row>
    <row r="9717" spans="18:21" x14ac:dyDescent="0.2">
      <c r="R9717" s="16"/>
      <c r="S9717" s="16"/>
      <c r="T9717" s="16"/>
      <c r="U9717" s="16"/>
    </row>
    <row r="9718" spans="18:21" x14ac:dyDescent="0.2">
      <c r="R9718" s="16"/>
      <c r="S9718" s="16"/>
      <c r="T9718" s="16"/>
      <c r="U9718" s="16"/>
    </row>
    <row r="9719" spans="18:21" x14ac:dyDescent="0.2">
      <c r="R9719" s="16"/>
      <c r="S9719" s="16"/>
      <c r="T9719" s="16"/>
      <c r="U9719" s="16"/>
    </row>
    <row r="9720" spans="18:21" x14ac:dyDescent="0.2">
      <c r="R9720" s="16"/>
      <c r="S9720" s="16"/>
      <c r="T9720" s="16"/>
      <c r="U9720" s="16"/>
    </row>
    <row r="9721" spans="18:21" x14ac:dyDescent="0.2">
      <c r="R9721" s="16"/>
      <c r="S9721" s="16"/>
      <c r="T9721" s="16"/>
      <c r="U9721" s="16"/>
    </row>
    <row r="9722" spans="18:21" x14ac:dyDescent="0.2">
      <c r="R9722" s="16"/>
      <c r="S9722" s="16"/>
      <c r="T9722" s="16"/>
      <c r="U9722" s="16"/>
    </row>
    <row r="9723" spans="18:21" x14ac:dyDescent="0.2">
      <c r="R9723" s="16"/>
      <c r="S9723" s="16"/>
      <c r="T9723" s="16"/>
      <c r="U9723" s="16"/>
    </row>
    <row r="9724" spans="18:21" x14ac:dyDescent="0.2">
      <c r="R9724" s="16"/>
      <c r="S9724" s="16"/>
      <c r="T9724" s="16"/>
      <c r="U9724" s="16"/>
    </row>
    <row r="9725" spans="18:21" x14ac:dyDescent="0.2">
      <c r="R9725" s="16"/>
      <c r="S9725" s="16"/>
      <c r="T9725" s="16"/>
      <c r="U9725" s="16"/>
    </row>
    <row r="9726" spans="18:21" x14ac:dyDescent="0.2">
      <c r="R9726" s="16"/>
      <c r="S9726" s="16"/>
      <c r="T9726" s="16"/>
      <c r="U9726" s="16"/>
    </row>
    <row r="9727" spans="18:21" x14ac:dyDescent="0.2">
      <c r="R9727" s="16"/>
      <c r="S9727" s="16"/>
      <c r="T9727" s="16"/>
      <c r="U9727" s="16"/>
    </row>
    <row r="9728" spans="18:21" x14ac:dyDescent="0.2">
      <c r="R9728" s="16"/>
      <c r="S9728" s="16"/>
      <c r="T9728" s="16"/>
      <c r="U9728" s="16"/>
    </row>
    <row r="9729" spans="18:21" x14ac:dyDescent="0.2">
      <c r="R9729" s="16"/>
      <c r="S9729" s="16"/>
      <c r="T9729" s="16"/>
      <c r="U9729" s="16"/>
    </row>
    <row r="9730" spans="18:21" x14ac:dyDescent="0.2">
      <c r="R9730" s="16"/>
      <c r="S9730" s="16"/>
      <c r="T9730" s="16"/>
      <c r="U9730" s="16"/>
    </row>
    <row r="9731" spans="18:21" x14ac:dyDescent="0.2">
      <c r="R9731" s="16"/>
      <c r="S9731" s="16"/>
      <c r="T9731" s="16"/>
      <c r="U9731" s="16"/>
    </row>
    <row r="9732" spans="18:21" x14ac:dyDescent="0.2">
      <c r="R9732" s="16"/>
      <c r="S9732" s="16"/>
      <c r="T9732" s="16"/>
      <c r="U9732" s="16"/>
    </row>
    <row r="9733" spans="18:21" x14ac:dyDescent="0.2">
      <c r="R9733" s="16"/>
      <c r="S9733" s="16"/>
      <c r="T9733" s="16"/>
      <c r="U9733" s="16"/>
    </row>
    <row r="9734" spans="18:21" x14ac:dyDescent="0.2">
      <c r="R9734" s="16"/>
      <c r="S9734" s="16"/>
      <c r="T9734" s="16"/>
      <c r="U9734" s="16"/>
    </row>
    <row r="9735" spans="18:21" x14ac:dyDescent="0.2">
      <c r="R9735" s="16"/>
      <c r="S9735" s="16"/>
      <c r="T9735" s="16"/>
      <c r="U9735" s="16"/>
    </row>
    <row r="9736" spans="18:21" x14ac:dyDescent="0.2">
      <c r="R9736" s="16"/>
      <c r="S9736" s="16"/>
      <c r="T9736" s="16"/>
      <c r="U9736" s="16"/>
    </row>
    <row r="9737" spans="18:21" x14ac:dyDescent="0.2">
      <c r="R9737" s="16"/>
      <c r="S9737" s="16"/>
      <c r="T9737" s="16"/>
      <c r="U9737" s="16"/>
    </row>
    <row r="9738" spans="18:21" x14ac:dyDescent="0.2">
      <c r="R9738" s="16"/>
      <c r="S9738" s="16"/>
      <c r="T9738" s="16"/>
      <c r="U9738" s="16"/>
    </row>
    <row r="9739" spans="18:21" x14ac:dyDescent="0.2">
      <c r="R9739" s="16"/>
      <c r="S9739" s="16"/>
      <c r="T9739" s="16"/>
      <c r="U9739" s="16"/>
    </row>
    <row r="9740" spans="18:21" x14ac:dyDescent="0.2">
      <c r="R9740" s="16"/>
      <c r="S9740" s="16"/>
      <c r="T9740" s="16"/>
      <c r="U9740" s="16"/>
    </row>
    <row r="9741" spans="18:21" x14ac:dyDescent="0.2">
      <c r="R9741" s="16"/>
      <c r="S9741" s="16"/>
      <c r="T9741" s="16"/>
      <c r="U9741" s="16"/>
    </row>
    <row r="9742" spans="18:21" x14ac:dyDescent="0.2">
      <c r="R9742" s="16"/>
      <c r="S9742" s="16"/>
      <c r="T9742" s="16"/>
      <c r="U9742" s="16"/>
    </row>
    <row r="9743" spans="18:21" x14ac:dyDescent="0.2">
      <c r="R9743" s="16"/>
      <c r="S9743" s="16"/>
      <c r="T9743" s="16"/>
      <c r="U9743" s="16"/>
    </row>
    <row r="9744" spans="18:21" x14ac:dyDescent="0.2">
      <c r="R9744" s="16"/>
      <c r="S9744" s="16"/>
      <c r="T9744" s="16"/>
      <c r="U9744" s="16"/>
    </row>
    <row r="9745" spans="18:21" x14ac:dyDescent="0.2">
      <c r="R9745" s="16"/>
      <c r="S9745" s="16"/>
      <c r="T9745" s="16"/>
      <c r="U9745" s="16"/>
    </row>
    <row r="9746" spans="18:21" x14ac:dyDescent="0.2">
      <c r="R9746" s="16"/>
      <c r="S9746" s="16"/>
      <c r="T9746" s="16"/>
      <c r="U9746" s="16"/>
    </row>
    <row r="9747" spans="18:21" x14ac:dyDescent="0.2">
      <c r="R9747" s="16"/>
      <c r="S9747" s="16"/>
      <c r="T9747" s="16"/>
      <c r="U9747" s="16"/>
    </row>
    <row r="9748" spans="18:21" x14ac:dyDescent="0.2">
      <c r="R9748" s="16"/>
      <c r="S9748" s="16"/>
      <c r="T9748" s="16"/>
      <c r="U9748" s="16"/>
    </row>
    <row r="9749" spans="18:21" x14ac:dyDescent="0.2">
      <c r="R9749" s="16"/>
      <c r="S9749" s="16"/>
      <c r="T9749" s="16"/>
      <c r="U9749" s="16"/>
    </row>
    <row r="9750" spans="18:21" x14ac:dyDescent="0.2">
      <c r="R9750" s="16"/>
      <c r="S9750" s="16"/>
      <c r="T9750" s="16"/>
      <c r="U9750" s="16"/>
    </row>
    <row r="9751" spans="18:21" x14ac:dyDescent="0.2">
      <c r="R9751" s="16"/>
      <c r="S9751" s="16"/>
      <c r="T9751" s="16"/>
      <c r="U9751" s="16"/>
    </row>
    <row r="9752" spans="18:21" x14ac:dyDescent="0.2">
      <c r="R9752" s="16"/>
      <c r="S9752" s="16"/>
      <c r="T9752" s="16"/>
      <c r="U9752" s="16"/>
    </row>
    <row r="9753" spans="18:21" x14ac:dyDescent="0.2">
      <c r="R9753" s="16"/>
      <c r="S9753" s="16"/>
      <c r="T9753" s="16"/>
      <c r="U9753" s="16"/>
    </row>
    <row r="9754" spans="18:21" x14ac:dyDescent="0.2">
      <c r="R9754" s="16"/>
      <c r="S9754" s="16"/>
      <c r="T9754" s="16"/>
      <c r="U9754" s="16"/>
    </row>
    <row r="9755" spans="18:21" x14ac:dyDescent="0.2">
      <c r="R9755" s="16"/>
      <c r="S9755" s="16"/>
      <c r="T9755" s="16"/>
      <c r="U9755" s="16"/>
    </row>
    <row r="9756" spans="18:21" x14ac:dyDescent="0.2">
      <c r="R9756" s="16"/>
      <c r="S9756" s="16"/>
      <c r="T9756" s="16"/>
      <c r="U9756" s="16"/>
    </row>
    <row r="9757" spans="18:21" x14ac:dyDescent="0.2">
      <c r="R9757" s="16"/>
      <c r="S9757" s="16"/>
      <c r="T9757" s="16"/>
      <c r="U9757" s="16"/>
    </row>
    <row r="9758" spans="18:21" x14ac:dyDescent="0.2">
      <c r="R9758" s="16"/>
      <c r="S9758" s="16"/>
      <c r="T9758" s="16"/>
      <c r="U9758" s="16"/>
    </row>
    <row r="9759" spans="18:21" x14ac:dyDescent="0.2">
      <c r="R9759" s="16"/>
      <c r="S9759" s="16"/>
      <c r="T9759" s="16"/>
      <c r="U9759" s="16"/>
    </row>
    <row r="9760" spans="18:21" x14ac:dyDescent="0.2">
      <c r="R9760" s="16"/>
      <c r="S9760" s="16"/>
      <c r="T9760" s="16"/>
      <c r="U9760" s="16"/>
    </row>
    <row r="9761" spans="18:21" x14ac:dyDescent="0.2">
      <c r="R9761" s="16"/>
      <c r="S9761" s="16"/>
      <c r="T9761" s="16"/>
      <c r="U9761" s="16"/>
    </row>
    <row r="9762" spans="18:21" x14ac:dyDescent="0.2">
      <c r="R9762" s="16"/>
      <c r="S9762" s="16"/>
      <c r="T9762" s="16"/>
      <c r="U9762" s="16"/>
    </row>
    <row r="9763" spans="18:21" x14ac:dyDescent="0.2">
      <c r="R9763" s="16"/>
      <c r="S9763" s="16"/>
      <c r="T9763" s="16"/>
      <c r="U9763" s="16"/>
    </row>
    <row r="9764" spans="18:21" x14ac:dyDescent="0.2">
      <c r="R9764" s="16"/>
      <c r="S9764" s="16"/>
      <c r="T9764" s="16"/>
      <c r="U9764" s="16"/>
    </row>
    <row r="9765" spans="18:21" x14ac:dyDescent="0.2">
      <c r="R9765" s="16"/>
      <c r="S9765" s="16"/>
      <c r="T9765" s="16"/>
      <c r="U9765" s="16"/>
    </row>
    <row r="9766" spans="18:21" x14ac:dyDescent="0.2">
      <c r="R9766" s="16"/>
      <c r="S9766" s="16"/>
      <c r="T9766" s="16"/>
      <c r="U9766" s="16"/>
    </row>
    <row r="9767" spans="18:21" x14ac:dyDescent="0.2">
      <c r="R9767" s="16"/>
      <c r="S9767" s="16"/>
      <c r="T9767" s="16"/>
      <c r="U9767" s="16"/>
    </row>
    <row r="9768" spans="18:21" x14ac:dyDescent="0.2">
      <c r="R9768" s="16"/>
      <c r="S9768" s="16"/>
      <c r="T9768" s="16"/>
      <c r="U9768" s="16"/>
    </row>
    <row r="9769" spans="18:21" x14ac:dyDescent="0.2">
      <c r="R9769" s="16"/>
      <c r="S9769" s="16"/>
      <c r="T9769" s="16"/>
      <c r="U9769" s="16"/>
    </row>
    <row r="9770" spans="18:21" x14ac:dyDescent="0.2">
      <c r="R9770" s="16"/>
      <c r="S9770" s="16"/>
      <c r="T9770" s="16"/>
      <c r="U9770" s="16"/>
    </row>
    <row r="9771" spans="18:21" x14ac:dyDescent="0.2">
      <c r="R9771" s="16"/>
      <c r="S9771" s="16"/>
      <c r="T9771" s="16"/>
      <c r="U9771" s="16"/>
    </row>
    <row r="9772" spans="18:21" x14ac:dyDescent="0.2">
      <c r="R9772" s="16"/>
      <c r="S9772" s="16"/>
      <c r="T9772" s="16"/>
      <c r="U9772" s="16"/>
    </row>
    <row r="9773" spans="18:21" x14ac:dyDescent="0.2">
      <c r="R9773" s="16"/>
      <c r="S9773" s="16"/>
      <c r="T9773" s="16"/>
      <c r="U9773" s="16"/>
    </row>
    <row r="9774" spans="18:21" x14ac:dyDescent="0.2">
      <c r="R9774" s="16"/>
      <c r="S9774" s="16"/>
      <c r="T9774" s="16"/>
      <c r="U9774" s="16"/>
    </row>
    <row r="9775" spans="18:21" x14ac:dyDescent="0.2">
      <c r="R9775" s="16"/>
      <c r="S9775" s="16"/>
      <c r="T9775" s="16"/>
      <c r="U9775" s="16"/>
    </row>
    <row r="9776" spans="18:21" x14ac:dyDescent="0.2">
      <c r="R9776" s="16"/>
      <c r="S9776" s="16"/>
      <c r="T9776" s="16"/>
      <c r="U9776" s="16"/>
    </row>
    <row r="9777" spans="18:21" x14ac:dyDescent="0.2">
      <c r="R9777" s="16"/>
      <c r="S9777" s="16"/>
      <c r="T9777" s="16"/>
      <c r="U9777" s="16"/>
    </row>
    <row r="9778" spans="18:21" x14ac:dyDescent="0.2">
      <c r="R9778" s="16"/>
      <c r="S9778" s="16"/>
      <c r="T9778" s="16"/>
      <c r="U9778" s="16"/>
    </row>
    <row r="9779" spans="18:21" x14ac:dyDescent="0.2">
      <c r="R9779" s="16"/>
      <c r="S9779" s="16"/>
      <c r="T9779" s="16"/>
      <c r="U9779" s="16"/>
    </row>
    <row r="9780" spans="18:21" x14ac:dyDescent="0.2">
      <c r="R9780" s="16"/>
      <c r="S9780" s="16"/>
      <c r="T9780" s="16"/>
      <c r="U9780" s="16"/>
    </row>
    <row r="9781" spans="18:21" x14ac:dyDescent="0.2">
      <c r="R9781" s="16"/>
      <c r="S9781" s="16"/>
      <c r="T9781" s="16"/>
      <c r="U9781" s="16"/>
    </row>
    <row r="9782" spans="18:21" x14ac:dyDescent="0.2">
      <c r="R9782" s="16"/>
      <c r="S9782" s="16"/>
      <c r="T9782" s="16"/>
      <c r="U9782" s="16"/>
    </row>
    <row r="9783" spans="18:21" x14ac:dyDescent="0.2">
      <c r="R9783" s="16"/>
      <c r="S9783" s="16"/>
      <c r="T9783" s="16"/>
      <c r="U9783" s="16"/>
    </row>
    <row r="9784" spans="18:21" x14ac:dyDescent="0.2">
      <c r="R9784" s="16"/>
      <c r="S9784" s="16"/>
      <c r="T9784" s="16"/>
      <c r="U9784" s="16"/>
    </row>
    <row r="9785" spans="18:21" x14ac:dyDescent="0.2">
      <c r="R9785" s="16"/>
      <c r="S9785" s="16"/>
      <c r="T9785" s="16"/>
      <c r="U9785" s="16"/>
    </row>
    <row r="9786" spans="18:21" x14ac:dyDescent="0.2">
      <c r="R9786" s="16"/>
      <c r="S9786" s="16"/>
      <c r="T9786" s="16"/>
      <c r="U9786" s="16"/>
    </row>
    <row r="9787" spans="18:21" x14ac:dyDescent="0.2">
      <c r="R9787" s="16"/>
      <c r="S9787" s="16"/>
      <c r="T9787" s="16"/>
      <c r="U9787" s="16"/>
    </row>
    <row r="9788" spans="18:21" x14ac:dyDescent="0.2">
      <c r="R9788" s="16"/>
      <c r="S9788" s="16"/>
      <c r="T9788" s="16"/>
      <c r="U9788" s="16"/>
    </row>
    <row r="9789" spans="18:21" x14ac:dyDescent="0.2">
      <c r="R9789" s="16"/>
      <c r="S9789" s="16"/>
      <c r="T9789" s="16"/>
      <c r="U9789" s="16"/>
    </row>
    <row r="9790" spans="18:21" x14ac:dyDescent="0.2">
      <c r="R9790" s="16"/>
      <c r="S9790" s="16"/>
      <c r="T9790" s="16"/>
      <c r="U9790" s="16"/>
    </row>
    <row r="9791" spans="18:21" x14ac:dyDescent="0.2">
      <c r="R9791" s="16"/>
      <c r="S9791" s="16"/>
      <c r="T9791" s="16"/>
      <c r="U9791" s="16"/>
    </row>
    <row r="9792" spans="18:21" x14ac:dyDescent="0.2">
      <c r="R9792" s="16"/>
      <c r="S9792" s="16"/>
      <c r="T9792" s="16"/>
      <c r="U9792" s="16"/>
    </row>
    <row r="9793" spans="18:21" x14ac:dyDescent="0.2">
      <c r="R9793" s="16"/>
      <c r="S9793" s="16"/>
      <c r="T9793" s="16"/>
      <c r="U9793" s="16"/>
    </row>
    <row r="9794" spans="18:21" x14ac:dyDescent="0.2">
      <c r="R9794" s="16"/>
      <c r="S9794" s="16"/>
      <c r="T9794" s="16"/>
      <c r="U9794" s="16"/>
    </row>
    <row r="9795" spans="18:21" x14ac:dyDescent="0.2">
      <c r="R9795" s="16"/>
      <c r="S9795" s="16"/>
      <c r="T9795" s="16"/>
      <c r="U9795" s="16"/>
    </row>
    <row r="9796" spans="18:21" x14ac:dyDescent="0.2">
      <c r="R9796" s="16"/>
      <c r="S9796" s="16"/>
      <c r="T9796" s="16"/>
      <c r="U9796" s="16"/>
    </row>
    <row r="9797" spans="18:21" x14ac:dyDescent="0.2">
      <c r="R9797" s="16"/>
      <c r="S9797" s="16"/>
      <c r="T9797" s="16"/>
      <c r="U9797" s="16"/>
    </row>
    <row r="9798" spans="18:21" x14ac:dyDescent="0.2">
      <c r="R9798" s="16"/>
      <c r="S9798" s="16"/>
      <c r="T9798" s="16"/>
      <c r="U9798" s="16"/>
    </row>
    <row r="9799" spans="18:21" x14ac:dyDescent="0.2">
      <c r="R9799" s="16"/>
      <c r="S9799" s="16"/>
      <c r="T9799" s="16"/>
      <c r="U9799" s="16"/>
    </row>
    <row r="9800" spans="18:21" x14ac:dyDescent="0.2">
      <c r="R9800" s="16"/>
      <c r="S9800" s="16"/>
      <c r="T9800" s="16"/>
      <c r="U9800" s="16"/>
    </row>
    <row r="9801" spans="18:21" x14ac:dyDescent="0.2">
      <c r="R9801" s="16"/>
      <c r="S9801" s="16"/>
      <c r="T9801" s="16"/>
      <c r="U9801" s="16"/>
    </row>
    <row r="9802" spans="18:21" x14ac:dyDescent="0.2">
      <c r="R9802" s="16"/>
      <c r="S9802" s="16"/>
      <c r="T9802" s="16"/>
      <c r="U9802" s="16"/>
    </row>
    <row r="9803" spans="18:21" x14ac:dyDescent="0.2">
      <c r="R9803" s="16"/>
      <c r="S9803" s="16"/>
      <c r="T9803" s="16"/>
      <c r="U9803" s="16"/>
    </row>
    <row r="9804" spans="18:21" x14ac:dyDescent="0.2">
      <c r="R9804" s="16"/>
      <c r="S9804" s="16"/>
      <c r="T9804" s="16"/>
      <c r="U9804" s="16"/>
    </row>
    <row r="9805" spans="18:21" x14ac:dyDescent="0.2">
      <c r="R9805" s="16"/>
      <c r="S9805" s="16"/>
      <c r="T9805" s="16"/>
      <c r="U9805" s="16"/>
    </row>
    <row r="9806" spans="18:21" x14ac:dyDescent="0.2">
      <c r="R9806" s="16"/>
      <c r="S9806" s="16"/>
      <c r="T9806" s="16"/>
      <c r="U9806" s="16"/>
    </row>
    <row r="9807" spans="18:21" x14ac:dyDescent="0.2">
      <c r="R9807" s="16"/>
      <c r="S9807" s="16"/>
      <c r="T9807" s="16"/>
      <c r="U9807" s="16"/>
    </row>
    <row r="9808" spans="18:21" x14ac:dyDescent="0.2">
      <c r="R9808" s="16"/>
      <c r="S9808" s="16"/>
      <c r="T9808" s="16"/>
      <c r="U9808" s="16"/>
    </row>
    <row r="9809" spans="18:21" x14ac:dyDescent="0.2">
      <c r="R9809" s="16"/>
      <c r="S9809" s="16"/>
      <c r="T9809" s="16"/>
      <c r="U9809" s="16"/>
    </row>
    <row r="9810" spans="18:21" x14ac:dyDescent="0.2">
      <c r="R9810" s="16"/>
      <c r="S9810" s="16"/>
      <c r="T9810" s="16"/>
      <c r="U9810" s="16"/>
    </row>
    <row r="9811" spans="18:21" x14ac:dyDescent="0.2">
      <c r="R9811" s="16"/>
      <c r="S9811" s="16"/>
      <c r="T9811" s="16"/>
      <c r="U9811" s="16"/>
    </row>
    <row r="9812" spans="18:21" x14ac:dyDescent="0.2">
      <c r="R9812" s="16"/>
      <c r="S9812" s="16"/>
      <c r="T9812" s="16"/>
      <c r="U9812" s="16"/>
    </row>
    <row r="9813" spans="18:21" x14ac:dyDescent="0.2">
      <c r="R9813" s="16"/>
      <c r="S9813" s="16"/>
      <c r="T9813" s="16"/>
      <c r="U9813" s="16"/>
    </row>
    <row r="9814" spans="18:21" x14ac:dyDescent="0.2">
      <c r="R9814" s="16"/>
      <c r="S9814" s="16"/>
      <c r="T9814" s="16"/>
      <c r="U9814" s="16"/>
    </row>
    <row r="9815" spans="18:21" x14ac:dyDescent="0.2">
      <c r="R9815" s="16"/>
      <c r="S9815" s="16"/>
      <c r="T9815" s="16"/>
      <c r="U9815" s="16"/>
    </row>
    <row r="9816" spans="18:21" x14ac:dyDescent="0.2">
      <c r="R9816" s="16"/>
      <c r="S9816" s="16"/>
      <c r="T9816" s="16"/>
      <c r="U9816" s="16"/>
    </row>
    <row r="9817" spans="18:21" x14ac:dyDescent="0.2">
      <c r="R9817" s="16"/>
      <c r="S9817" s="16"/>
      <c r="T9817" s="16"/>
      <c r="U9817" s="16"/>
    </row>
    <row r="9818" spans="18:21" x14ac:dyDescent="0.2">
      <c r="R9818" s="16"/>
      <c r="S9818" s="16"/>
      <c r="T9818" s="16"/>
      <c r="U9818" s="16"/>
    </row>
    <row r="9819" spans="18:21" x14ac:dyDescent="0.2">
      <c r="R9819" s="16"/>
      <c r="S9819" s="16"/>
      <c r="T9819" s="16"/>
      <c r="U9819" s="16"/>
    </row>
    <row r="9820" spans="18:21" x14ac:dyDescent="0.2">
      <c r="R9820" s="16"/>
      <c r="S9820" s="16"/>
      <c r="T9820" s="16"/>
      <c r="U9820" s="16"/>
    </row>
    <row r="9821" spans="18:21" x14ac:dyDescent="0.2">
      <c r="R9821" s="16"/>
      <c r="S9821" s="16"/>
      <c r="T9821" s="16"/>
      <c r="U9821" s="16"/>
    </row>
    <row r="9822" spans="18:21" x14ac:dyDescent="0.2">
      <c r="R9822" s="16"/>
      <c r="S9822" s="16"/>
      <c r="T9822" s="16"/>
      <c r="U9822" s="16"/>
    </row>
    <row r="9823" spans="18:21" x14ac:dyDescent="0.2">
      <c r="R9823" s="16"/>
      <c r="S9823" s="16"/>
      <c r="T9823" s="16"/>
      <c r="U9823" s="16"/>
    </row>
    <row r="9824" spans="18:21" x14ac:dyDescent="0.2">
      <c r="R9824" s="16"/>
      <c r="S9824" s="16"/>
      <c r="T9824" s="16"/>
      <c r="U9824" s="16"/>
    </row>
    <row r="9825" spans="18:21" x14ac:dyDescent="0.2">
      <c r="R9825" s="16"/>
      <c r="S9825" s="16"/>
      <c r="T9825" s="16"/>
      <c r="U9825" s="16"/>
    </row>
    <row r="9826" spans="18:21" x14ac:dyDescent="0.2">
      <c r="R9826" s="16"/>
      <c r="S9826" s="16"/>
      <c r="T9826" s="16"/>
      <c r="U9826" s="16"/>
    </row>
    <row r="9827" spans="18:21" x14ac:dyDescent="0.2">
      <c r="R9827" s="16"/>
      <c r="S9827" s="16"/>
      <c r="T9827" s="16"/>
      <c r="U9827" s="16"/>
    </row>
    <row r="9828" spans="18:21" x14ac:dyDescent="0.2">
      <c r="R9828" s="16"/>
      <c r="S9828" s="16"/>
      <c r="T9828" s="16"/>
      <c r="U9828" s="16"/>
    </row>
    <row r="9829" spans="18:21" x14ac:dyDescent="0.2">
      <c r="R9829" s="16"/>
      <c r="S9829" s="16"/>
      <c r="T9829" s="16"/>
      <c r="U9829" s="16"/>
    </row>
    <row r="9830" spans="18:21" x14ac:dyDescent="0.2">
      <c r="R9830" s="16"/>
      <c r="S9830" s="16"/>
      <c r="T9830" s="16"/>
      <c r="U9830" s="16"/>
    </row>
    <row r="9831" spans="18:21" x14ac:dyDescent="0.2">
      <c r="R9831" s="16"/>
      <c r="S9831" s="16"/>
      <c r="T9831" s="16"/>
      <c r="U9831" s="16"/>
    </row>
    <row r="9832" spans="18:21" x14ac:dyDescent="0.2">
      <c r="R9832" s="16"/>
      <c r="S9832" s="16"/>
      <c r="T9832" s="16"/>
      <c r="U9832" s="16"/>
    </row>
    <row r="9833" spans="18:21" x14ac:dyDescent="0.2">
      <c r="R9833" s="16"/>
      <c r="S9833" s="16"/>
      <c r="T9833" s="16"/>
      <c r="U9833" s="16"/>
    </row>
    <row r="9834" spans="18:21" x14ac:dyDescent="0.2">
      <c r="R9834" s="16"/>
      <c r="S9834" s="16"/>
      <c r="T9834" s="16"/>
      <c r="U9834" s="16"/>
    </row>
    <row r="9835" spans="18:21" x14ac:dyDescent="0.2">
      <c r="R9835" s="16"/>
      <c r="S9835" s="16"/>
      <c r="T9835" s="16"/>
      <c r="U9835" s="16"/>
    </row>
    <row r="9836" spans="18:21" x14ac:dyDescent="0.2">
      <c r="R9836" s="16"/>
      <c r="S9836" s="16"/>
      <c r="T9836" s="16"/>
      <c r="U9836" s="16"/>
    </row>
    <row r="9837" spans="18:21" x14ac:dyDescent="0.2">
      <c r="R9837" s="16"/>
      <c r="S9837" s="16"/>
      <c r="T9837" s="16"/>
      <c r="U9837" s="16"/>
    </row>
    <row r="9838" spans="18:21" x14ac:dyDescent="0.2">
      <c r="R9838" s="16"/>
      <c r="S9838" s="16"/>
      <c r="T9838" s="16"/>
      <c r="U9838" s="16"/>
    </row>
    <row r="9839" spans="18:21" x14ac:dyDescent="0.2">
      <c r="R9839" s="16"/>
      <c r="S9839" s="16"/>
      <c r="T9839" s="16"/>
      <c r="U9839" s="16"/>
    </row>
    <row r="9840" spans="18:21" x14ac:dyDescent="0.2">
      <c r="R9840" s="16"/>
      <c r="S9840" s="16"/>
      <c r="T9840" s="16"/>
      <c r="U9840" s="16"/>
    </row>
    <row r="9841" spans="18:21" x14ac:dyDescent="0.2">
      <c r="R9841" s="16"/>
      <c r="S9841" s="16"/>
      <c r="T9841" s="16"/>
      <c r="U9841" s="16"/>
    </row>
    <row r="9842" spans="18:21" x14ac:dyDescent="0.2">
      <c r="R9842" s="16"/>
      <c r="S9842" s="16"/>
      <c r="T9842" s="16"/>
      <c r="U9842" s="16"/>
    </row>
    <row r="9843" spans="18:21" x14ac:dyDescent="0.2">
      <c r="R9843" s="16"/>
      <c r="S9843" s="16"/>
      <c r="T9843" s="16"/>
      <c r="U9843" s="16"/>
    </row>
    <row r="9844" spans="18:21" x14ac:dyDescent="0.2">
      <c r="R9844" s="16"/>
      <c r="S9844" s="16"/>
      <c r="T9844" s="16"/>
      <c r="U9844" s="16"/>
    </row>
    <row r="9845" spans="18:21" x14ac:dyDescent="0.2">
      <c r="R9845" s="16"/>
      <c r="S9845" s="16"/>
      <c r="T9845" s="16"/>
      <c r="U9845" s="16"/>
    </row>
    <row r="9846" spans="18:21" x14ac:dyDescent="0.2">
      <c r="R9846" s="16"/>
      <c r="S9846" s="16"/>
      <c r="T9846" s="16"/>
      <c r="U9846" s="16"/>
    </row>
    <row r="9847" spans="18:21" x14ac:dyDescent="0.2">
      <c r="R9847" s="16"/>
      <c r="S9847" s="16"/>
      <c r="T9847" s="16"/>
      <c r="U9847" s="16"/>
    </row>
    <row r="9848" spans="18:21" x14ac:dyDescent="0.2">
      <c r="R9848" s="16"/>
      <c r="S9848" s="16"/>
      <c r="T9848" s="16"/>
      <c r="U9848" s="16"/>
    </row>
    <row r="9849" spans="18:21" x14ac:dyDescent="0.2">
      <c r="R9849" s="16"/>
      <c r="S9849" s="16"/>
      <c r="T9849" s="16"/>
      <c r="U9849" s="16"/>
    </row>
    <row r="9850" spans="18:21" x14ac:dyDescent="0.2">
      <c r="R9850" s="16"/>
      <c r="S9850" s="16"/>
      <c r="T9850" s="16"/>
      <c r="U9850" s="16"/>
    </row>
    <row r="9851" spans="18:21" x14ac:dyDescent="0.2">
      <c r="R9851" s="16"/>
      <c r="S9851" s="16"/>
      <c r="T9851" s="16"/>
      <c r="U9851" s="16"/>
    </row>
    <row r="9852" spans="18:21" x14ac:dyDescent="0.2">
      <c r="R9852" s="16"/>
      <c r="S9852" s="16"/>
      <c r="T9852" s="16"/>
      <c r="U9852" s="16"/>
    </row>
    <row r="9853" spans="18:21" x14ac:dyDescent="0.2">
      <c r="R9853" s="16"/>
      <c r="S9853" s="16"/>
      <c r="T9853" s="16"/>
      <c r="U9853" s="16"/>
    </row>
    <row r="9854" spans="18:21" x14ac:dyDescent="0.2">
      <c r="R9854" s="16"/>
      <c r="S9854" s="16"/>
      <c r="T9854" s="16"/>
      <c r="U9854" s="16"/>
    </row>
    <row r="9855" spans="18:21" x14ac:dyDescent="0.2">
      <c r="R9855" s="16"/>
      <c r="S9855" s="16"/>
      <c r="T9855" s="16"/>
      <c r="U9855" s="16"/>
    </row>
    <row r="9856" spans="18:21" x14ac:dyDescent="0.2">
      <c r="R9856" s="16"/>
      <c r="S9856" s="16"/>
      <c r="T9856" s="16"/>
      <c r="U9856" s="16"/>
    </row>
    <row r="9857" spans="18:21" x14ac:dyDescent="0.2">
      <c r="R9857" s="16"/>
      <c r="S9857" s="16"/>
      <c r="T9857" s="16"/>
      <c r="U9857" s="16"/>
    </row>
    <row r="9858" spans="18:21" x14ac:dyDescent="0.2">
      <c r="R9858" s="16"/>
      <c r="S9858" s="16"/>
      <c r="T9858" s="16"/>
      <c r="U9858" s="16"/>
    </row>
    <row r="9859" spans="18:21" x14ac:dyDescent="0.2">
      <c r="R9859" s="16"/>
      <c r="S9859" s="16"/>
      <c r="T9859" s="16"/>
      <c r="U9859" s="16"/>
    </row>
    <row r="9860" spans="18:21" x14ac:dyDescent="0.2">
      <c r="R9860" s="16"/>
      <c r="S9860" s="16"/>
      <c r="T9860" s="16"/>
      <c r="U9860" s="16"/>
    </row>
    <row r="9861" spans="18:21" x14ac:dyDescent="0.2">
      <c r="R9861" s="16"/>
      <c r="S9861" s="16"/>
      <c r="T9861" s="16"/>
      <c r="U9861" s="16"/>
    </row>
    <row r="9862" spans="18:21" x14ac:dyDescent="0.2">
      <c r="R9862" s="16"/>
      <c r="S9862" s="16"/>
      <c r="T9862" s="16"/>
      <c r="U9862" s="16"/>
    </row>
    <row r="9863" spans="18:21" x14ac:dyDescent="0.2">
      <c r="R9863" s="16"/>
      <c r="S9863" s="16"/>
      <c r="T9863" s="16"/>
      <c r="U9863" s="16"/>
    </row>
    <row r="9864" spans="18:21" x14ac:dyDescent="0.2">
      <c r="R9864" s="16"/>
      <c r="S9864" s="16"/>
      <c r="T9864" s="16"/>
      <c r="U9864" s="16"/>
    </row>
    <row r="9865" spans="18:21" x14ac:dyDescent="0.2">
      <c r="R9865" s="16"/>
      <c r="S9865" s="16"/>
      <c r="T9865" s="16"/>
      <c r="U9865" s="16"/>
    </row>
    <row r="9866" spans="18:21" x14ac:dyDescent="0.2">
      <c r="R9866" s="16"/>
      <c r="S9866" s="16"/>
      <c r="T9866" s="16"/>
      <c r="U9866" s="16"/>
    </row>
    <row r="9867" spans="18:21" x14ac:dyDescent="0.2">
      <c r="R9867" s="16"/>
      <c r="S9867" s="16"/>
      <c r="T9867" s="16"/>
      <c r="U9867" s="16"/>
    </row>
    <row r="9868" spans="18:21" x14ac:dyDescent="0.2">
      <c r="R9868" s="16"/>
      <c r="S9868" s="16"/>
      <c r="T9868" s="16"/>
      <c r="U9868" s="16"/>
    </row>
    <row r="9869" spans="18:21" x14ac:dyDescent="0.2">
      <c r="R9869" s="16"/>
      <c r="S9869" s="16"/>
      <c r="T9869" s="16"/>
      <c r="U9869" s="16"/>
    </row>
    <row r="9870" spans="18:21" x14ac:dyDescent="0.2">
      <c r="R9870" s="16"/>
      <c r="S9870" s="16"/>
      <c r="T9870" s="16"/>
      <c r="U9870" s="16"/>
    </row>
    <row r="9871" spans="18:21" x14ac:dyDescent="0.2">
      <c r="R9871" s="16"/>
      <c r="S9871" s="16"/>
      <c r="T9871" s="16"/>
      <c r="U9871" s="16"/>
    </row>
    <row r="9872" spans="18:21" x14ac:dyDescent="0.2">
      <c r="R9872" s="16"/>
      <c r="S9872" s="16"/>
      <c r="T9872" s="16"/>
      <c r="U9872" s="16"/>
    </row>
    <row r="9873" spans="18:21" x14ac:dyDescent="0.2">
      <c r="R9873" s="16"/>
      <c r="S9873" s="16"/>
      <c r="T9873" s="16"/>
      <c r="U9873" s="16"/>
    </row>
    <row r="9874" spans="18:21" x14ac:dyDescent="0.2">
      <c r="R9874" s="16"/>
      <c r="S9874" s="16"/>
      <c r="T9874" s="16"/>
      <c r="U9874" s="16"/>
    </row>
    <row r="9875" spans="18:21" x14ac:dyDescent="0.2">
      <c r="R9875" s="16"/>
      <c r="S9875" s="16"/>
      <c r="T9875" s="16"/>
      <c r="U9875" s="16"/>
    </row>
    <row r="9876" spans="18:21" x14ac:dyDescent="0.2">
      <c r="R9876" s="16"/>
      <c r="S9876" s="16"/>
      <c r="T9876" s="16"/>
      <c r="U9876" s="16"/>
    </row>
    <row r="9877" spans="18:21" x14ac:dyDescent="0.2">
      <c r="R9877" s="16"/>
      <c r="S9877" s="16"/>
      <c r="T9877" s="16"/>
      <c r="U9877" s="16"/>
    </row>
    <row r="9878" spans="18:21" x14ac:dyDescent="0.2">
      <c r="R9878" s="16"/>
      <c r="S9878" s="16"/>
      <c r="T9878" s="16"/>
      <c r="U9878" s="16"/>
    </row>
    <row r="9879" spans="18:21" x14ac:dyDescent="0.2">
      <c r="R9879" s="16"/>
      <c r="S9879" s="16"/>
      <c r="T9879" s="16"/>
      <c r="U9879" s="16"/>
    </row>
    <row r="9880" spans="18:21" x14ac:dyDescent="0.2">
      <c r="R9880" s="16"/>
      <c r="S9880" s="16"/>
      <c r="T9880" s="16"/>
      <c r="U9880" s="16"/>
    </row>
    <row r="9881" spans="18:21" x14ac:dyDescent="0.2">
      <c r="R9881" s="16"/>
      <c r="S9881" s="16"/>
      <c r="T9881" s="16"/>
      <c r="U9881" s="16"/>
    </row>
    <row r="9882" spans="18:21" x14ac:dyDescent="0.2">
      <c r="R9882" s="16"/>
      <c r="S9882" s="16"/>
      <c r="T9882" s="16"/>
      <c r="U9882" s="16"/>
    </row>
    <row r="9883" spans="18:21" x14ac:dyDescent="0.2">
      <c r="R9883" s="16"/>
      <c r="S9883" s="16"/>
      <c r="T9883" s="16"/>
      <c r="U9883" s="16"/>
    </row>
    <row r="9884" spans="18:21" x14ac:dyDescent="0.2">
      <c r="R9884" s="16"/>
      <c r="S9884" s="16"/>
      <c r="T9884" s="16"/>
      <c r="U9884" s="16"/>
    </row>
    <row r="9885" spans="18:21" x14ac:dyDescent="0.2">
      <c r="R9885" s="16"/>
      <c r="S9885" s="16"/>
      <c r="T9885" s="16"/>
      <c r="U9885" s="16"/>
    </row>
    <row r="9886" spans="18:21" x14ac:dyDescent="0.2">
      <c r="R9886" s="16"/>
      <c r="S9886" s="16"/>
      <c r="T9886" s="16"/>
      <c r="U9886" s="16"/>
    </row>
    <row r="9887" spans="18:21" x14ac:dyDescent="0.2">
      <c r="R9887" s="16"/>
      <c r="S9887" s="16"/>
      <c r="T9887" s="16"/>
      <c r="U9887" s="16"/>
    </row>
    <row r="9888" spans="18:21" x14ac:dyDescent="0.2">
      <c r="R9888" s="16"/>
      <c r="S9888" s="16"/>
      <c r="T9888" s="16"/>
      <c r="U9888" s="16"/>
    </row>
    <row r="9889" spans="18:21" x14ac:dyDescent="0.2">
      <c r="R9889" s="16"/>
      <c r="S9889" s="16"/>
      <c r="T9889" s="16"/>
      <c r="U9889" s="16"/>
    </row>
    <row r="9890" spans="18:21" x14ac:dyDescent="0.2">
      <c r="R9890" s="16"/>
      <c r="S9890" s="16"/>
      <c r="T9890" s="16"/>
      <c r="U9890" s="16"/>
    </row>
    <row r="9891" spans="18:21" x14ac:dyDescent="0.2">
      <c r="R9891" s="16"/>
      <c r="S9891" s="16"/>
      <c r="T9891" s="16"/>
      <c r="U9891" s="16"/>
    </row>
    <row r="9892" spans="18:21" x14ac:dyDescent="0.2">
      <c r="R9892" s="16"/>
      <c r="S9892" s="16"/>
      <c r="T9892" s="16"/>
      <c r="U9892" s="16"/>
    </row>
    <row r="9893" spans="18:21" x14ac:dyDescent="0.2">
      <c r="R9893" s="16"/>
      <c r="S9893" s="16"/>
      <c r="T9893" s="16"/>
      <c r="U9893" s="16"/>
    </row>
    <row r="9894" spans="18:21" x14ac:dyDescent="0.2">
      <c r="R9894" s="16"/>
      <c r="S9894" s="16"/>
      <c r="T9894" s="16"/>
      <c r="U9894" s="16"/>
    </row>
    <row r="9895" spans="18:21" x14ac:dyDescent="0.2">
      <c r="R9895" s="16"/>
      <c r="S9895" s="16"/>
      <c r="T9895" s="16"/>
      <c r="U9895" s="16"/>
    </row>
    <row r="9896" spans="18:21" x14ac:dyDescent="0.2">
      <c r="R9896" s="16"/>
      <c r="S9896" s="16"/>
      <c r="T9896" s="16"/>
      <c r="U9896" s="16"/>
    </row>
    <row r="9897" spans="18:21" x14ac:dyDescent="0.2">
      <c r="R9897" s="16"/>
      <c r="S9897" s="16"/>
      <c r="T9897" s="16"/>
      <c r="U9897" s="16"/>
    </row>
    <row r="9898" spans="18:21" x14ac:dyDescent="0.2">
      <c r="R9898" s="16"/>
      <c r="S9898" s="16"/>
      <c r="T9898" s="16"/>
      <c r="U9898" s="16"/>
    </row>
    <row r="9899" spans="18:21" x14ac:dyDescent="0.2">
      <c r="R9899" s="16"/>
      <c r="S9899" s="16"/>
      <c r="T9899" s="16"/>
      <c r="U9899" s="16"/>
    </row>
    <row r="9900" spans="18:21" x14ac:dyDescent="0.2">
      <c r="R9900" s="16"/>
      <c r="S9900" s="16"/>
      <c r="T9900" s="16"/>
      <c r="U9900" s="16"/>
    </row>
    <row r="9901" spans="18:21" x14ac:dyDescent="0.2">
      <c r="R9901" s="16"/>
      <c r="S9901" s="16"/>
      <c r="T9901" s="16"/>
      <c r="U9901" s="16"/>
    </row>
    <row r="9902" spans="18:21" x14ac:dyDescent="0.2">
      <c r="R9902" s="16"/>
      <c r="S9902" s="16"/>
      <c r="T9902" s="16"/>
      <c r="U9902" s="16"/>
    </row>
    <row r="9903" spans="18:21" x14ac:dyDescent="0.2">
      <c r="R9903" s="16"/>
      <c r="S9903" s="16"/>
      <c r="T9903" s="16"/>
      <c r="U9903" s="16"/>
    </row>
    <row r="9904" spans="18:21" x14ac:dyDescent="0.2">
      <c r="R9904" s="16"/>
      <c r="S9904" s="16"/>
      <c r="T9904" s="16"/>
      <c r="U9904" s="16"/>
    </row>
    <row r="9905" spans="18:21" x14ac:dyDescent="0.2">
      <c r="R9905" s="16"/>
      <c r="S9905" s="16"/>
      <c r="T9905" s="16"/>
      <c r="U9905" s="16"/>
    </row>
    <row r="9906" spans="18:21" x14ac:dyDescent="0.2">
      <c r="R9906" s="16"/>
      <c r="S9906" s="16"/>
      <c r="T9906" s="16"/>
      <c r="U9906" s="16"/>
    </row>
    <row r="9907" spans="18:21" x14ac:dyDescent="0.2">
      <c r="R9907" s="16"/>
      <c r="S9907" s="16"/>
      <c r="T9907" s="16"/>
      <c r="U9907" s="16"/>
    </row>
    <row r="9908" spans="18:21" x14ac:dyDescent="0.2">
      <c r="R9908" s="16"/>
      <c r="S9908" s="16"/>
      <c r="T9908" s="16"/>
      <c r="U9908" s="16"/>
    </row>
    <row r="9909" spans="18:21" x14ac:dyDescent="0.2">
      <c r="R9909" s="16"/>
      <c r="S9909" s="16"/>
      <c r="T9909" s="16"/>
      <c r="U9909" s="16"/>
    </row>
    <row r="9910" spans="18:21" x14ac:dyDescent="0.2">
      <c r="R9910" s="16"/>
      <c r="S9910" s="16"/>
      <c r="T9910" s="16"/>
      <c r="U9910" s="16"/>
    </row>
    <row r="9911" spans="18:21" x14ac:dyDescent="0.2">
      <c r="R9911" s="16"/>
      <c r="S9911" s="16"/>
      <c r="T9911" s="16"/>
      <c r="U9911" s="16"/>
    </row>
    <row r="9912" spans="18:21" x14ac:dyDescent="0.2">
      <c r="R9912" s="16"/>
      <c r="S9912" s="16"/>
      <c r="T9912" s="16"/>
      <c r="U9912" s="16"/>
    </row>
    <row r="9913" spans="18:21" x14ac:dyDescent="0.2">
      <c r="R9913" s="16"/>
      <c r="S9913" s="16"/>
      <c r="T9913" s="16"/>
      <c r="U9913" s="16"/>
    </row>
    <row r="9914" spans="18:21" x14ac:dyDescent="0.2">
      <c r="R9914" s="16"/>
      <c r="S9914" s="16"/>
      <c r="T9914" s="16"/>
      <c r="U9914" s="16"/>
    </row>
    <row r="9915" spans="18:21" x14ac:dyDescent="0.2">
      <c r="R9915" s="16"/>
      <c r="S9915" s="16"/>
      <c r="T9915" s="16"/>
      <c r="U9915" s="16"/>
    </row>
    <row r="9916" spans="18:21" x14ac:dyDescent="0.2">
      <c r="R9916" s="16"/>
      <c r="S9916" s="16"/>
      <c r="T9916" s="16"/>
      <c r="U9916" s="16"/>
    </row>
    <row r="9917" spans="18:21" x14ac:dyDescent="0.2">
      <c r="R9917" s="16"/>
      <c r="S9917" s="16"/>
      <c r="T9917" s="16"/>
      <c r="U9917" s="16"/>
    </row>
    <row r="9918" spans="18:21" x14ac:dyDescent="0.2">
      <c r="R9918" s="16"/>
      <c r="S9918" s="16"/>
      <c r="T9918" s="16"/>
      <c r="U9918" s="16"/>
    </row>
    <row r="9919" spans="18:21" x14ac:dyDescent="0.2">
      <c r="R9919" s="16"/>
      <c r="S9919" s="16"/>
      <c r="T9919" s="16"/>
      <c r="U9919" s="16"/>
    </row>
    <row r="9920" spans="18:21" x14ac:dyDescent="0.2">
      <c r="R9920" s="16"/>
      <c r="S9920" s="16"/>
      <c r="T9920" s="16"/>
      <c r="U9920" s="16"/>
    </row>
    <row r="9921" spans="18:21" x14ac:dyDescent="0.2">
      <c r="R9921" s="16"/>
      <c r="S9921" s="16"/>
      <c r="T9921" s="16"/>
      <c r="U9921" s="16"/>
    </row>
    <row r="9922" spans="18:21" x14ac:dyDescent="0.2">
      <c r="R9922" s="16"/>
      <c r="S9922" s="16"/>
      <c r="T9922" s="16"/>
      <c r="U9922" s="16"/>
    </row>
    <row r="9923" spans="18:21" x14ac:dyDescent="0.2">
      <c r="R9923" s="16"/>
      <c r="S9923" s="16"/>
      <c r="T9923" s="16"/>
      <c r="U9923" s="16"/>
    </row>
    <row r="9924" spans="18:21" x14ac:dyDescent="0.2">
      <c r="R9924" s="16"/>
      <c r="S9924" s="16"/>
      <c r="T9924" s="16"/>
      <c r="U9924" s="16"/>
    </row>
    <row r="9925" spans="18:21" x14ac:dyDescent="0.2">
      <c r="R9925" s="16"/>
      <c r="S9925" s="16"/>
      <c r="T9925" s="16"/>
      <c r="U9925" s="16"/>
    </row>
    <row r="9926" spans="18:21" x14ac:dyDescent="0.2">
      <c r="R9926" s="16"/>
      <c r="S9926" s="16"/>
      <c r="T9926" s="16"/>
      <c r="U9926" s="16"/>
    </row>
    <row r="9927" spans="18:21" x14ac:dyDescent="0.2">
      <c r="R9927" s="16"/>
      <c r="S9927" s="16"/>
      <c r="T9927" s="16"/>
      <c r="U9927" s="16"/>
    </row>
    <row r="9928" spans="18:21" x14ac:dyDescent="0.2">
      <c r="R9928" s="16"/>
      <c r="S9928" s="16"/>
      <c r="T9928" s="16"/>
      <c r="U9928" s="16"/>
    </row>
    <row r="9929" spans="18:21" x14ac:dyDescent="0.2">
      <c r="R9929" s="16"/>
      <c r="S9929" s="16"/>
      <c r="T9929" s="16"/>
      <c r="U9929" s="16"/>
    </row>
    <row r="9930" spans="18:21" x14ac:dyDescent="0.2">
      <c r="R9930" s="16"/>
      <c r="S9930" s="16"/>
      <c r="T9930" s="16"/>
      <c r="U9930" s="16"/>
    </row>
    <row r="9931" spans="18:21" x14ac:dyDescent="0.2">
      <c r="R9931" s="16"/>
      <c r="S9931" s="16"/>
      <c r="T9931" s="16"/>
      <c r="U9931" s="16"/>
    </row>
    <row r="9932" spans="18:21" x14ac:dyDescent="0.2">
      <c r="R9932" s="16"/>
      <c r="S9932" s="16"/>
      <c r="T9932" s="16"/>
      <c r="U9932" s="16"/>
    </row>
    <row r="9933" spans="18:21" x14ac:dyDescent="0.2">
      <c r="R9933" s="16"/>
      <c r="S9933" s="16"/>
      <c r="T9933" s="16"/>
      <c r="U9933" s="16"/>
    </row>
    <row r="9934" spans="18:21" x14ac:dyDescent="0.2">
      <c r="R9934" s="16"/>
      <c r="S9934" s="16"/>
      <c r="T9934" s="16"/>
      <c r="U9934" s="16"/>
    </row>
    <row r="9935" spans="18:21" x14ac:dyDescent="0.2">
      <c r="R9935" s="16"/>
      <c r="S9935" s="16"/>
      <c r="T9935" s="16"/>
      <c r="U9935" s="16"/>
    </row>
    <row r="9936" spans="18:21" x14ac:dyDescent="0.2">
      <c r="R9936" s="16"/>
      <c r="S9936" s="16"/>
      <c r="T9936" s="16"/>
      <c r="U9936" s="16"/>
    </row>
    <row r="9937" spans="18:21" x14ac:dyDescent="0.2">
      <c r="R9937" s="16"/>
      <c r="S9937" s="16"/>
      <c r="T9937" s="16"/>
      <c r="U9937" s="16"/>
    </row>
    <row r="9938" spans="18:21" x14ac:dyDescent="0.2">
      <c r="R9938" s="16"/>
      <c r="S9938" s="16"/>
      <c r="T9938" s="16"/>
      <c r="U9938" s="16"/>
    </row>
    <row r="9939" spans="18:21" x14ac:dyDescent="0.2">
      <c r="R9939" s="16"/>
      <c r="S9939" s="16"/>
      <c r="T9939" s="16"/>
      <c r="U9939" s="16"/>
    </row>
    <row r="9940" spans="18:21" x14ac:dyDescent="0.2">
      <c r="R9940" s="16"/>
      <c r="S9940" s="16"/>
      <c r="T9940" s="16"/>
      <c r="U9940" s="16"/>
    </row>
    <row r="9941" spans="18:21" x14ac:dyDescent="0.2">
      <c r="R9941" s="16"/>
      <c r="S9941" s="16"/>
      <c r="T9941" s="16"/>
      <c r="U9941" s="16"/>
    </row>
    <row r="9942" spans="18:21" x14ac:dyDescent="0.2">
      <c r="R9942" s="16"/>
      <c r="S9942" s="16"/>
      <c r="T9942" s="16"/>
      <c r="U9942" s="16"/>
    </row>
    <row r="9943" spans="18:21" x14ac:dyDescent="0.2">
      <c r="R9943" s="16"/>
      <c r="S9943" s="16"/>
      <c r="T9943" s="16"/>
      <c r="U9943" s="16"/>
    </row>
    <row r="9944" spans="18:21" x14ac:dyDescent="0.2">
      <c r="R9944" s="16"/>
      <c r="S9944" s="16"/>
      <c r="T9944" s="16"/>
      <c r="U9944" s="16"/>
    </row>
    <row r="9945" spans="18:21" x14ac:dyDescent="0.2">
      <c r="R9945" s="16"/>
      <c r="S9945" s="16"/>
      <c r="T9945" s="16"/>
      <c r="U9945" s="16"/>
    </row>
    <row r="9946" spans="18:21" x14ac:dyDescent="0.2">
      <c r="R9946" s="16"/>
      <c r="S9946" s="16"/>
      <c r="T9946" s="16"/>
      <c r="U9946" s="16"/>
    </row>
    <row r="9947" spans="18:21" x14ac:dyDescent="0.2">
      <c r="R9947" s="16"/>
      <c r="S9947" s="16"/>
      <c r="T9947" s="16"/>
      <c r="U9947" s="16"/>
    </row>
    <row r="9948" spans="18:21" x14ac:dyDescent="0.2">
      <c r="R9948" s="16"/>
      <c r="S9948" s="16"/>
      <c r="T9948" s="16"/>
      <c r="U9948" s="16"/>
    </row>
    <row r="9949" spans="18:21" x14ac:dyDescent="0.2">
      <c r="R9949" s="16"/>
      <c r="S9949" s="16"/>
      <c r="T9949" s="16"/>
      <c r="U9949" s="16"/>
    </row>
    <row r="9950" spans="18:21" x14ac:dyDescent="0.2">
      <c r="R9950" s="16"/>
      <c r="S9950" s="16"/>
      <c r="T9950" s="16"/>
      <c r="U9950" s="16"/>
    </row>
    <row r="9951" spans="18:21" x14ac:dyDescent="0.2">
      <c r="R9951" s="16"/>
      <c r="S9951" s="16"/>
      <c r="T9951" s="16"/>
      <c r="U9951" s="16"/>
    </row>
    <row r="9952" spans="18:21" x14ac:dyDescent="0.2">
      <c r="R9952" s="16"/>
      <c r="S9952" s="16"/>
      <c r="T9952" s="16"/>
      <c r="U9952" s="16"/>
    </row>
    <row r="9953" spans="18:21" x14ac:dyDescent="0.2">
      <c r="R9953" s="16"/>
      <c r="S9953" s="16"/>
      <c r="T9953" s="16"/>
      <c r="U9953" s="16"/>
    </row>
    <row r="9954" spans="18:21" x14ac:dyDescent="0.2">
      <c r="R9954" s="16"/>
      <c r="S9954" s="16"/>
      <c r="T9954" s="16"/>
      <c r="U9954" s="16"/>
    </row>
    <row r="9955" spans="18:21" x14ac:dyDescent="0.2">
      <c r="R9955" s="16"/>
      <c r="S9955" s="16"/>
      <c r="T9955" s="16"/>
      <c r="U9955" s="16"/>
    </row>
    <row r="9956" spans="18:21" x14ac:dyDescent="0.2">
      <c r="R9956" s="16"/>
      <c r="S9956" s="16"/>
      <c r="T9956" s="16"/>
      <c r="U9956" s="16"/>
    </row>
    <row r="9957" spans="18:21" x14ac:dyDescent="0.2">
      <c r="R9957" s="16"/>
      <c r="S9957" s="16"/>
      <c r="T9957" s="16"/>
      <c r="U9957" s="16"/>
    </row>
    <row r="9958" spans="18:21" x14ac:dyDescent="0.2">
      <c r="R9958" s="16"/>
      <c r="S9958" s="16"/>
      <c r="T9958" s="16"/>
      <c r="U9958" s="16"/>
    </row>
    <row r="9959" spans="18:21" x14ac:dyDescent="0.2">
      <c r="R9959" s="16"/>
      <c r="S9959" s="16"/>
      <c r="T9959" s="16"/>
      <c r="U9959" s="16"/>
    </row>
    <row r="9960" spans="18:21" x14ac:dyDescent="0.2">
      <c r="R9960" s="16"/>
      <c r="S9960" s="16"/>
      <c r="T9960" s="16"/>
      <c r="U9960" s="16"/>
    </row>
    <row r="9961" spans="18:21" x14ac:dyDescent="0.2">
      <c r="R9961" s="16"/>
      <c r="S9961" s="16"/>
      <c r="T9961" s="16"/>
      <c r="U9961" s="16"/>
    </row>
    <row r="9962" spans="18:21" x14ac:dyDescent="0.2">
      <c r="R9962" s="16"/>
      <c r="S9962" s="16"/>
      <c r="T9962" s="16"/>
      <c r="U9962" s="16"/>
    </row>
    <row r="9963" spans="18:21" x14ac:dyDescent="0.2">
      <c r="R9963" s="16"/>
      <c r="S9963" s="16"/>
      <c r="T9963" s="16"/>
      <c r="U9963" s="16"/>
    </row>
    <row r="9964" spans="18:21" x14ac:dyDescent="0.2">
      <c r="R9964" s="16"/>
      <c r="S9964" s="16"/>
      <c r="T9964" s="16"/>
      <c r="U9964" s="16"/>
    </row>
    <row r="9965" spans="18:21" x14ac:dyDescent="0.2">
      <c r="R9965" s="16"/>
      <c r="S9965" s="16"/>
      <c r="T9965" s="16"/>
      <c r="U9965" s="16"/>
    </row>
    <row r="9966" spans="18:21" x14ac:dyDescent="0.2">
      <c r="R9966" s="16"/>
      <c r="S9966" s="16"/>
      <c r="T9966" s="16"/>
      <c r="U9966" s="16"/>
    </row>
    <row r="9967" spans="18:21" x14ac:dyDescent="0.2">
      <c r="R9967" s="16"/>
      <c r="S9967" s="16"/>
      <c r="T9967" s="16"/>
      <c r="U9967" s="16"/>
    </row>
    <row r="9968" spans="18:21" x14ac:dyDescent="0.2">
      <c r="R9968" s="16"/>
      <c r="S9968" s="16"/>
      <c r="T9968" s="16"/>
      <c r="U9968" s="16"/>
    </row>
    <row r="9969" spans="18:21" x14ac:dyDescent="0.2">
      <c r="R9969" s="16"/>
      <c r="S9969" s="16"/>
      <c r="T9969" s="16"/>
      <c r="U9969" s="16"/>
    </row>
    <row r="9970" spans="18:21" x14ac:dyDescent="0.2">
      <c r="R9970" s="16"/>
      <c r="S9970" s="16"/>
      <c r="T9970" s="16"/>
      <c r="U9970" s="16"/>
    </row>
    <row r="9971" spans="18:21" x14ac:dyDescent="0.2">
      <c r="R9971" s="16"/>
      <c r="S9971" s="16"/>
      <c r="T9971" s="16"/>
      <c r="U9971" s="16"/>
    </row>
    <row r="9972" spans="18:21" x14ac:dyDescent="0.2">
      <c r="R9972" s="16"/>
      <c r="S9972" s="16"/>
      <c r="T9972" s="16"/>
      <c r="U9972" s="16"/>
    </row>
    <row r="9973" spans="18:21" x14ac:dyDescent="0.2">
      <c r="R9973" s="16"/>
      <c r="S9973" s="16"/>
      <c r="T9973" s="16"/>
      <c r="U9973" s="16"/>
    </row>
    <row r="9974" spans="18:21" x14ac:dyDescent="0.2">
      <c r="R9974" s="16"/>
      <c r="S9974" s="16"/>
      <c r="T9974" s="16"/>
      <c r="U9974" s="16"/>
    </row>
    <row r="9975" spans="18:21" x14ac:dyDescent="0.2">
      <c r="R9975" s="16"/>
      <c r="S9975" s="16"/>
      <c r="T9975" s="16"/>
      <c r="U9975" s="16"/>
    </row>
    <row r="9976" spans="18:21" x14ac:dyDescent="0.2">
      <c r="R9976" s="16"/>
      <c r="S9976" s="16"/>
      <c r="T9976" s="16"/>
      <c r="U9976" s="16"/>
    </row>
    <row r="9977" spans="18:21" x14ac:dyDescent="0.2">
      <c r="R9977" s="16"/>
      <c r="S9977" s="16"/>
      <c r="T9977" s="16"/>
      <c r="U9977" s="16"/>
    </row>
    <row r="9978" spans="18:21" x14ac:dyDescent="0.2">
      <c r="R9978" s="16"/>
      <c r="S9978" s="16"/>
      <c r="T9978" s="16"/>
      <c r="U9978" s="16"/>
    </row>
    <row r="9979" spans="18:21" x14ac:dyDescent="0.2">
      <c r="R9979" s="16"/>
      <c r="S9979" s="16"/>
      <c r="T9979" s="16"/>
      <c r="U9979" s="16"/>
    </row>
    <row r="9980" spans="18:21" x14ac:dyDescent="0.2">
      <c r="R9980" s="16"/>
      <c r="S9980" s="16"/>
      <c r="T9980" s="16"/>
      <c r="U9980" s="16"/>
    </row>
    <row r="9981" spans="18:21" x14ac:dyDescent="0.2">
      <c r="R9981" s="16"/>
      <c r="S9981" s="16"/>
      <c r="T9981" s="16"/>
      <c r="U9981" s="16"/>
    </row>
    <row r="9982" spans="18:21" x14ac:dyDescent="0.2">
      <c r="R9982" s="16"/>
      <c r="S9982" s="16"/>
      <c r="T9982" s="16"/>
      <c r="U9982" s="16"/>
    </row>
    <row r="9983" spans="18:21" x14ac:dyDescent="0.2">
      <c r="R9983" s="16"/>
      <c r="S9983" s="16"/>
      <c r="T9983" s="16"/>
      <c r="U9983" s="16"/>
    </row>
    <row r="9984" spans="18:21" x14ac:dyDescent="0.2">
      <c r="R9984" s="16"/>
      <c r="S9984" s="16"/>
      <c r="T9984" s="16"/>
      <c r="U9984" s="16"/>
    </row>
    <row r="9985" spans="18:21" x14ac:dyDescent="0.2">
      <c r="R9985" s="16"/>
      <c r="S9985" s="16"/>
      <c r="T9985" s="16"/>
      <c r="U9985" s="16"/>
    </row>
    <row r="9986" spans="18:21" x14ac:dyDescent="0.2">
      <c r="R9986" s="16"/>
      <c r="S9986" s="16"/>
      <c r="T9986" s="16"/>
      <c r="U9986" s="16"/>
    </row>
    <row r="9987" spans="18:21" x14ac:dyDescent="0.2">
      <c r="R9987" s="16"/>
      <c r="S9987" s="16"/>
      <c r="T9987" s="16"/>
      <c r="U9987" s="16"/>
    </row>
    <row r="9988" spans="18:21" x14ac:dyDescent="0.2">
      <c r="R9988" s="16"/>
      <c r="S9988" s="16"/>
      <c r="T9988" s="16"/>
      <c r="U9988" s="16"/>
    </row>
    <row r="9989" spans="18:21" x14ac:dyDescent="0.2">
      <c r="R9989" s="16"/>
      <c r="S9989" s="16"/>
      <c r="T9989" s="16"/>
      <c r="U9989" s="16"/>
    </row>
    <row r="9990" spans="18:21" x14ac:dyDescent="0.2">
      <c r="R9990" s="16"/>
      <c r="S9990" s="16"/>
      <c r="T9990" s="16"/>
      <c r="U9990" s="16"/>
    </row>
    <row r="9991" spans="18:21" x14ac:dyDescent="0.2">
      <c r="R9991" s="16"/>
      <c r="S9991" s="16"/>
      <c r="T9991" s="16"/>
      <c r="U9991" s="16"/>
    </row>
    <row r="9992" spans="18:21" x14ac:dyDescent="0.2">
      <c r="R9992" s="16"/>
      <c r="S9992" s="16"/>
      <c r="T9992" s="16"/>
      <c r="U9992" s="16"/>
    </row>
    <row r="9993" spans="18:21" x14ac:dyDescent="0.2">
      <c r="R9993" s="16"/>
      <c r="S9993" s="16"/>
      <c r="T9993" s="16"/>
      <c r="U9993" s="16"/>
    </row>
    <row r="9994" spans="18:21" x14ac:dyDescent="0.2">
      <c r="R9994" s="16"/>
      <c r="S9994" s="16"/>
      <c r="T9994" s="16"/>
      <c r="U9994" s="16"/>
    </row>
    <row r="9995" spans="18:21" x14ac:dyDescent="0.2">
      <c r="R9995" s="16"/>
      <c r="S9995" s="16"/>
      <c r="T9995" s="16"/>
      <c r="U9995" s="16"/>
    </row>
    <row r="9996" spans="18:21" x14ac:dyDescent="0.2">
      <c r="R9996" s="16"/>
      <c r="S9996" s="16"/>
      <c r="T9996" s="16"/>
      <c r="U9996" s="16"/>
    </row>
    <row r="9997" spans="18:21" x14ac:dyDescent="0.2">
      <c r="R9997" s="16"/>
      <c r="S9997" s="16"/>
      <c r="T9997" s="16"/>
      <c r="U9997" s="16"/>
    </row>
    <row r="9998" spans="18:21" x14ac:dyDescent="0.2">
      <c r="R9998" s="16"/>
      <c r="S9998" s="16"/>
      <c r="T9998" s="16"/>
      <c r="U9998" s="16"/>
    </row>
    <row r="9999" spans="18:21" x14ac:dyDescent="0.2">
      <c r="R9999" s="16"/>
      <c r="S9999" s="16"/>
      <c r="T9999" s="16"/>
      <c r="U9999" s="16"/>
    </row>
    <row r="10000" spans="18:21" x14ac:dyDescent="0.2">
      <c r="R10000" s="16"/>
      <c r="S10000" s="16"/>
      <c r="T10000" s="16"/>
      <c r="U10000" s="16"/>
    </row>
    <row r="10001" spans="18:21" x14ac:dyDescent="0.2">
      <c r="R10001" s="16"/>
      <c r="S10001" s="16"/>
      <c r="T10001" s="16"/>
      <c r="U10001" s="16"/>
    </row>
    <row r="10002" spans="18:21" x14ac:dyDescent="0.2">
      <c r="R10002" s="16"/>
      <c r="S10002" s="16"/>
      <c r="T10002" s="16"/>
      <c r="U10002" s="16"/>
    </row>
    <row r="10003" spans="18:21" x14ac:dyDescent="0.2">
      <c r="R10003" s="16"/>
      <c r="S10003" s="16"/>
      <c r="T10003" s="16"/>
      <c r="U10003" s="16"/>
    </row>
    <row r="10004" spans="18:21" x14ac:dyDescent="0.2">
      <c r="R10004" s="16"/>
      <c r="S10004" s="16"/>
      <c r="T10004" s="16"/>
      <c r="U10004" s="16"/>
    </row>
    <row r="10005" spans="18:21" x14ac:dyDescent="0.2">
      <c r="R10005" s="16"/>
      <c r="S10005" s="16"/>
      <c r="T10005" s="16"/>
      <c r="U10005" s="16"/>
    </row>
    <row r="10006" spans="18:21" x14ac:dyDescent="0.2">
      <c r="R10006" s="16"/>
      <c r="S10006" s="16"/>
      <c r="T10006" s="16"/>
      <c r="U10006" s="16"/>
    </row>
    <row r="10007" spans="18:21" x14ac:dyDescent="0.2">
      <c r="R10007" s="16"/>
      <c r="S10007" s="16"/>
      <c r="T10007" s="16"/>
      <c r="U10007" s="16"/>
    </row>
    <row r="10008" spans="18:21" x14ac:dyDescent="0.2">
      <c r="R10008" s="16"/>
      <c r="S10008" s="16"/>
      <c r="T10008" s="16"/>
      <c r="U10008" s="16"/>
    </row>
    <row r="10009" spans="18:21" x14ac:dyDescent="0.2">
      <c r="R10009" s="16"/>
      <c r="S10009" s="16"/>
      <c r="T10009" s="16"/>
      <c r="U10009" s="16"/>
    </row>
    <row r="10010" spans="18:21" x14ac:dyDescent="0.2">
      <c r="R10010" s="16"/>
      <c r="S10010" s="16"/>
      <c r="T10010" s="16"/>
      <c r="U10010" s="16"/>
    </row>
    <row r="10011" spans="18:21" x14ac:dyDescent="0.2">
      <c r="R10011" s="16"/>
      <c r="S10011" s="16"/>
      <c r="T10011" s="16"/>
      <c r="U10011" s="16"/>
    </row>
    <row r="10012" spans="18:21" x14ac:dyDescent="0.2">
      <c r="R10012" s="16"/>
      <c r="S10012" s="16"/>
      <c r="T10012" s="16"/>
      <c r="U10012" s="16"/>
    </row>
    <row r="10013" spans="18:21" x14ac:dyDescent="0.2">
      <c r="R10013" s="16"/>
      <c r="S10013" s="16"/>
      <c r="T10013" s="16"/>
      <c r="U10013" s="16"/>
    </row>
    <row r="10014" spans="18:21" x14ac:dyDescent="0.2">
      <c r="R10014" s="16"/>
      <c r="S10014" s="16"/>
      <c r="T10014" s="16"/>
      <c r="U10014" s="16"/>
    </row>
    <row r="10015" spans="18:21" x14ac:dyDescent="0.2">
      <c r="R10015" s="16"/>
      <c r="S10015" s="16"/>
      <c r="T10015" s="16"/>
      <c r="U10015" s="16"/>
    </row>
    <row r="10016" spans="18:21" x14ac:dyDescent="0.2">
      <c r="R10016" s="16"/>
      <c r="S10016" s="16"/>
      <c r="T10016" s="16"/>
      <c r="U10016" s="16"/>
    </row>
    <row r="10017" spans="18:21" x14ac:dyDescent="0.2">
      <c r="R10017" s="16"/>
      <c r="S10017" s="16"/>
      <c r="T10017" s="16"/>
      <c r="U10017" s="16"/>
    </row>
    <row r="10018" spans="18:21" x14ac:dyDescent="0.2">
      <c r="R10018" s="16"/>
      <c r="S10018" s="16"/>
      <c r="T10018" s="16"/>
      <c r="U10018" s="16"/>
    </row>
    <row r="10019" spans="18:21" x14ac:dyDescent="0.2">
      <c r="R10019" s="16"/>
      <c r="S10019" s="16"/>
      <c r="T10019" s="16"/>
      <c r="U10019" s="16"/>
    </row>
    <row r="10020" spans="18:21" x14ac:dyDescent="0.2">
      <c r="R10020" s="16"/>
      <c r="S10020" s="16"/>
      <c r="T10020" s="16"/>
      <c r="U10020" s="16"/>
    </row>
    <row r="10021" spans="18:21" x14ac:dyDescent="0.2">
      <c r="R10021" s="16"/>
      <c r="S10021" s="16"/>
      <c r="T10021" s="16"/>
      <c r="U10021" s="16"/>
    </row>
    <row r="10022" spans="18:21" x14ac:dyDescent="0.2">
      <c r="R10022" s="16"/>
      <c r="S10022" s="16"/>
      <c r="T10022" s="16"/>
      <c r="U10022" s="16"/>
    </row>
    <row r="10023" spans="18:21" x14ac:dyDescent="0.2">
      <c r="R10023" s="16"/>
      <c r="S10023" s="16"/>
      <c r="T10023" s="16"/>
      <c r="U10023" s="16"/>
    </row>
    <row r="10024" spans="18:21" x14ac:dyDescent="0.2">
      <c r="R10024" s="16"/>
      <c r="S10024" s="16"/>
      <c r="T10024" s="16"/>
      <c r="U10024" s="16"/>
    </row>
    <row r="10025" spans="18:21" x14ac:dyDescent="0.2">
      <c r="R10025" s="16"/>
      <c r="S10025" s="16"/>
      <c r="T10025" s="16"/>
      <c r="U10025" s="16"/>
    </row>
    <row r="10026" spans="18:21" x14ac:dyDescent="0.2">
      <c r="R10026" s="16"/>
      <c r="S10026" s="16"/>
      <c r="T10026" s="16"/>
      <c r="U10026" s="16"/>
    </row>
    <row r="10027" spans="18:21" x14ac:dyDescent="0.2">
      <c r="R10027" s="16"/>
      <c r="S10027" s="16"/>
      <c r="T10027" s="16"/>
      <c r="U10027" s="16"/>
    </row>
    <row r="10028" spans="18:21" x14ac:dyDescent="0.2">
      <c r="R10028" s="16"/>
      <c r="S10028" s="16"/>
      <c r="T10028" s="16"/>
      <c r="U10028" s="16"/>
    </row>
    <row r="10029" spans="18:21" x14ac:dyDescent="0.2">
      <c r="R10029" s="16"/>
      <c r="S10029" s="16"/>
      <c r="T10029" s="16"/>
      <c r="U10029" s="16"/>
    </row>
    <row r="10030" spans="18:21" x14ac:dyDescent="0.2">
      <c r="R10030" s="16"/>
      <c r="S10030" s="16"/>
      <c r="T10030" s="16"/>
      <c r="U10030" s="16"/>
    </row>
    <row r="10031" spans="18:21" x14ac:dyDescent="0.2">
      <c r="R10031" s="16"/>
      <c r="S10031" s="16"/>
      <c r="T10031" s="16"/>
      <c r="U10031" s="16"/>
    </row>
    <row r="10032" spans="18:21" x14ac:dyDescent="0.2">
      <c r="R10032" s="16"/>
      <c r="S10032" s="16"/>
      <c r="T10032" s="16"/>
      <c r="U10032" s="16"/>
    </row>
    <row r="10033" spans="18:21" x14ac:dyDescent="0.2">
      <c r="R10033" s="16"/>
      <c r="S10033" s="16"/>
      <c r="T10033" s="16"/>
      <c r="U10033" s="16"/>
    </row>
    <row r="10034" spans="18:21" x14ac:dyDescent="0.2">
      <c r="R10034" s="16"/>
      <c r="S10034" s="16"/>
      <c r="T10034" s="16"/>
      <c r="U10034" s="16"/>
    </row>
    <row r="10035" spans="18:21" x14ac:dyDescent="0.2">
      <c r="R10035" s="16"/>
      <c r="S10035" s="16"/>
      <c r="T10035" s="16"/>
      <c r="U10035" s="16"/>
    </row>
    <row r="10036" spans="18:21" x14ac:dyDescent="0.2">
      <c r="R10036" s="16"/>
      <c r="S10036" s="16"/>
      <c r="T10036" s="16"/>
      <c r="U10036" s="16"/>
    </row>
    <row r="10037" spans="18:21" x14ac:dyDescent="0.2">
      <c r="R10037" s="16"/>
      <c r="S10037" s="16"/>
      <c r="T10037" s="16"/>
      <c r="U10037" s="16"/>
    </row>
    <row r="10038" spans="18:21" x14ac:dyDescent="0.2">
      <c r="R10038" s="16"/>
      <c r="S10038" s="16"/>
      <c r="T10038" s="16"/>
      <c r="U10038" s="16"/>
    </row>
    <row r="10039" spans="18:21" x14ac:dyDescent="0.2">
      <c r="R10039" s="16"/>
      <c r="S10039" s="16"/>
      <c r="T10039" s="16"/>
      <c r="U10039" s="16"/>
    </row>
    <row r="10040" spans="18:21" x14ac:dyDescent="0.2">
      <c r="R10040" s="16"/>
      <c r="S10040" s="16"/>
      <c r="T10040" s="16"/>
      <c r="U10040" s="16"/>
    </row>
    <row r="10041" spans="18:21" x14ac:dyDescent="0.2">
      <c r="R10041" s="16"/>
      <c r="S10041" s="16"/>
      <c r="T10041" s="16"/>
      <c r="U10041" s="16"/>
    </row>
    <row r="10042" spans="18:21" x14ac:dyDescent="0.2">
      <c r="R10042" s="16"/>
      <c r="S10042" s="16"/>
      <c r="T10042" s="16"/>
      <c r="U10042" s="16"/>
    </row>
    <row r="10043" spans="18:21" x14ac:dyDescent="0.2">
      <c r="R10043" s="16"/>
      <c r="S10043" s="16"/>
      <c r="T10043" s="16"/>
      <c r="U10043" s="16"/>
    </row>
    <row r="10044" spans="18:21" x14ac:dyDescent="0.2">
      <c r="R10044" s="16"/>
      <c r="S10044" s="16"/>
      <c r="T10044" s="16"/>
      <c r="U10044" s="16"/>
    </row>
    <row r="10045" spans="18:21" x14ac:dyDescent="0.2">
      <c r="R10045" s="16"/>
      <c r="S10045" s="16"/>
      <c r="T10045" s="16"/>
      <c r="U10045" s="16"/>
    </row>
    <row r="10046" spans="18:21" x14ac:dyDescent="0.2">
      <c r="R10046" s="16"/>
      <c r="S10046" s="16"/>
      <c r="T10046" s="16"/>
      <c r="U10046" s="16"/>
    </row>
    <row r="10047" spans="18:21" x14ac:dyDescent="0.2">
      <c r="R10047" s="16"/>
      <c r="S10047" s="16"/>
      <c r="T10047" s="16"/>
      <c r="U10047" s="16"/>
    </row>
    <row r="10048" spans="18:21" x14ac:dyDescent="0.2">
      <c r="R10048" s="16"/>
      <c r="S10048" s="16"/>
      <c r="T10048" s="16"/>
      <c r="U10048" s="16"/>
    </row>
    <row r="10049" spans="18:21" x14ac:dyDescent="0.2">
      <c r="R10049" s="16"/>
      <c r="S10049" s="16"/>
      <c r="T10049" s="16"/>
      <c r="U10049" s="16"/>
    </row>
    <row r="10050" spans="18:21" x14ac:dyDescent="0.2">
      <c r="R10050" s="16"/>
      <c r="S10050" s="16"/>
      <c r="T10050" s="16"/>
      <c r="U10050" s="16"/>
    </row>
    <row r="10051" spans="18:21" x14ac:dyDescent="0.2">
      <c r="R10051" s="16"/>
      <c r="S10051" s="16"/>
      <c r="T10051" s="16"/>
      <c r="U10051" s="16"/>
    </row>
    <row r="10052" spans="18:21" x14ac:dyDescent="0.2">
      <c r="R10052" s="16"/>
      <c r="S10052" s="16"/>
      <c r="T10052" s="16"/>
      <c r="U10052" s="16"/>
    </row>
    <row r="10053" spans="18:21" x14ac:dyDescent="0.2">
      <c r="R10053" s="16"/>
      <c r="S10053" s="16"/>
      <c r="T10053" s="16"/>
      <c r="U10053" s="16"/>
    </row>
    <row r="10054" spans="18:21" x14ac:dyDescent="0.2">
      <c r="R10054" s="16"/>
      <c r="S10054" s="16"/>
      <c r="T10054" s="16"/>
      <c r="U10054" s="16"/>
    </row>
    <row r="10055" spans="18:21" x14ac:dyDescent="0.2">
      <c r="R10055" s="16"/>
      <c r="S10055" s="16"/>
      <c r="T10055" s="16"/>
      <c r="U10055" s="16"/>
    </row>
    <row r="10056" spans="18:21" x14ac:dyDescent="0.2">
      <c r="R10056" s="16"/>
      <c r="S10056" s="16"/>
      <c r="T10056" s="16"/>
      <c r="U10056" s="16"/>
    </row>
    <row r="10057" spans="18:21" x14ac:dyDescent="0.2">
      <c r="R10057" s="16"/>
      <c r="S10057" s="16"/>
      <c r="T10057" s="16"/>
      <c r="U10057" s="16"/>
    </row>
    <row r="10058" spans="18:21" x14ac:dyDescent="0.2">
      <c r="R10058" s="16"/>
      <c r="S10058" s="16"/>
      <c r="T10058" s="16"/>
      <c r="U10058" s="16"/>
    </row>
    <row r="10059" spans="18:21" x14ac:dyDescent="0.2">
      <c r="R10059" s="16"/>
      <c r="S10059" s="16"/>
      <c r="T10059" s="16"/>
      <c r="U10059" s="16"/>
    </row>
    <row r="10060" spans="18:21" x14ac:dyDescent="0.2">
      <c r="R10060" s="16"/>
      <c r="S10060" s="16"/>
      <c r="T10060" s="16"/>
      <c r="U10060" s="16"/>
    </row>
    <row r="10061" spans="18:21" x14ac:dyDescent="0.2">
      <c r="R10061" s="16"/>
      <c r="S10061" s="16"/>
      <c r="T10061" s="16"/>
      <c r="U10061" s="16"/>
    </row>
    <row r="10062" spans="18:21" x14ac:dyDescent="0.2">
      <c r="R10062" s="16"/>
      <c r="S10062" s="16"/>
      <c r="T10062" s="16"/>
      <c r="U10062" s="16"/>
    </row>
    <row r="10063" spans="18:21" x14ac:dyDescent="0.2">
      <c r="R10063" s="16"/>
      <c r="S10063" s="16"/>
      <c r="T10063" s="16"/>
      <c r="U10063" s="16"/>
    </row>
    <row r="10064" spans="18:21" x14ac:dyDescent="0.2">
      <c r="R10064" s="16"/>
      <c r="S10064" s="16"/>
      <c r="T10064" s="16"/>
      <c r="U10064" s="16"/>
    </row>
    <row r="10065" spans="18:21" x14ac:dyDescent="0.2">
      <c r="R10065" s="16"/>
      <c r="S10065" s="16"/>
      <c r="T10065" s="16"/>
      <c r="U10065" s="16"/>
    </row>
    <row r="10066" spans="18:21" x14ac:dyDescent="0.2">
      <c r="R10066" s="16"/>
      <c r="S10066" s="16"/>
      <c r="T10066" s="16"/>
      <c r="U10066" s="16"/>
    </row>
    <row r="10067" spans="18:21" x14ac:dyDescent="0.2">
      <c r="R10067" s="16"/>
      <c r="S10067" s="16"/>
      <c r="T10067" s="16"/>
      <c r="U10067" s="16"/>
    </row>
    <row r="10068" spans="18:21" x14ac:dyDescent="0.2">
      <c r="R10068" s="16"/>
      <c r="S10068" s="16"/>
      <c r="T10068" s="16"/>
      <c r="U10068" s="16"/>
    </row>
    <row r="10069" spans="18:21" x14ac:dyDescent="0.2">
      <c r="R10069" s="16"/>
      <c r="S10069" s="16"/>
      <c r="T10069" s="16"/>
      <c r="U10069" s="16"/>
    </row>
    <row r="10070" spans="18:21" x14ac:dyDescent="0.2">
      <c r="R10070" s="16"/>
      <c r="S10070" s="16"/>
      <c r="T10070" s="16"/>
      <c r="U10070" s="16"/>
    </row>
    <row r="10071" spans="18:21" x14ac:dyDescent="0.2">
      <c r="R10071" s="16"/>
      <c r="S10071" s="16"/>
      <c r="T10071" s="16"/>
      <c r="U10071" s="16"/>
    </row>
    <row r="10072" spans="18:21" x14ac:dyDescent="0.2">
      <c r="R10072" s="16"/>
      <c r="S10072" s="16"/>
      <c r="T10072" s="16"/>
      <c r="U10072" s="16"/>
    </row>
    <row r="10073" spans="18:21" x14ac:dyDescent="0.2">
      <c r="R10073" s="16"/>
      <c r="S10073" s="16"/>
      <c r="T10073" s="16"/>
      <c r="U10073" s="16"/>
    </row>
    <row r="10074" spans="18:21" x14ac:dyDescent="0.2">
      <c r="R10074" s="16"/>
      <c r="S10074" s="16"/>
      <c r="T10074" s="16"/>
      <c r="U10074" s="16"/>
    </row>
    <row r="10075" spans="18:21" x14ac:dyDescent="0.2">
      <c r="R10075" s="16"/>
      <c r="S10075" s="16"/>
      <c r="T10075" s="16"/>
      <c r="U10075" s="16"/>
    </row>
    <row r="10076" spans="18:21" x14ac:dyDescent="0.2">
      <c r="R10076" s="16"/>
      <c r="S10076" s="16"/>
      <c r="T10076" s="16"/>
      <c r="U10076" s="16"/>
    </row>
    <row r="10077" spans="18:21" x14ac:dyDescent="0.2">
      <c r="R10077" s="16"/>
      <c r="S10077" s="16"/>
      <c r="T10077" s="16"/>
      <c r="U10077" s="16"/>
    </row>
    <row r="10078" spans="18:21" x14ac:dyDescent="0.2">
      <c r="R10078" s="16"/>
      <c r="S10078" s="16"/>
      <c r="T10078" s="16"/>
      <c r="U10078" s="16"/>
    </row>
    <row r="10079" spans="18:21" x14ac:dyDescent="0.2">
      <c r="R10079" s="16"/>
      <c r="S10079" s="16"/>
      <c r="T10079" s="16"/>
      <c r="U10079" s="16"/>
    </row>
    <row r="10080" spans="18:21" x14ac:dyDescent="0.2">
      <c r="R10080" s="16"/>
      <c r="S10080" s="16"/>
      <c r="T10080" s="16"/>
      <c r="U10080" s="16"/>
    </row>
    <row r="10081" spans="18:21" x14ac:dyDescent="0.2">
      <c r="R10081" s="16"/>
      <c r="S10081" s="16"/>
      <c r="T10081" s="16"/>
      <c r="U10081" s="16"/>
    </row>
    <row r="10082" spans="18:21" x14ac:dyDescent="0.2">
      <c r="R10082" s="16"/>
      <c r="S10082" s="16"/>
      <c r="T10082" s="16"/>
      <c r="U10082" s="16"/>
    </row>
    <row r="10083" spans="18:21" x14ac:dyDescent="0.2">
      <c r="R10083" s="16"/>
      <c r="S10083" s="16"/>
      <c r="T10083" s="16"/>
      <c r="U10083" s="16"/>
    </row>
    <row r="10084" spans="18:21" x14ac:dyDescent="0.2">
      <c r="R10084" s="16"/>
      <c r="S10084" s="16"/>
      <c r="T10084" s="16"/>
      <c r="U10084" s="16"/>
    </row>
    <row r="10085" spans="18:21" x14ac:dyDescent="0.2">
      <c r="R10085" s="16"/>
      <c r="S10085" s="16"/>
      <c r="T10085" s="16"/>
      <c r="U10085" s="16"/>
    </row>
    <row r="10086" spans="18:21" x14ac:dyDescent="0.2">
      <c r="R10086" s="16"/>
      <c r="S10086" s="16"/>
      <c r="T10086" s="16"/>
      <c r="U10086" s="16"/>
    </row>
    <row r="10087" spans="18:21" x14ac:dyDescent="0.2">
      <c r="R10087" s="16"/>
      <c r="S10087" s="16"/>
      <c r="T10087" s="16"/>
      <c r="U10087" s="16"/>
    </row>
    <row r="10088" spans="18:21" x14ac:dyDescent="0.2">
      <c r="R10088" s="16"/>
      <c r="S10088" s="16"/>
      <c r="T10088" s="16"/>
      <c r="U10088" s="16"/>
    </row>
    <row r="10089" spans="18:21" x14ac:dyDescent="0.2">
      <c r="R10089" s="16"/>
      <c r="S10089" s="16"/>
      <c r="T10089" s="16"/>
      <c r="U10089" s="16"/>
    </row>
    <row r="10090" spans="18:21" x14ac:dyDescent="0.2">
      <c r="R10090" s="16"/>
      <c r="S10090" s="16"/>
      <c r="T10090" s="16"/>
      <c r="U10090" s="16"/>
    </row>
    <row r="10091" spans="18:21" x14ac:dyDescent="0.2">
      <c r="R10091" s="16"/>
      <c r="S10091" s="16"/>
      <c r="T10091" s="16"/>
      <c r="U10091" s="16"/>
    </row>
    <row r="10092" spans="18:21" x14ac:dyDescent="0.2">
      <c r="R10092" s="16"/>
      <c r="S10092" s="16"/>
      <c r="T10092" s="16"/>
      <c r="U10092" s="16"/>
    </row>
    <row r="10093" spans="18:21" x14ac:dyDescent="0.2">
      <c r="R10093" s="16"/>
      <c r="S10093" s="16"/>
      <c r="T10093" s="16"/>
      <c r="U10093" s="16"/>
    </row>
    <row r="10094" spans="18:21" x14ac:dyDescent="0.2">
      <c r="R10094" s="16"/>
      <c r="S10094" s="16"/>
      <c r="T10094" s="16"/>
      <c r="U10094" s="16"/>
    </row>
    <row r="10095" spans="18:21" x14ac:dyDescent="0.2">
      <c r="R10095" s="16"/>
      <c r="S10095" s="16"/>
      <c r="T10095" s="16"/>
      <c r="U10095" s="16"/>
    </row>
    <row r="10096" spans="18:21" x14ac:dyDescent="0.2">
      <c r="R10096" s="16"/>
      <c r="S10096" s="16"/>
      <c r="T10096" s="16"/>
      <c r="U10096" s="16"/>
    </row>
    <row r="10097" spans="18:21" x14ac:dyDescent="0.2">
      <c r="R10097" s="16"/>
      <c r="S10097" s="16"/>
      <c r="T10097" s="16"/>
      <c r="U10097" s="16"/>
    </row>
    <row r="10098" spans="18:21" x14ac:dyDescent="0.2">
      <c r="R10098" s="16"/>
      <c r="S10098" s="16"/>
      <c r="T10098" s="16"/>
      <c r="U10098" s="16"/>
    </row>
    <row r="10099" spans="18:21" x14ac:dyDescent="0.2">
      <c r="R10099" s="16"/>
      <c r="S10099" s="16"/>
      <c r="T10099" s="16"/>
      <c r="U10099" s="16"/>
    </row>
    <row r="10100" spans="18:21" x14ac:dyDescent="0.2">
      <c r="R10100" s="16"/>
      <c r="S10100" s="16"/>
      <c r="T10100" s="16"/>
      <c r="U10100" s="16"/>
    </row>
    <row r="10101" spans="18:21" x14ac:dyDescent="0.2">
      <c r="R10101" s="16"/>
      <c r="S10101" s="16"/>
      <c r="T10101" s="16"/>
      <c r="U10101" s="16"/>
    </row>
    <row r="10102" spans="18:21" x14ac:dyDescent="0.2">
      <c r="R10102" s="16"/>
      <c r="S10102" s="16"/>
      <c r="T10102" s="16"/>
      <c r="U10102" s="16"/>
    </row>
    <row r="10103" spans="18:21" x14ac:dyDescent="0.2">
      <c r="R10103" s="16"/>
      <c r="S10103" s="16"/>
      <c r="T10103" s="16"/>
      <c r="U10103" s="16"/>
    </row>
    <row r="10104" spans="18:21" x14ac:dyDescent="0.2">
      <c r="R10104" s="16"/>
      <c r="S10104" s="16"/>
      <c r="T10104" s="16"/>
      <c r="U10104" s="16"/>
    </row>
    <row r="10105" spans="18:21" x14ac:dyDescent="0.2">
      <c r="R10105" s="16"/>
      <c r="S10105" s="16"/>
      <c r="T10105" s="16"/>
      <c r="U10105" s="16"/>
    </row>
    <row r="10106" spans="18:21" x14ac:dyDescent="0.2">
      <c r="R10106" s="16"/>
      <c r="S10106" s="16"/>
      <c r="T10106" s="16"/>
      <c r="U10106" s="16"/>
    </row>
    <row r="10107" spans="18:21" x14ac:dyDescent="0.2">
      <c r="R10107" s="16"/>
      <c r="S10107" s="16"/>
      <c r="T10107" s="16"/>
      <c r="U10107" s="16"/>
    </row>
    <row r="10108" spans="18:21" x14ac:dyDescent="0.2">
      <c r="R10108" s="16"/>
      <c r="S10108" s="16"/>
      <c r="T10108" s="16"/>
      <c r="U10108" s="16"/>
    </row>
    <row r="10109" spans="18:21" x14ac:dyDescent="0.2">
      <c r="R10109" s="16"/>
      <c r="S10109" s="16"/>
      <c r="T10109" s="16"/>
      <c r="U10109" s="16"/>
    </row>
    <row r="10110" spans="18:21" x14ac:dyDescent="0.2">
      <c r="R10110" s="16"/>
      <c r="S10110" s="16"/>
      <c r="T10110" s="16"/>
      <c r="U10110" s="16"/>
    </row>
    <row r="10111" spans="18:21" x14ac:dyDescent="0.2">
      <c r="R10111" s="16"/>
      <c r="S10111" s="16"/>
      <c r="T10111" s="16"/>
      <c r="U10111" s="16"/>
    </row>
    <row r="10112" spans="18:21" x14ac:dyDescent="0.2">
      <c r="R10112" s="16"/>
      <c r="S10112" s="16"/>
      <c r="T10112" s="16"/>
      <c r="U10112" s="16"/>
    </row>
    <row r="10113" spans="18:21" x14ac:dyDescent="0.2">
      <c r="R10113" s="16"/>
      <c r="S10113" s="16"/>
      <c r="T10113" s="16"/>
      <c r="U10113" s="16"/>
    </row>
    <row r="10114" spans="18:21" x14ac:dyDescent="0.2">
      <c r="R10114" s="16"/>
      <c r="S10114" s="16"/>
      <c r="T10114" s="16"/>
      <c r="U10114" s="16"/>
    </row>
    <row r="10115" spans="18:21" x14ac:dyDescent="0.2">
      <c r="R10115" s="16"/>
      <c r="S10115" s="16"/>
      <c r="T10115" s="16"/>
      <c r="U10115" s="16"/>
    </row>
    <row r="10116" spans="18:21" x14ac:dyDescent="0.2">
      <c r="R10116" s="16"/>
      <c r="S10116" s="16"/>
      <c r="T10116" s="16"/>
      <c r="U10116" s="16"/>
    </row>
    <row r="10117" spans="18:21" x14ac:dyDescent="0.2">
      <c r="R10117" s="16"/>
      <c r="S10117" s="16"/>
      <c r="T10117" s="16"/>
      <c r="U10117" s="16"/>
    </row>
    <row r="10118" spans="18:21" x14ac:dyDescent="0.2">
      <c r="R10118" s="16"/>
      <c r="S10118" s="16"/>
      <c r="T10118" s="16"/>
      <c r="U10118" s="16"/>
    </row>
    <row r="10119" spans="18:21" x14ac:dyDescent="0.2">
      <c r="R10119" s="16"/>
      <c r="S10119" s="16"/>
      <c r="T10119" s="16"/>
      <c r="U10119" s="16"/>
    </row>
    <row r="10120" spans="18:21" x14ac:dyDescent="0.2">
      <c r="R10120" s="16"/>
      <c r="S10120" s="16"/>
      <c r="T10120" s="16"/>
      <c r="U10120" s="16"/>
    </row>
    <row r="10121" spans="18:21" x14ac:dyDescent="0.2">
      <c r="R10121" s="16"/>
      <c r="S10121" s="16"/>
      <c r="T10121" s="16"/>
      <c r="U10121" s="16"/>
    </row>
    <row r="10122" spans="18:21" x14ac:dyDescent="0.2">
      <c r="R10122" s="16"/>
      <c r="S10122" s="16"/>
      <c r="T10122" s="16"/>
      <c r="U10122" s="16"/>
    </row>
    <row r="10123" spans="18:21" x14ac:dyDescent="0.2">
      <c r="R10123" s="16"/>
      <c r="S10123" s="16"/>
      <c r="T10123" s="16"/>
      <c r="U10123" s="16"/>
    </row>
    <row r="10124" spans="18:21" x14ac:dyDescent="0.2">
      <c r="R10124" s="16"/>
      <c r="S10124" s="16"/>
      <c r="T10124" s="16"/>
      <c r="U10124" s="16"/>
    </row>
    <row r="10125" spans="18:21" x14ac:dyDescent="0.2">
      <c r="R10125" s="16"/>
      <c r="S10125" s="16"/>
      <c r="T10125" s="16"/>
      <c r="U10125" s="16"/>
    </row>
    <row r="10126" spans="18:21" x14ac:dyDescent="0.2">
      <c r="R10126" s="16"/>
      <c r="S10126" s="16"/>
      <c r="T10126" s="16"/>
      <c r="U10126" s="16"/>
    </row>
    <row r="10127" spans="18:21" x14ac:dyDescent="0.2">
      <c r="R10127" s="16"/>
      <c r="S10127" s="16"/>
      <c r="T10127" s="16"/>
      <c r="U10127" s="16"/>
    </row>
    <row r="10128" spans="18:21" x14ac:dyDescent="0.2">
      <c r="R10128" s="16"/>
      <c r="S10128" s="16"/>
      <c r="T10128" s="16"/>
      <c r="U10128" s="16"/>
    </row>
    <row r="10129" spans="18:21" x14ac:dyDescent="0.2">
      <c r="R10129" s="16"/>
      <c r="S10129" s="16"/>
      <c r="T10129" s="16"/>
      <c r="U10129" s="16"/>
    </row>
    <row r="10130" spans="18:21" x14ac:dyDescent="0.2">
      <c r="R10130" s="16"/>
      <c r="S10130" s="16"/>
      <c r="T10130" s="16"/>
      <c r="U10130" s="16"/>
    </row>
    <row r="10131" spans="18:21" x14ac:dyDescent="0.2">
      <c r="R10131" s="16"/>
      <c r="S10131" s="16"/>
      <c r="T10131" s="16"/>
      <c r="U10131" s="16"/>
    </row>
    <row r="10132" spans="18:21" x14ac:dyDescent="0.2">
      <c r="R10132" s="16"/>
      <c r="S10132" s="16"/>
      <c r="T10132" s="16"/>
      <c r="U10132" s="16"/>
    </row>
    <row r="10133" spans="18:21" x14ac:dyDescent="0.2">
      <c r="R10133" s="16"/>
      <c r="S10133" s="16"/>
      <c r="T10133" s="16"/>
      <c r="U10133" s="16"/>
    </row>
    <row r="10134" spans="18:21" x14ac:dyDescent="0.2">
      <c r="R10134" s="16"/>
      <c r="S10134" s="16"/>
      <c r="T10134" s="16"/>
      <c r="U10134" s="16"/>
    </row>
    <row r="10135" spans="18:21" x14ac:dyDescent="0.2">
      <c r="R10135" s="16"/>
      <c r="S10135" s="16"/>
      <c r="T10135" s="16"/>
      <c r="U10135" s="16"/>
    </row>
    <row r="10136" spans="18:21" x14ac:dyDescent="0.2">
      <c r="R10136" s="16"/>
      <c r="S10136" s="16"/>
      <c r="T10136" s="16"/>
      <c r="U10136" s="16"/>
    </row>
    <row r="10137" spans="18:21" x14ac:dyDescent="0.2">
      <c r="R10137" s="16"/>
      <c r="S10137" s="16"/>
      <c r="T10137" s="16"/>
      <c r="U10137" s="16"/>
    </row>
    <row r="10138" spans="18:21" x14ac:dyDescent="0.2">
      <c r="R10138" s="16"/>
      <c r="S10138" s="16"/>
      <c r="T10138" s="16"/>
      <c r="U10138" s="16"/>
    </row>
    <row r="10139" spans="18:21" x14ac:dyDescent="0.2">
      <c r="R10139" s="16"/>
      <c r="S10139" s="16"/>
      <c r="T10139" s="16"/>
      <c r="U10139" s="16"/>
    </row>
    <row r="10140" spans="18:21" x14ac:dyDescent="0.2">
      <c r="R10140" s="16"/>
      <c r="S10140" s="16"/>
      <c r="T10140" s="16"/>
      <c r="U10140" s="16"/>
    </row>
    <row r="10141" spans="18:21" x14ac:dyDescent="0.2">
      <c r="R10141" s="16"/>
      <c r="S10141" s="16"/>
      <c r="T10141" s="16"/>
      <c r="U10141" s="16"/>
    </row>
    <row r="10142" spans="18:21" x14ac:dyDescent="0.2">
      <c r="R10142" s="16"/>
      <c r="S10142" s="16"/>
      <c r="T10142" s="16"/>
      <c r="U10142" s="16"/>
    </row>
    <row r="10143" spans="18:21" x14ac:dyDescent="0.2">
      <c r="R10143" s="16"/>
      <c r="S10143" s="16"/>
      <c r="T10143" s="16"/>
      <c r="U10143" s="16"/>
    </row>
    <row r="10144" spans="18:21" x14ac:dyDescent="0.2">
      <c r="R10144" s="16"/>
      <c r="S10144" s="16"/>
      <c r="T10144" s="16"/>
      <c r="U10144" s="16"/>
    </row>
    <row r="10145" spans="18:21" x14ac:dyDescent="0.2">
      <c r="R10145" s="16"/>
      <c r="S10145" s="16"/>
      <c r="T10145" s="16"/>
      <c r="U10145" s="16"/>
    </row>
    <row r="10146" spans="18:21" x14ac:dyDescent="0.2">
      <c r="R10146" s="16"/>
      <c r="S10146" s="16"/>
      <c r="T10146" s="16"/>
      <c r="U10146" s="16"/>
    </row>
    <row r="10147" spans="18:21" x14ac:dyDescent="0.2">
      <c r="R10147" s="16"/>
      <c r="S10147" s="16"/>
      <c r="T10147" s="16"/>
      <c r="U10147" s="16"/>
    </row>
    <row r="10148" spans="18:21" x14ac:dyDescent="0.2">
      <c r="R10148" s="16"/>
      <c r="S10148" s="16"/>
      <c r="T10148" s="16"/>
      <c r="U10148" s="16"/>
    </row>
    <row r="10149" spans="18:21" x14ac:dyDescent="0.2">
      <c r="R10149" s="16"/>
      <c r="S10149" s="16"/>
      <c r="T10149" s="16"/>
      <c r="U10149" s="16"/>
    </row>
    <row r="10150" spans="18:21" x14ac:dyDescent="0.2">
      <c r="R10150" s="16"/>
      <c r="S10150" s="16"/>
      <c r="T10150" s="16"/>
      <c r="U10150" s="16"/>
    </row>
    <row r="10151" spans="18:21" x14ac:dyDescent="0.2">
      <c r="R10151" s="16"/>
      <c r="S10151" s="16"/>
      <c r="T10151" s="16"/>
      <c r="U10151" s="16"/>
    </row>
    <row r="10152" spans="18:21" x14ac:dyDescent="0.2">
      <c r="R10152" s="16"/>
      <c r="S10152" s="16"/>
      <c r="T10152" s="16"/>
      <c r="U10152" s="16"/>
    </row>
    <row r="10153" spans="18:21" x14ac:dyDescent="0.2">
      <c r="R10153" s="16"/>
      <c r="S10153" s="16"/>
      <c r="T10153" s="16"/>
      <c r="U10153" s="16"/>
    </row>
    <row r="10154" spans="18:21" x14ac:dyDescent="0.2">
      <c r="R10154" s="16"/>
      <c r="S10154" s="16"/>
      <c r="T10154" s="16"/>
      <c r="U10154" s="16"/>
    </row>
    <row r="10155" spans="18:21" x14ac:dyDescent="0.2">
      <c r="R10155" s="16"/>
      <c r="S10155" s="16"/>
      <c r="T10155" s="16"/>
      <c r="U10155" s="16"/>
    </row>
    <row r="10156" spans="18:21" x14ac:dyDescent="0.2">
      <c r="R10156" s="16"/>
      <c r="S10156" s="16"/>
      <c r="T10156" s="16"/>
      <c r="U10156" s="16"/>
    </row>
    <row r="10157" spans="18:21" x14ac:dyDescent="0.2">
      <c r="R10157" s="16"/>
      <c r="S10157" s="16"/>
      <c r="T10157" s="16"/>
      <c r="U10157" s="16"/>
    </row>
    <row r="10158" spans="18:21" x14ac:dyDescent="0.2">
      <c r="R10158" s="16"/>
      <c r="S10158" s="16"/>
      <c r="T10158" s="16"/>
      <c r="U10158" s="16"/>
    </row>
    <row r="10159" spans="18:21" x14ac:dyDescent="0.2">
      <c r="R10159" s="16"/>
      <c r="S10159" s="16"/>
      <c r="T10159" s="16"/>
      <c r="U10159" s="16"/>
    </row>
    <row r="10160" spans="18:21" x14ac:dyDescent="0.2">
      <c r="R10160" s="16"/>
      <c r="S10160" s="16"/>
      <c r="T10160" s="16"/>
      <c r="U10160" s="16"/>
    </row>
    <row r="10161" spans="18:21" x14ac:dyDescent="0.2">
      <c r="R10161" s="16"/>
      <c r="S10161" s="16"/>
      <c r="T10161" s="16"/>
      <c r="U10161" s="16"/>
    </row>
    <row r="10162" spans="18:21" x14ac:dyDescent="0.2">
      <c r="R10162" s="16"/>
      <c r="S10162" s="16"/>
      <c r="T10162" s="16"/>
      <c r="U10162" s="16"/>
    </row>
    <row r="10163" spans="18:21" x14ac:dyDescent="0.2">
      <c r="R10163" s="16"/>
      <c r="S10163" s="16"/>
      <c r="T10163" s="16"/>
      <c r="U10163" s="16"/>
    </row>
    <row r="10164" spans="18:21" x14ac:dyDescent="0.2">
      <c r="R10164" s="16"/>
      <c r="S10164" s="16"/>
      <c r="T10164" s="16"/>
      <c r="U10164" s="16"/>
    </row>
    <row r="10165" spans="18:21" x14ac:dyDescent="0.2">
      <c r="R10165" s="16"/>
      <c r="S10165" s="16"/>
      <c r="T10165" s="16"/>
      <c r="U10165" s="16"/>
    </row>
    <row r="10166" spans="18:21" x14ac:dyDescent="0.2">
      <c r="R10166" s="16"/>
      <c r="S10166" s="16"/>
      <c r="T10166" s="16"/>
      <c r="U10166" s="16"/>
    </row>
    <row r="10167" spans="18:21" x14ac:dyDescent="0.2">
      <c r="R10167" s="16"/>
      <c r="S10167" s="16"/>
      <c r="T10167" s="16"/>
      <c r="U10167" s="16"/>
    </row>
    <row r="10168" spans="18:21" x14ac:dyDescent="0.2">
      <c r="R10168" s="16"/>
      <c r="S10168" s="16"/>
      <c r="T10168" s="16"/>
      <c r="U10168" s="16"/>
    </row>
    <row r="10169" spans="18:21" x14ac:dyDescent="0.2">
      <c r="R10169" s="16"/>
      <c r="S10169" s="16"/>
      <c r="T10169" s="16"/>
      <c r="U10169" s="16"/>
    </row>
    <row r="10170" spans="18:21" x14ac:dyDescent="0.2">
      <c r="R10170" s="16"/>
      <c r="S10170" s="16"/>
      <c r="T10170" s="16"/>
      <c r="U10170" s="16"/>
    </row>
    <row r="10171" spans="18:21" x14ac:dyDescent="0.2">
      <c r="R10171" s="16"/>
      <c r="S10171" s="16"/>
      <c r="T10171" s="16"/>
      <c r="U10171" s="16"/>
    </row>
    <row r="10172" spans="18:21" x14ac:dyDescent="0.2">
      <c r="R10172" s="16"/>
      <c r="S10172" s="16"/>
      <c r="T10172" s="16"/>
      <c r="U10172" s="16"/>
    </row>
    <row r="10173" spans="18:21" x14ac:dyDescent="0.2">
      <c r="R10173" s="16"/>
      <c r="S10173" s="16"/>
      <c r="T10173" s="16"/>
      <c r="U10173" s="16"/>
    </row>
    <row r="10174" spans="18:21" x14ac:dyDescent="0.2">
      <c r="R10174" s="16"/>
      <c r="S10174" s="16"/>
      <c r="T10174" s="16"/>
      <c r="U10174" s="16"/>
    </row>
    <row r="10175" spans="18:21" x14ac:dyDescent="0.2">
      <c r="R10175" s="16"/>
      <c r="S10175" s="16"/>
      <c r="T10175" s="16"/>
      <c r="U10175" s="16"/>
    </row>
    <row r="10176" spans="18:21" x14ac:dyDescent="0.2">
      <c r="R10176" s="16"/>
      <c r="S10176" s="16"/>
      <c r="T10176" s="16"/>
      <c r="U10176" s="16"/>
    </row>
    <row r="10177" spans="18:21" x14ac:dyDescent="0.2">
      <c r="R10177" s="16"/>
      <c r="S10177" s="16"/>
      <c r="T10177" s="16"/>
      <c r="U10177" s="16"/>
    </row>
    <row r="10178" spans="18:21" x14ac:dyDescent="0.2">
      <c r="R10178" s="16"/>
      <c r="S10178" s="16"/>
      <c r="T10178" s="16"/>
      <c r="U10178" s="16"/>
    </row>
    <row r="10179" spans="18:21" x14ac:dyDescent="0.2">
      <c r="R10179" s="16"/>
      <c r="S10179" s="16"/>
      <c r="T10179" s="16"/>
      <c r="U10179" s="16"/>
    </row>
    <row r="10180" spans="18:21" x14ac:dyDescent="0.2">
      <c r="R10180" s="16"/>
      <c r="S10180" s="16"/>
      <c r="T10180" s="16"/>
      <c r="U10180" s="16"/>
    </row>
    <row r="10181" spans="18:21" x14ac:dyDescent="0.2">
      <c r="R10181" s="16"/>
      <c r="S10181" s="16"/>
      <c r="T10181" s="16"/>
      <c r="U10181" s="16"/>
    </row>
    <row r="10182" spans="18:21" x14ac:dyDescent="0.2">
      <c r="R10182" s="16"/>
      <c r="S10182" s="16"/>
      <c r="T10182" s="16"/>
      <c r="U10182" s="16"/>
    </row>
    <row r="10183" spans="18:21" x14ac:dyDescent="0.2">
      <c r="R10183" s="16"/>
      <c r="S10183" s="16"/>
      <c r="T10183" s="16"/>
      <c r="U10183" s="16"/>
    </row>
    <row r="10184" spans="18:21" x14ac:dyDescent="0.2">
      <c r="R10184" s="16"/>
      <c r="S10184" s="16"/>
      <c r="T10184" s="16"/>
      <c r="U10184" s="16"/>
    </row>
    <row r="10185" spans="18:21" x14ac:dyDescent="0.2">
      <c r="R10185" s="16"/>
      <c r="S10185" s="16"/>
      <c r="T10185" s="16"/>
      <c r="U10185" s="16"/>
    </row>
    <row r="10186" spans="18:21" x14ac:dyDescent="0.2">
      <c r="R10186" s="16"/>
      <c r="S10186" s="16"/>
      <c r="T10186" s="16"/>
      <c r="U10186" s="16"/>
    </row>
    <row r="10187" spans="18:21" x14ac:dyDescent="0.2">
      <c r="R10187" s="16"/>
      <c r="S10187" s="16"/>
      <c r="T10187" s="16"/>
      <c r="U10187" s="16"/>
    </row>
    <row r="10188" spans="18:21" x14ac:dyDescent="0.2">
      <c r="R10188" s="16"/>
      <c r="S10188" s="16"/>
      <c r="T10188" s="16"/>
      <c r="U10188" s="16"/>
    </row>
    <row r="10189" spans="18:21" x14ac:dyDescent="0.2">
      <c r="R10189" s="16"/>
      <c r="S10189" s="16"/>
      <c r="T10189" s="16"/>
      <c r="U10189" s="16"/>
    </row>
    <row r="10190" spans="18:21" x14ac:dyDescent="0.2">
      <c r="R10190" s="16"/>
      <c r="S10190" s="16"/>
      <c r="T10190" s="16"/>
      <c r="U10190" s="16"/>
    </row>
    <row r="10191" spans="18:21" x14ac:dyDescent="0.2">
      <c r="R10191" s="16"/>
      <c r="S10191" s="16"/>
      <c r="T10191" s="16"/>
      <c r="U10191" s="16"/>
    </row>
    <row r="10192" spans="18:21" x14ac:dyDescent="0.2">
      <c r="R10192" s="16"/>
      <c r="S10192" s="16"/>
      <c r="T10192" s="16"/>
      <c r="U10192" s="16"/>
    </row>
    <row r="10193" spans="18:21" x14ac:dyDescent="0.2">
      <c r="R10193" s="16"/>
      <c r="S10193" s="16"/>
      <c r="T10193" s="16"/>
      <c r="U10193" s="16"/>
    </row>
    <row r="10194" spans="18:21" x14ac:dyDescent="0.2">
      <c r="R10194" s="16"/>
      <c r="S10194" s="16"/>
      <c r="T10194" s="16"/>
      <c r="U10194" s="16"/>
    </row>
    <row r="10195" spans="18:21" x14ac:dyDescent="0.2">
      <c r="R10195" s="16"/>
      <c r="S10195" s="16"/>
      <c r="T10195" s="16"/>
      <c r="U10195" s="16"/>
    </row>
    <row r="10196" spans="18:21" x14ac:dyDescent="0.2">
      <c r="R10196" s="16"/>
      <c r="S10196" s="16"/>
      <c r="T10196" s="16"/>
      <c r="U10196" s="16"/>
    </row>
    <row r="10197" spans="18:21" x14ac:dyDescent="0.2">
      <c r="R10197" s="16"/>
      <c r="S10197" s="16"/>
      <c r="T10197" s="16"/>
      <c r="U10197" s="16"/>
    </row>
    <row r="10198" spans="18:21" x14ac:dyDescent="0.2">
      <c r="R10198" s="16"/>
      <c r="S10198" s="16"/>
      <c r="T10198" s="16"/>
      <c r="U10198" s="16"/>
    </row>
    <row r="10199" spans="18:21" x14ac:dyDescent="0.2">
      <c r="R10199" s="16"/>
      <c r="S10199" s="16"/>
      <c r="T10199" s="16"/>
      <c r="U10199" s="16"/>
    </row>
    <row r="10200" spans="18:21" x14ac:dyDescent="0.2">
      <c r="R10200" s="16"/>
      <c r="S10200" s="16"/>
      <c r="T10200" s="16"/>
      <c r="U10200" s="16"/>
    </row>
    <row r="10201" spans="18:21" x14ac:dyDescent="0.2">
      <c r="R10201" s="16"/>
      <c r="S10201" s="16"/>
      <c r="T10201" s="16"/>
      <c r="U10201" s="16"/>
    </row>
    <row r="10202" spans="18:21" x14ac:dyDescent="0.2">
      <c r="R10202" s="16"/>
      <c r="S10202" s="16"/>
      <c r="T10202" s="16"/>
      <c r="U10202" s="16"/>
    </row>
    <row r="10203" spans="18:21" x14ac:dyDescent="0.2">
      <c r="R10203" s="16"/>
      <c r="S10203" s="16"/>
      <c r="T10203" s="16"/>
      <c r="U10203" s="16"/>
    </row>
    <row r="10204" spans="18:21" x14ac:dyDescent="0.2">
      <c r="R10204" s="16"/>
      <c r="S10204" s="16"/>
      <c r="T10204" s="16"/>
      <c r="U10204" s="16"/>
    </row>
    <row r="10205" spans="18:21" x14ac:dyDescent="0.2">
      <c r="R10205" s="16"/>
      <c r="S10205" s="16"/>
      <c r="T10205" s="16"/>
      <c r="U10205" s="16"/>
    </row>
    <row r="10206" spans="18:21" x14ac:dyDescent="0.2">
      <c r="R10206" s="16"/>
      <c r="S10206" s="16"/>
      <c r="T10206" s="16"/>
      <c r="U10206" s="16"/>
    </row>
    <row r="10207" spans="18:21" x14ac:dyDescent="0.2">
      <c r="R10207" s="16"/>
      <c r="S10207" s="16"/>
      <c r="T10207" s="16"/>
      <c r="U10207" s="16"/>
    </row>
    <row r="10208" spans="18:21" x14ac:dyDescent="0.2">
      <c r="R10208" s="16"/>
      <c r="S10208" s="16"/>
      <c r="T10208" s="16"/>
      <c r="U10208" s="16"/>
    </row>
    <row r="10209" spans="18:21" x14ac:dyDescent="0.2">
      <c r="R10209" s="16"/>
      <c r="S10209" s="16"/>
      <c r="T10209" s="16"/>
      <c r="U10209" s="16"/>
    </row>
    <row r="10210" spans="18:21" x14ac:dyDescent="0.2">
      <c r="R10210" s="16"/>
      <c r="S10210" s="16"/>
      <c r="T10210" s="16"/>
      <c r="U10210" s="16"/>
    </row>
    <row r="10211" spans="18:21" x14ac:dyDescent="0.2">
      <c r="R10211" s="16"/>
      <c r="S10211" s="16"/>
      <c r="T10211" s="16"/>
      <c r="U10211" s="16"/>
    </row>
    <row r="10212" spans="18:21" x14ac:dyDescent="0.2">
      <c r="R10212" s="16"/>
      <c r="S10212" s="16"/>
      <c r="T10212" s="16"/>
      <c r="U10212" s="16"/>
    </row>
    <row r="10213" spans="18:21" x14ac:dyDescent="0.2">
      <c r="R10213" s="16"/>
      <c r="S10213" s="16"/>
      <c r="T10213" s="16"/>
      <c r="U10213" s="16"/>
    </row>
    <row r="10214" spans="18:21" x14ac:dyDescent="0.2">
      <c r="R10214" s="16"/>
      <c r="S10214" s="16"/>
      <c r="T10214" s="16"/>
      <c r="U10214" s="16"/>
    </row>
    <row r="10215" spans="18:21" x14ac:dyDescent="0.2">
      <c r="R10215" s="16"/>
      <c r="S10215" s="16"/>
      <c r="T10215" s="16"/>
      <c r="U10215" s="16"/>
    </row>
    <row r="10216" spans="18:21" x14ac:dyDescent="0.2">
      <c r="R10216" s="16"/>
      <c r="S10216" s="16"/>
      <c r="T10216" s="16"/>
      <c r="U10216" s="16"/>
    </row>
    <row r="10217" spans="18:21" x14ac:dyDescent="0.2">
      <c r="R10217" s="16"/>
      <c r="S10217" s="16"/>
      <c r="T10217" s="16"/>
      <c r="U10217" s="16"/>
    </row>
    <row r="10218" spans="18:21" x14ac:dyDescent="0.2">
      <c r="R10218" s="16"/>
      <c r="S10218" s="16"/>
      <c r="T10218" s="16"/>
      <c r="U10218" s="16"/>
    </row>
    <row r="10219" spans="18:21" x14ac:dyDescent="0.2">
      <c r="R10219" s="16"/>
      <c r="S10219" s="16"/>
      <c r="T10219" s="16"/>
      <c r="U10219" s="16"/>
    </row>
    <row r="10220" spans="18:21" x14ac:dyDescent="0.2">
      <c r="R10220" s="16"/>
      <c r="S10220" s="16"/>
      <c r="T10220" s="16"/>
      <c r="U10220" s="16"/>
    </row>
    <row r="10221" spans="18:21" x14ac:dyDescent="0.2">
      <c r="R10221" s="16"/>
      <c r="S10221" s="16"/>
      <c r="T10221" s="16"/>
      <c r="U10221" s="16"/>
    </row>
    <row r="10222" spans="18:21" x14ac:dyDescent="0.2">
      <c r="R10222" s="16"/>
      <c r="S10222" s="16"/>
      <c r="T10222" s="16"/>
      <c r="U10222" s="16"/>
    </row>
    <row r="10223" spans="18:21" x14ac:dyDescent="0.2">
      <c r="R10223" s="16"/>
      <c r="S10223" s="16"/>
      <c r="T10223" s="16"/>
      <c r="U10223" s="16"/>
    </row>
    <row r="10224" spans="18:21" x14ac:dyDescent="0.2">
      <c r="R10224" s="16"/>
      <c r="S10224" s="16"/>
      <c r="T10224" s="16"/>
      <c r="U10224" s="16"/>
    </row>
    <row r="10225" spans="18:21" x14ac:dyDescent="0.2">
      <c r="R10225" s="16"/>
      <c r="S10225" s="16"/>
      <c r="T10225" s="16"/>
      <c r="U10225" s="16"/>
    </row>
    <row r="10226" spans="18:21" x14ac:dyDescent="0.2">
      <c r="R10226" s="16"/>
      <c r="S10226" s="16"/>
      <c r="T10226" s="16"/>
      <c r="U10226" s="16"/>
    </row>
    <row r="10227" spans="18:21" x14ac:dyDescent="0.2">
      <c r="R10227" s="16"/>
      <c r="S10227" s="16"/>
      <c r="T10227" s="16"/>
      <c r="U10227" s="16"/>
    </row>
    <row r="10228" spans="18:21" x14ac:dyDescent="0.2">
      <c r="R10228" s="16"/>
      <c r="S10228" s="16"/>
      <c r="T10228" s="16"/>
      <c r="U10228" s="16"/>
    </row>
    <row r="10229" spans="18:21" x14ac:dyDescent="0.2">
      <c r="R10229" s="16"/>
      <c r="S10229" s="16"/>
      <c r="T10229" s="16"/>
      <c r="U10229" s="16"/>
    </row>
    <row r="10230" spans="18:21" x14ac:dyDescent="0.2">
      <c r="R10230" s="16"/>
      <c r="S10230" s="16"/>
      <c r="T10230" s="16"/>
      <c r="U10230" s="16"/>
    </row>
    <row r="10231" spans="18:21" x14ac:dyDescent="0.2">
      <c r="R10231" s="16"/>
      <c r="S10231" s="16"/>
      <c r="T10231" s="16"/>
      <c r="U10231" s="16"/>
    </row>
    <row r="10232" spans="18:21" x14ac:dyDescent="0.2">
      <c r="R10232" s="16"/>
      <c r="S10232" s="16"/>
      <c r="T10232" s="16"/>
      <c r="U10232" s="16"/>
    </row>
    <row r="10233" spans="18:21" x14ac:dyDescent="0.2">
      <c r="R10233" s="16"/>
      <c r="S10233" s="16"/>
      <c r="T10233" s="16"/>
      <c r="U10233" s="16"/>
    </row>
    <row r="10234" spans="18:21" x14ac:dyDescent="0.2">
      <c r="R10234" s="16"/>
      <c r="S10234" s="16"/>
      <c r="T10234" s="16"/>
      <c r="U10234" s="16"/>
    </row>
    <row r="10235" spans="18:21" x14ac:dyDescent="0.2">
      <c r="R10235" s="16"/>
      <c r="S10235" s="16"/>
      <c r="T10235" s="16"/>
      <c r="U10235" s="16"/>
    </row>
    <row r="10236" spans="18:21" x14ac:dyDescent="0.2">
      <c r="R10236" s="16"/>
      <c r="S10236" s="16"/>
      <c r="T10236" s="16"/>
      <c r="U10236" s="16"/>
    </row>
    <row r="10237" spans="18:21" x14ac:dyDescent="0.2">
      <c r="R10237" s="16"/>
      <c r="S10237" s="16"/>
      <c r="T10237" s="16"/>
      <c r="U10237" s="16"/>
    </row>
    <row r="10238" spans="18:21" x14ac:dyDescent="0.2">
      <c r="R10238" s="16"/>
      <c r="S10238" s="16"/>
      <c r="T10238" s="16"/>
      <c r="U10238" s="16"/>
    </row>
    <row r="10239" spans="18:21" x14ac:dyDescent="0.2">
      <c r="R10239" s="16"/>
      <c r="S10239" s="16"/>
      <c r="T10239" s="16"/>
      <c r="U10239" s="16"/>
    </row>
    <row r="10240" spans="18:21" x14ac:dyDescent="0.2">
      <c r="R10240" s="16"/>
      <c r="S10240" s="16"/>
      <c r="T10240" s="16"/>
      <c r="U10240" s="16"/>
    </row>
    <row r="10241" spans="18:21" x14ac:dyDescent="0.2">
      <c r="R10241" s="16"/>
      <c r="S10241" s="16"/>
      <c r="T10241" s="16"/>
      <c r="U10241" s="16"/>
    </row>
    <row r="10242" spans="18:21" x14ac:dyDescent="0.2">
      <c r="R10242" s="16"/>
      <c r="S10242" s="16"/>
      <c r="T10242" s="16"/>
      <c r="U10242" s="16"/>
    </row>
    <row r="10243" spans="18:21" x14ac:dyDescent="0.2">
      <c r="R10243" s="16"/>
      <c r="S10243" s="16"/>
      <c r="T10243" s="16"/>
      <c r="U10243" s="16"/>
    </row>
    <row r="10244" spans="18:21" x14ac:dyDescent="0.2">
      <c r="R10244" s="16"/>
      <c r="S10244" s="16"/>
      <c r="T10244" s="16"/>
      <c r="U10244" s="16"/>
    </row>
    <row r="10245" spans="18:21" x14ac:dyDescent="0.2">
      <c r="R10245" s="16"/>
      <c r="S10245" s="16"/>
      <c r="T10245" s="16"/>
      <c r="U10245" s="16"/>
    </row>
    <row r="10246" spans="18:21" x14ac:dyDescent="0.2">
      <c r="R10246" s="16"/>
      <c r="S10246" s="16"/>
      <c r="T10246" s="16"/>
      <c r="U10246" s="16"/>
    </row>
    <row r="10247" spans="18:21" x14ac:dyDescent="0.2">
      <c r="R10247" s="16"/>
      <c r="S10247" s="16"/>
      <c r="T10247" s="16"/>
      <c r="U10247" s="16"/>
    </row>
    <row r="10248" spans="18:21" x14ac:dyDescent="0.2">
      <c r="R10248" s="16"/>
      <c r="S10248" s="16"/>
      <c r="T10248" s="16"/>
      <c r="U10248" s="16"/>
    </row>
    <row r="10249" spans="18:21" x14ac:dyDescent="0.2">
      <c r="R10249" s="16"/>
      <c r="S10249" s="16"/>
      <c r="T10249" s="16"/>
      <c r="U10249" s="16"/>
    </row>
    <row r="10250" spans="18:21" x14ac:dyDescent="0.2">
      <c r="R10250" s="16"/>
      <c r="S10250" s="16"/>
      <c r="T10250" s="16"/>
      <c r="U10250" s="16"/>
    </row>
    <row r="10251" spans="18:21" x14ac:dyDescent="0.2">
      <c r="R10251" s="16"/>
      <c r="S10251" s="16"/>
      <c r="T10251" s="16"/>
      <c r="U10251" s="16"/>
    </row>
    <row r="10252" spans="18:21" x14ac:dyDescent="0.2">
      <c r="R10252" s="16"/>
      <c r="S10252" s="16"/>
      <c r="T10252" s="16"/>
      <c r="U10252" s="16"/>
    </row>
    <row r="10253" spans="18:21" x14ac:dyDescent="0.2">
      <c r="R10253" s="16"/>
      <c r="S10253" s="16"/>
      <c r="T10253" s="16"/>
      <c r="U10253" s="16"/>
    </row>
    <row r="10254" spans="18:21" x14ac:dyDescent="0.2">
      <c r="R10254" s="16"/>
      <c r="S10254" s="16"/>
      <c r="T10254" s="16"/>
      <c r="U10254" s="16"/>
    </row>
    <row r="10255" spans="18:21" x14ac:dyDescent="0.2">
      <c r="R10255" s="16"/>
      <c r="S10255" s="16"/>
      <c r="T10255" s="16"/>
      <c r="U10255" s="16"/>
    </row>
    <row r="10256" spans="18:21" x14ac:dyDescent="0.2">
      <c r="R10256" s="16"/>
      <c r="S10256" s="16"/>
      <c r="T10256" s="16"/>
      <c r="U10256" s="16"/>
    </row>
    <row r="10257" spans="18:21" x14ac:dyDescent="0.2">
      <c r="R10257" s="16"/>
      <c r="S10257" s="16"/>
      <c r="T10257" s="16"/>
      <c r="U10257" s="16"/>
    </row>
    <row r="10258" spans="18:21" x14ac:dyDescent="0.2">
      <c r="R10258" s="16"/>
      <c r="S10258" s="16"/>
      <c r="T10258" s="16"/>
      <c r="U10258" s="16"/>
    </row>
    <row r="10259" spans="18:21" x14ac:dyDescent="0.2">
      <c r="R10259" s="16"/>
      <c r="S10259" s="16"/>
      <c r="T10259" s="16"/>
      <c r="U10259" s="16"/>
    </row>
    <row r="10260" spans="18:21" x14ac:dyDescent="0.2">
      <c r="R10260" s="16"/>
      <c r="S10260" s="16"/>
      <c r="T10260" s="16"/>
      <c r="U10260" s="16"/>
    </row>
    <row r="10261" spans="18:21" x14ac:dyDescent="0.2">
      <c r="R10261" s="16"/>
      <c r="S10261" s="16"/>
      <c r="T10261" s="16"/>
      <c r="U10261" s="16"/>
    </row>
    <row r="10262" spans="18:21" x14ac:dyDescent="0.2">
      <c r="R10262" s="16"/>
      <c r="S10262" s="16"/>
      <c r="T10262" s="16"/>
      <c r="U10262" s="16"/>
    </row>
    <row r="10263" spans="18:21" x14ac:dyDescent="0.2">
      <c r="R10263" s="16"/>
      <c r="S10263" s="16"/>
      <c r="T10263" s="16"/>
      <c r="U10263" s="16"/>
    </row>
    <row r="10264" spans="18:21" x14ac:dyDescent="0.2">
      <c r="R10264" s="16"/>
      <c r="S10264" s="16"/>
      <c r="T10264" s="16"/>
      <c r="U10264" s="16"/>
    </row>
    <row r="10265" spans="18:21" x14ac:dyDescent="0.2">
      <c r="R10265" s="16"/>
      <c r="S10265" s="16"/>
      <c r="T10265" s="16"/>
      <c r="U10265" s="16"/>
    </row>
    <row r="10266" spans="18:21" x14ac:dyDescent="0.2">
      <c r="R10266" s="16"/>
      <c r="S10266" s="16"/>
      <c r="T10266" s="16"/>
      <c r="U10266" s="16"/>
    </row>
    <row r="10267" spans="18:21" x14ac:dyDescent="0.2">
      <c r="R10267" s="16"/>
      <c r="S10267" s="16"/>
      <c r="T10267" s="16"/>
      <c r="U10267" s="16"/>
    </row>
    <row r="10268" spans="18:21" x14ac:dyDescent="0.2">
      <c r="R10268" s="16"/>
      <c r="S10268" s="16"/>
      <c r="T10268" s="16"/>
      <c r="U10268" s="16"/>
    </row>
    <row r="10269" spans="18:21" x14ac:dyDescent="0.2">
      <c r="R10269" s="16"/>
      <c r="S10269" s="16"/>
      <c r="T10269" s="16"/>
      <c r="U10269" s="16"/>
    </row>
    <row r="10270" spans="18:21" x14ac:dyDescent="0.2">
      <c r="R10270" s="16"/>
      <c r="S10270" s="16"/>
      <c r="T10270" s="16"/>
      <c r="U10270" s="16"/>
    </row>
    <row r="10271" spans="18:21" x14ac:dyDescent="0.2">
      <c r="R10271" s="16"/>
      <c r="S10271" s="16"/>
      <c r="T10271" s="16"/>
      <c r="U10271" s="16"/>
    </row>
    <row r="10272" spans="18:21" x14ac:dyDescent="0.2">
      <c r="R10272" s="16"/>
      <c r="S10272" s="16"/>
      <c r="T10272" s="16"/>
      <c r="U10272" s="16"/>
    </row>
    <row r="10273" spans="18:21" x14ac:dyDescent="0.2">
      <c r="R10273" s="16"/>
      <c r="S10273" s="16"/>
      <c r="T10273" s="16"/>
      <c r="U10273" s="16"/>
    </row>
    <row r="10274" spans="18:21" x14ac:dyDescent="0.2">
      <c r="R10274" s="16"/>
      <c r="S10274" s="16"/>
      <c r="T10274" s="16"/>
      <c r="U10274" s="16"/>
    </row>
    <row r="10275" spans="18:21" x14ac:dyDescent="0.2">
      <c r="R10275" s="16"/>
      <c r="S10275" s="16"/>
      <c r="T10275" s="16"/>
      <c r="U10275" s="16"/>
    </row>
    <row r="10276" spans="18:21" x14ac:dyDescent="0.2">
      <c r="R10276" s="16"/>
      <c r="S10276" s="16"/>
      <c r="T10276" s="16"/>
      <c r="U10276" s="16"/>
    </row>
    <row r="10277" spans="18:21" x14ac:dyDescent="0.2">
      <c r="R10277" s="16"/>
      <c r="S10277" s="16"/>
      <c r="T10277" s="16"/>
      <c r="U10277" s="16"/>
    </row>
    <row r="10278" spans="18:21" x14ac:dyDescent="0.2">
      <c r="R10278" s="16"/>
      <c r="S10278" s="16"/>
      <c r="T10278" s="16"/>
      <c r="U10278" s="16"/>
    </row>
    <row r="10279" spans="18:21" x14ac:dyDescent="0.2">
      <c r="R10279" s="16"/>
      <c r="S10279" s="16"/>
      <c r="T10279" s="16"/>
      <c r="U10279" s="16"/>
    </row>
    <row r="10280" spans="18:21" x14ac:dyDescent="0.2">
      <c r="R10280" s="16"/>
      <c r="S10280" s="16"/>
      <c r="T10280" s="16"/>
      <c r="U10280" s="16"/>
    </row>
    <row r="10281" spans="18:21" x14ac:dyDescent="0.2">
      <c r="R10281" s="16"/>
      <c r="S10281" s="16"/>
      <c r="T10281" s="16"/>
      <c r="U10281" s="16"/>
    </row>
    <row r="10282" spans="18:21" x14ac:dyDescent="0.2">
      <c r="R10282" s="16"/>
      <c r="S10282" s="16"/>
      <c r="T10282" s="16"/>
      <c r="U10282" s="16"/>
    </row>
    <row r="10283" spans="18:21" x14ac:dyDescent="0.2">
      <c r="R10283" s="16"/>
      <c r="S10283" s="16"/>
      <c r="T10283" s="16"/>
      <c r="U10283" s="16"/>
    </row>
    <row r="10284" spans="18:21" x14ac:dyDescent="0.2">
      <c r="R10284" s="16"/>
      <c r="S10284" s="16"/>
      <c r="T10284" s="16"/>
      <c r="U10284" s="16"/>
    </row>
    <row r="10285" spans="18:21" x14ac:dyDescent="0.2">
      <c r="R10285" s="16"/>
      <c r="S10285" s="16"/>
      <c r="T10285" s="16"/>
      <c r="U10285" s="16"/>
    </row>
    <row r="10286" spans="18:21" x14ac:dyDescent="0.2">
      <c r="R10286" s="16"/>
      <c r="S10286" s="16"/>
      <c r="T10286" s="16"/>
      <c r="U10286" s="16"/>
    </row>
    <row r="10287" spans="18:21" x14ac:dyDescent="0.2">
      <c r="R10287" s="16"/>
      <c r="S10287" s="16"/>
      <c r="T10287" s="16"/>
      <c r="U10287" s="16"/>
    </row>
    <row r="10288" spans="18:21" x14ac:dyDescent="0.2">
      <c r="R10288" s="16"/>
      <c r="S10288" s="16"/>
      <c r="T10288" s="16"/>
      <c r="U10288" s="16"/>
    </row>
    <row r="10289" spans="18:21" x14ac:dyDescent="0.2">
      <c r="R10289" s="16"/>
      <c r="S10289" s="16"/>
      <c r="T10289" s="16"/>
      <c r="U10289" s="16"/>
    </row>
    <row r="10290" spans="18:21" x14ac:dyDescent="0.2">
      <c r="R10290" s="16"/>
      <c r="S10290" s="16"/>
      <c r="T10290" s="16"/>
      <c r="U10290" s="16"/>
    </row>
    <row r="10291" spans="18:21" x14ac:dyDescent="0.2">
      <c r="R10291" s="16"/>
      <c r="S10291" s="16"/>
      <c r="T10291" s="16"/>
      <c r="U10291" s="16"/>
    </row>
    <row r="10292" spans="18:21" x14ac:dyDescent="0.2">
      <c r="R10292" s="16"/>
      <c r="S10292" s="16"/>
      <c r="T10292" s="16"/>
      <c r="U10292" s="16"/>
    </row>
    <row r="10293" spans="18:21" x14ac:dyDescent="0.2">
      <c r="R10293" s="16"/>
      <c r="S10293" s="16"/>
      <c r="T10293" s="16"/>
      <c r="U10293" s="16"/>
    </row>
    <row r="10294" spans="18:21" x14ac:dyDescent="0.2">
      <c r="R10294" s="16"/>
      <c r="S10294" s="16"/>
      <c r="T10294" s="16"/>
      <c r="U10294" s="16"/>
    </row>
    <row r="10295" spans="18:21" x14ac:dyDescent="0.2">
      <c r="R10295" s="16"/>
      <c r="S10295" s="16"/>
      <c r="T10295" s="16"/>
      <c r="U10295" s="16"/>
    </row>
    <row r="10296" spans="18:21" x14ac:dyDescent="0.2">
      <c r="R10296" s="16"/>
      <c r="S10296" s="16"/>
      <c r="T10296" s="16"/>
      <c r="U10296" s="16"/>
    </row>
    <row r="10297" spans="18:21" x14ac:dyDescent="0.2">
      <c r="R10297" s="16"/>
      <c r="S10297" s="16"/>
      <c r="T10297" s="16"/>
      <c r="U10297" s="16"/>
    </row>
    <row r="10298" spans="18:21" x14ac:dyDescent="0.2">
      <c r="R10298" s="16"/>
      <c r="S10298" s="16"/>
      <c r="T10298" s="16"/>
      <c r="U10298" s="16"/>
    </row>
    <row r="10299" spans="18:21" x14ac:dyDescent="0.2">
      <c r="R10299" s="16"/>
      <c r="S10299" s="16"/>
      <c r="T10299" s="16"/>
      <c r="U10299" s="16"/>
    </row>
    <row r="10300" spans="18:21" x14ac:dyDescent="0.2">
      <c r="R10300" s="16"/>
      <c r="S10300" s="16"/>
      <c r="T10300" s="16"/>
      <c r="U10300" s="16"/>
    </row>
    <row r="10301" spans="18:21" x14ac:dyDescent="0.2">
      <c r="R10301" s="16"/>
      <c r="S10301" s="16"/>
      <c r="T10301" s="16"/>
      <c r="U10301" s="16"/>
    </row>
    <row r="10302" spans="18:21" x14ac:dyDescent="0.2">
      <c r="R10302" s="16"/>
      <c r="S10302" s="16"/>
      <c r="T10302" s="16"/>
      <c r="U10302" s="16"/>
    </row>
    <row r="10303" spans="18:21" x14ac:dyDescent="0.2">
      <c r="R10303" s="16"/>
      <c r="S10303" s="16"/>
      <c r="T10303" s="16"/>
      <c r="U10303" s="16"/>
    </row>
    <row r="10304" spans="18:21" x14ac:dyDescent="0.2">
      <c r="R10304" s="16"/>
      <c r="S10304" s="16"/>
      <c r="T10304" s="16"/>
      <c r="U10304" s="16"/>
    </row>
    <row r="10305" spans="18:21" x14ac:dyDescent="0.2">
      <c r="R10305" s="16"/>
      <c r="S10305" s="16"/>
      <c r="T10305" s="16"/>
      <c r="U10305" s="16"/>
    </row>
    <row r="10306" spans="18:21" x14ac:dyDescent="0.2">
      <c r="R10306" s="16"/>
      <c r="S10306" s="16"/>
      <c r="T10306" s="16"/>
      <c r="U10306" s="16"/>
    </row>
    <row r="10307" spans="18:21" x14ac:dyDescent="0.2">
      <c r="R10307" s="16"/>
      <c r="S10307" s="16"/>
      <c r="T10307" s="16"/>
      <c r="U10307" s="16"/>
    </row>
    <row r="10308" spans="18:21" x14ac:dyDescent="0.2">
      <c r="R10308" s="16"/>
      <c r="S10308" s="16"/>
      <c r="T10308" s="16"/>
      <c r="U10308" s="16"/>
    </row>
    <row r="10309" spans="18:21" x14ac:dyDescent="0.2">
      <c r="R10309" s="16"/>
      <c r="S10309" s="16"/>
      <c r="T10309" s="16"/>
      <c r="U10309" s="16"/>
    </row>
    <row r="10310" spans="18:21" x14ac:dyDescent="0.2">
      <c r="R10310" s="16"/>
      <c r="S10310" s="16"/>
      <c r="T10310" s="16"/>
      <c r="U10310" s="16"/>
    </row>
    <row r="10311" spans="18:21" x14ac:dyDescent="0.2">
      <c r="R10311" s="16"/>
      <c r="S10311" s="16"/>
      <c r="T10311" s="16"/>
      <c r="U10311" s="16"/>
    </row>
    <row r="10312" spans="18:21" x14ac:dyDescent="0.2">
      <c r="R10312" s="16"/>
      <c r="S10312" s="16"/>
      <c r="T10312" s="16"/>
      <c r="U10312" s="16"/>
    </row>
    <row r="10313" spans="18:21" x14ac:dyDescent="0.2">
      <c r="R10313" s="16"/>
      <c r="S10313" s="16"/>
      <c r="T10313" s="16"/>
      <c r="U10313" s="16"/>
    </row>
    <row r="10314" spans="18:21" x14ac:dyDescent="0.2">
      <c r="R10314" s="16"/>
      <c r="S10314" s="16"/>
      <c r="T10314" s="16"/>
      <c r="U10314" s="16"/>
    </row>
    <row r="10315" spans="18:21" x14ac:dyDescent="0.2">
      <c r="R10315" s="16"/>
      <c r="S10315" s="16"/>
      <c r="T10315" s="16"/>
      <c r="U10315" s="16"/>
    </row>
    <row r="10316" spans="18:21" x14ac:dyDescent="0.2">
      <c r="R10316" s="16"/>
      <c r="S10316" s="16"/>
      <c r="T10316" s="16"/>
      <c r="U10316" s="16"/>
    </row>
    <row r="10317" spans="18:21" x14ac:dyDescent="0.2">
      <c r="R10317" s="16"/>
      <c r="S10317" s="16"/>
      <c r="T10317" s="16"/>
      <c r="U10317" s="16"/>
    </row>
    <row r="10318" spans="18:21" x14ac:dyDescent="0.2">
      <c r="R10318" s="16"/>
      <c r="S10318" s="16"/>
      <c r="T10318" s="16"/>
      <c r="U10318" s="16"/>
    </row>
    <row r="10319" spans="18:21" x14ac:dyDescent="0.2">
      <c r="R10319" s="16"/>
      <c r="S10319" s="16"/>
      <c r="T10319" s="16"/>
      <c r="U10319" s="16"/>
    </row>
    <row r="10320" spans="18:21" x14ac:dyDescent="0.2">
      <c r="R10320" s="16"/>
      <c r="S10320" s="16"/>
      <c r="T10320" s="16"/>
      <c r="U10320" s="16"/>
    </row>
    <row r="10321" spans="18:21" x14ac:dyDescent="0.2">
      <c r="R10321" s="16"/>
      <c r="S10321" s="16"/>
      <c r="T10321" s="16"/>
      <c r="U10321" s="16"/>
    </row>
    <row r="10322" spans="18:21" x14ac:dyDescent="0.2">
      <c r="R10322" s="16"/>
      <c r="S10322" s="16"/>
      <c r="T10322" s="16"/>
      <c r="U10322" s="16"/>
    </row>
    <row r="10323" spans="18:21" x14ac:dyDescent="0.2">
      <c r="R10323" s="16"/>
      <c r="S10323" s="16"/>
      <c r="T10323" s="16"/>
      <c r="U10323" s="16"/>
    </row>
    <row r="10324" spans="18:21" x14ac:dyDescent="0.2">
      <c r="R10324" s="16"/>
      <c r="S10324" s="16"/>
      <c r="T10324" s="16"/>
      <c r="U10324" s="16"/>
    </row>
    <row r="10325" spans="18:21" x14ac:dyDescent="0.2">
      <c r="R10325" s="16"/>
      <c r="S10325" s="16"/>
      <c r="T10325" s="16"/>
      <c r="U10325" s="16"/>
    </row>
    <row r="10326" spans="18:21" x14ac:dyDescent="0.2">
      <c r="R10326" s="16"/>
      <c r="S10326" s="16"/>
      <c r="T10326" s="16"/>
      <c r="U10326" s="16"/>
    </row>
    <row r="10327" spans="18:21" x14ac:dyDescent="0.2">
      <c r="R10327" s="16"/>
      <c r="S10327" s="16"/>
      <c r="T10327" s="16"/>
      <c r="U10327" s="16"/>
    </row>
    <row r="10328" spans="18:21" x14ac:dyDescent="0.2">
      <c r="R10328" s="16"/>
      <c r="S10328" s="16"/>
      <c r="T10328" s="16"/>
      <c r="U10328" s="16"/>
    </row>
    <row r="10329" spans="18:21" x14ac:dyDescent="0.2">
      <c r="R10329" s="16"/>
      <c r="S10329" s="16"/>
      <c r="T10329" s="16"/>
      <c r="U10329" s="16"/>
    </row>
    <row r="10330" spans="18:21" x14ac:dyDescent="0.2">
      <c r="R10330" s="16"/>
      <c r="S10330" s="16"/>
      <c r="T10330" s="16"/>
      <c r="U10330" s="16"/>
    </row>
    <row r="10331" spans="18:21" x14ac:dyDescent="0.2">
      <c r="R10331" s="16"/>
      <c r="S10331" s="16"/>
      <c r="T10331" s="16"/>
      <c r="U10331" s="16"/>
    </row>
    <row r="10332" spans="18:21" x14ac:dyDescent="0.2">
      <c r="R10332" s="16"/>
      <c r="S10332" s="16"/>
      <c r="T10332" s="16"/>
      <c r="U10332" s="16"/>
    </row>
    <row r="10333" spans="18:21" x14ac:dyDescent="0.2">
      <c r="R10333" s="16"/>
      <c r="S10333" s="16"/>
      <c r="T10333" s="16"/>
      <c r="U10333" s="16"/>
    </row>
    <row r="10334" spans="18:21" x14ac:dyDescent="0.2">
      <c r="R10334" s="16"/>
      <c r="S10334" s="16"/>
      <c r="T10334" s="16"/>
      <c r="U10334" s="16"/>
    </row>
    <row r="10335" spans="18:21" x14ac:dyDescent="0.2">
      <c r="R10335" s="16"/>
      <c r="S10335" s="16"/>
      <c r="T10335" s="16"/>
      <c r="U10335" s="16"/>
    </row>
    <row r="10336" spans="18:21" x14ac:dyDescent="0.2">
      <c r="R10336" s="16"/>
      <c r="S10336" s="16"/>
      <c r="T10336" s="16"/>
      <c r="U10336" s="16"/>
    </row>
    <row r="10337" spans="18:21" x14ac:dyDescent="0.2">
      <c r="R10337" s="16"/>
      <c r="S10337" s="16"/>
      <c r="T10337" s="16"/>
      <c r="U10337" s="16"/>
    </row>
    <row r="10338" spans="18:21" x14ac:dyDescent="0.2">
      <c r="R10338" s="16"/>
      <c r="S10338" s="16"/>
      <c r="T10338" s="16"/>
      <c r="U10338" s="16"/>
    </row>
    <row r="10339" spans="18:21" x14ac:dyDescent="0.2">
      <c r="R10339" s="16"/>
      <c r="S10339" s="16"/>
      <c r="T10339" s="16"/>
      <c r="U10339" s="16"/>
    </row>
    <row r="10340" spans="18:21" x14ac:dyDescent="0.2">
      <c r="R10340" s="16"/>
      <c r="S10340" s="16"/>
      <c r="T10340" s="16"/>
      <c r="U10340" s="16"/>
    </row>
    <row r="10341" spans="18:21" x14ac:dyDescent="0.2">
      <c r="R10341" s="16"/>
      <c r="S10341" s="16"/>
      <c r="T10341" s="16"/>
      <c r="U10341" s="16"/>
    </row>
    <row r="10342" spans="18:21" x14ac:dyDescent="0.2">
      <c r="R10342" s="16"/>
      <c r="S10342" s="16"/>
      <c r="T10342" s="16"/>
      <c r="U10342" s="16"/>
    </row>
    <row r="10343" spans="18:21" x14ac:dyDescent="0.2">
      <c r="R10343" s="16"/>
      <c r="S10343" s="16"/>
      <c r="T10343" s="16"/>
      <c r="U10343" s="16"/>
    </row>
    <row r="10344" spans="18:21" x14ac:dyDescent="0.2">
      <c r="R10344" s="16"/>
      <c r="S10344" s="16"/>
      <c r="T10344" s="16"/>
      <c r="U10344" s="16"/>
    </row>
    <row r="10345" spans="18:21" x14ac:dyDescent="0.2">
      <c r="R10345" s="16"/>
      <c r="S10345" s="16"/>
      <c r="T10345" s="16"/>
      <c r="U10345" s="16"/>
    </row>
    <row r="10346" spans="18:21" x14ac:dyDescent="0.2">
      <c r="R10346" s="16"/>
      <c r="S10346" s="16"/>
      <c r="T10346" s="16"/>
      <c r="U10346" s="16"/>
    </row>
    <row r="10347" spans="18:21" x14ac:dyDescent="0.2">
      <c r="R10347" s="16"/>
      <c r="S10347" s="16"/>
      <c r="T10347" s="16"/>
      <c r="U10347" s="16"/>
    </row>
    <row r="10348" spans="18:21" x14ac:dyDescent="0.2">
      <c r="R10348" s="16"/>
      <c r="S10348" s="16"/>
      <c r="T10348" s="16"/>
      <c r="U10348" s="16"/>
    </row>
    <row r="10349" spans="18:21" x14ac:dyDescent="0.2">
      <c r="R10349" s="16"/>
      <c r="S10349" s="16"/>
      <c r="T10349" s="16"/>
      <c r="U10349" s="16"/>
    </row>
    <row r="10350" spans="18:21" x14ac:dyDescent="0.2">
      <c r="R10350" s="16"/>
      <c r="S10350" s="16"/>
      <c r="T10350" s="16"/>
      <c r="U10350" s="16"/>
    </row>
    <row r="10351" spans="18:21" x14ac:dyDescent="0.2">
      <c r="R10351" s="16"/>
      <c r="S10351" s="16"/>
      <c r="T10351" s="16"/>
      <c r="U10351" s="16"/>
    </row>
    <row r="10352" spans="18:21" x14ac:dyDescent="0.2">
      <c r="R10352" s="16"/>
      <c r="S10352" s="16"/>
      <c r="T10352" s="16"/>
      <c r="U10352" s="16"/>
    </row>
    <row r="10353" spans="18:21" x14ac:dyDescent="0.2">
      <c r="R10353" s="16"/>
      <c r="S10353" s="16"/>
      <c r="T10353" s="16"/>
      <c r="U10353" s="16"/>
    </row>
    <row r="10354" spans="18:21" x14ac:dyDescent="0.2">
      <c r="R10354" s="16"/>
      <c r="S10354" s="16"/>
      <c r="T10354" s="16"/>
      <c r="U10354" s="16"/>
    </row>
    <row r="10355" spans="18:21" x14ac:dyDescent="0.2">
      <c r="R10355" s="16"/>
      <c r="S10355" s="16"/>
      <c r="T10355" s="16"/>
      <c r="U10355" s="16"/>
    </row>
    <row r="10356" spans="18:21" x14ac:dyDescent="0.2">
      <c r="R10356" s="16"/>
      <c r="S10356" s="16"/>
      <c r="T10356" s="16"/>
      <c r="U10356" s="16"/>
    </row>
    <row r="10357" spans="18:21" x14ac:dyDescent="0.2">
      <c r="R10357" s="16"/>
      <c r="S10357" s="16"/>
      <c r="T10357" s="16"/>
      <c r="U10357" s="16"/>
    </row>
    <row r="10358" spans="18:21" x14ac:dyDescent="0.2">
      <c r="R10358" s="16"/>
      <c r="S10358" s="16"/>
      <c r="T10358" s="16"/>
      <c r="U10358" s="16"/>
    </row>
    <row r="10359" spans="18:21" x14ac:dyDescent="0.2">
      <c r="R10359" s="16"/>
      <c r="S10359" s="16"/>
      <c r="T10359" s="16"/>
      <c r="U10359" s="16"/>
    </row>
    <row r="10360" spans="18:21" x14ac:dyDescent="0.2">
      <c r="R10360" s="16"/>
      <c r="S10360" s="16"/>
      <c r="T10360" s="16"/>
      <c r="U10360" s="16"/>
    </row>
    <row r="10361" spans="18:21" x14ac:dyDescent="0.2">
      <c r="R10361" s="16"/>
      <c r="S10361" s="16"/>
      <c r="T10361" s="16"/>
      <c r="U10361" s="16"/>
    </row>
    <row r="10362" spans="18:21" x14ac:dyDescent="0.2">
      <c r="R10362" s="16"/>
      <c r="S10362" s="16"/>
      <c r="T10362" s="16"/>
      <c r="U10362" s="16"/>
    </row>
    <row r="10363" spans="18:21" x14ac:dyDescent="0.2">
      <c r="R10363" s="16"/>
      <c r="S10363" s="16"/>
      <c r="T10363" s="16"/>
      <c r="U10363" s="16"/>
    </row>
    <row r="10364" spans="18:21" x14ac:dyDescent="0.2">
      <c r="R10364" s="16"/>
      <c r="S10364" s="16"/>
      <c r="T10364" s="16"/>
      <c r="U10364" s="16"/>
    </row>
    <row r="10365" spans="18:21" x14ac:dyDescent="0.2">
      <c r="R10365" s="16"/>
      <c r="S10365" s="16"/>
      <c r="T10365" s="16"/>
      <c r="U10365" s="16"/>
    </row>
    <row r="10366" spans="18:21" x14ac:dyDescent="0.2">
      <c r="R10366" s="16"/>
      <c r="S10366" s="16"/>
      <c r="T10366" s="16"/>
      <c r="U10366" s="16"/>
    </row>
    <row r="10367" spans="18:21" x14ac:dyDescent="0.2">
      <c r="R10367" s="16"/>
      <c r="S10367" s="16"/>
      <c r="T10367" s="16"/>
      <c r="U10367" s="16"/>
    </row>
    <row r="10368" spans="18:21" x14ac:dyDescent="0.2">
      <c r="R10368" s="16"/>
      <c r="S10368" s="16"/>
      <c r="T10368" s="16"/>
      <c r="U10368" s="16"/>
    </row>
    <row r="10369" spans="18:21" x14ac:dyDescent="0.2">
      <c r="R10369" s="16"/>
      <c r="S10369" s="16"/>
      <c r="T10369" s="16"/>
      <c r="U10369" s="16"/>
    </row>
    <row r="10370" spans="18:21" x14ac:dyDescent="0.2">
      <c r="R10370" s="16"/>
      <c r="S10370" s="16"/>
      <c r="T10370" s="16"/>
      <c r="U10370" s="16"/>
    </row>
    <row r="10371" spans="18:21" x14ac:dyDescent="0.2">
      <c r="R10371" s="16"/>
      <c r="S10371" s="16"/>
      <c r="T10371" s="16"/>
      <c r="U10371" s="16"/>
    </row>
    <row r="10372" spans="18:21" x14ac:dyDescent="0.2">
      <c r="R10372" s="16"/>
      <c r="S10372" s="16"/>
      <c r="T10372" s="16"/>
      <c r="U10372" s="16"/>
    </row>
    <row r="10373" spans="18:21" x14ac:dyDescent="0.2">
      <c r="R10373" s="16"/>
      <c r="S10373" s="16"/>
      <c r="T10373" s="16"/>
      <c r="U10373" s="16"/>
    </row>
    <row r="10374" spans="18:21" x14ac:dyDescent="0.2">
      <c r="R10374" s="16"/>
      <c r="S10374" s="16"/>
      <c r="T10374" s="16"/>
      <c r="U10374" s="16"/>
    </row>
    <row r="10375" spans="18:21" x14ac:dyDescent="0.2">
      <c r="R10375" s="16"/>
      <c r="S10375" s="16"/>
      <c r="T10375" s="16"/>
      <c r="U10375" s="16"/>
    </row>
    <row r="10376" spans="18:21" x14ac:dyDescent="0.2">
      <c r="R10376" s="16"/>
      <c r="S10376" s="16"/>
      <c r="T10376" s="16"/>
      <c r="U10376" s="16"/>
    </row>
    <row r="10377" spans="18:21" x14ac:dyDescent="0.2">
      <c r="R10377" s="16"/>
      <c r="S10377" s="16"/>
      <c r="T10377" s="16"/>
      <c r="U10377" s="16"/>
    </row>
    <row r="10378" spans="18:21" x14ac:dyDescent="0.2">
      <c r="R10378" s="16"/>
      <c r="S10378" s="16"/>
      <c r="T10378" s="16"/>
      <c r="U10378" s="16"/>
    </row>
    <row r="10379" spans="18:21" x14ac:dyDescent="0.2">
      <c r="R10379" s="16"/>
      <c r="S10379" s="16"/>
      <c r="T10379" s="16"/>
      <c r="U10379" s="16"/>
    </row>
    <row r="10380" spans="18:21" x14ac:dyDescent="0.2">
      <c r="R10380" s="16"/>
      <c r="S10380" s="16"/>
      <c r="T10380" s="16"/>
      <c r="U10380" s="16"/>
    </row>
    <row r="10381" spans="18:21" x14ac:dyDescent="0.2">
      <c r="R10381" s="16"/>
      <c r="S10381" s="16"/>
      <c r="T10381" s="16"/>
      <c r="U10381" s="16"/>
    </row>
    <row r="10382" spans="18:21" x14ac:dyDescent="0.2">
      <c r="R10382" s="16"/>
      <c r="S10382" s="16"/>
      <c r="T10382" s="16"/>
      <c r="U10382" s="16"/>
    </row>
    <row r="10383" spans="18:21" x14ac:dyDescent="0.2">
      <c r="R10383" s="16"/>
      <c r="S10383" s="16"/>
      <c r="T10383" s="16"/>
      <c r="U10383" s="16"/>
    </row>
    <row r="10384" spans="18:21" x14ac:dyDescent="0.2">
      <c r="R10384" s="16"/>
      <c r="S10384" s="16"/>
      <c r="T10384" s="16"/>
      <c r="U10384" s="16"/>
    </row>
    <row r="10385" spans="18:21" x14ac:dyDescent="0.2">
      <c r="R10385" s="16"/>
      <c r="S10385" s="16"/>
      <c r="T10385" s="16"/>
      <c r="U10385" s="16"/>
    </row>
    <row r="10386" spans="18:21" x14ac:dyDescent="0.2">
      <c r="R10386" s="16"/>
      <c r="S10386" s="16"/>
      <c r="T10386" s="16"/>
      <c r="U10386" s="16"/>
    </row>
    <row r="10387" spans="18:21" x14ac:dyDescent="0.2">
      <c r="R10387" s="16"/>
      <c r="S10387" s="16"/>
      <c r="T10387" s="16"/>
      <c r="U10387" s="16"/>
    </row>
    <row r="10388" spans="18:21" x14ac:dyDescent="0.2">
      <c r="R10388" s="16"/>
      <c r="S10388" s="16"/>
      <c r="T10388" s="16"/>
      <c r="U10388" s="16"/>
    </row>
    <row r="10389" spans="18:21" x14ac:dyDescent="0.2">
      <c r="R10389" s="16"/>
      <c r="S10389" s="16"/>
      <c r="T10389" s="16"/>
      <c r="U10389" s="16"/>
    </row>
    <row r="10390" spans="18:21" x14ac:dyDescent="0.2">
      <c r="R10390" s="16"/>
      <c r="S10390" s="16"/>
      <c r="T10390" s="16"/>
      <c r="U10390" s="16"/>
    </row>
    <row r="10391" spans="18:21" x14ac:dyDescent="0.2">
      <c r="R10391" s="16"/>
      <c r="S10391" s="16"/>
      <c r="T10391" s="16"/>
      <c r="U10391" s="16"/>
    </row>
    <row r="10392" spans="18:21" x14ac:dyDescent="0.2">
      <c r="R10392" s="16"/>
      <c r="S10392" s="16"/>
      <c r="T10392" s="16"/>
      <c r="U10392" s="16"/>
    </row>
    <row r="10393" spans="18:21" x14ac:dyDescent="0.2">
      <c r="R10393" s="16"/>
      <c r="S10393" s="16"/>
      <c r="T10393" s="16"/>
      <c r="U10393" s="16"/>
    </row>
    <row r="10394" spans="18:21" x14ac:dyDescent="0.2">
      <c r="R10394" s="16"/>
      <c r="S10394" s="16"/>
      <c r="T10394" s="16"/>
      <c r="U10394" s="16"/>
    </row>
    <row r="10395" spans="18:21" x14ac:dyDescent="0.2">
      <c r="R10395" s="16"/>
      <c r="S10395" s="16"/>
      <c r="T10395" s="16"/>
      <c r="U10395" s="16"/>
    </row>
    <row r="10396" spans="18:21" x14ac:dyDescent="0.2">
      <c r="R10396" s="16"/>
      <c r="S10396" s="16"/>
      <c r="T10396" s="16"/>
      <c r="U10396" s="16"/>
    </row>
    <row r="10397" spans="18:21" x14ac:dyDescent="0.2">
      <c r="R10397" s="16"/>
      <c r="S10397" s="16"/>
      <c r="T10397" s="16"/>
      <c r="U10397" s="16"/>
    </row>
    <row r="10398" spans="18:21" x14ac:dyDescent="0.2">
      <c r="R10398" s="16"/>
      <c r="S10398" s="16"/>
      <c r="T10398" s="16"/>
      <c r="U10398" s="16"/>
    </row>
    <row r="10399" spans="18:21" x14ac:dyDescent="0.2">
      <c r="R10399" s="16"/>
      <c r="S10399" s="16"/>
      <c r="T10399" s="16"/>
      <c r="U10399" s="16"/>
    </row>
    <row r="10400" spans="18:21" x14ac:dyDescent="0.2">
      <c r="R10400" s="16"/>
      <c r="S10400" s="16"/>
      <c r="T10400" s="16"/>
      <c r="U10400" s="16"/>
    </row>
    <row r="10401" spans="18:21" x14ac:dyDescent="0.2">
      <c r="R10401" s="16"/>
      <c r="S10401" s="16"/>
      <c r="T10401" s="16"/>
      <c r="U10401" s="16"/>
    </row>
    <row r="10402" spans="18:21" x14ac:dyDescent="0.2">
      <c r="R10402" s="16"/>
      <c r="S10402" s="16"/>
      <c r="T10402" s="16"/>
      <c r="U10402" s="16"/>
    </row>
    <row r="10403" spans="18:21" x14ac:dyDescent="0.2">
      <c r="R10403" s="16"/>
      <c r="S10403" s="16"/>
      <c r="T10403" s="16"/>
      <c r="U10403" s="16"/>
    </row>
    <row r="10404" spans="18:21" x14ac:dyDescent="0.2">
      <c r="R10404" s="16"/>
      <c r="S10404" s="16"/>
      <c r="T10404" s="16"/>
      <c r="U10404" s="16"/>
    </row>
    <row r="10405" spans="18:21" x14ac:dyDescent="0.2">
      <c r="R10405" s="16"/>
      <c r="S10405" s="16"/>
      <c r="T10405" s="16"/>
      <c r="U10405" s="16"/>
    </row>
    <row r="10406" spans="18:21" x14ac:dyDescent="0.2">
      <c r="R10406" s="16"/>
      <c r="S10406" s="16"/>
      <c r="T10406" s="16"/>
      <c r="U10406" s="16"/>
    </row>
    <row r="10407" spans="18:21" x14ac:dyDescent="0.2">
      <c r="R10407" s="16"/>
      <c r="S10407" s="16"/>
      <c r="T10407" s="16"/>
      <c r="U10407" s="16"/>
    </row>
    <row r="10408" spans="18:21" x14ac:dyDescent="0.2">
      <c r="R10408" s="16"/>
      <c r="S10408" s="16"/>
      <c r="T10408" s="16"/>
      <c r="U10408" s="16"/>
    </row>
    <row r="10409" spans="18:21" x14ac:dyDescent="0.2">
      <c r="R10409" s="16"/>
      <c r="S10409" s="16"/>
      <c r="T10409" s="16"/>
      <c r="U10409" s="16"/>
    </row>
    <row r="10410" spans="18:21" x14ac:dyDescent="0.2">
      <c r="R10410" s="16"/>
      <c r="S10410" s="16"/>
      <c r="T10410" s="16"/>
      <c r="U10410" s="16"/>
    </row>
    <row r="10411" spans="18:21" x14ac:dyDescent="0.2">
      <c r="R10411" s="16"/>
      <c r="S10411" s="16"/>
      <c r="T10411" s="16"/>
      <c r="U10411" s="16"/>
    </row>
    <row r="10412" spans="18:21" x14ac:dyDescent="0.2">
      <c r="R10412" s="16"/>
      <c r="S10412" s="16"/>
      <c r="T10412" s="16"/>
      <c r="U10412" s="16"/>
    </row>
    <row r="10413" spans="18:21" x14ac:dyDescent="0.2">
      <c r="R10413" s="16"/>
      <c r="S10413" s="16"/>
      <c r="T10413" s="16"/>
      <c r="U10413" s="16"/>
    </row>
    <row r="10414" spans="18:21" x14ac:dyDescent="0.2">
      <c r="R10414" s="16"/>
      <c r="S10414" s="16"/>
      <c r="T10414" s="16"/>
      <c r="U10414" s="16"/>
    </row>
    <row r="10415" spans="18:21" x14ac:dyDescent="0.2">
      <c r="R10415" s="16"/>
      <c r="S10415" s="16"/>
      <c r="T10415" s="16"/>
      <c r="U10415" s="16"/>
    </row>
    <row r="10416" spans="18:21" x14ac:dyDescent="0.2">
      <c r="R10416" s="16"/>
      <c r="S10416" s="16"/>
      <c r="T10416" s="16"/>
      <c r="U10416" s="16"/>
    </row>
    <row r="10417" spans="18:21" x14ac:dyDescent="0.2">
      <c r="R10417" s="16"/>
      <c r="S10417" s="16"/>
      <c r="T10417" s="16"/>
      <c r="U10417" s="16"/>
    </row>
    <row r="10418" spans="18:21" x14ac:dyDescent="0.2">
      <c r="R10418" s="16"/>
      <c r="S10418" s="16"/>
      <c r="T10418" s="16"/>
      <c r="U10418" s="16"/>
    </row>
    <row r="10419" spans="18:21" x14ac:dyDescent="0.2">
      <c r="R10419" s="16"/>
      <c r="S10419" s="16"/>
      <c r="T10419" s="16"/>
      <c r="U10419" s="16"/>
    </row>
    <row r="10420" spans="18:21" x14ac:dyDescent="0.2">
      <c r="R10420" s="16"/>
      <c r="S10420" s="16"/>
      <c r="T10420" s="16"/>
      <c r="U10420" s="16"/>
    </row>
    <row r="10421" spans="18:21" x14ac:dyDescent="0.2">
      <c r="R10421" s="16"/>
      <c r="S10421" s="16"/>
      <c r="T10421" s="16"/>
      <c r="U10421" s="16"/>
    </row>
    <row r="10422" spans="18:21" x14ac:dyDescent="0.2">
      <c r="R10422" s="16"/>
      <c r="S10422" s="16"/>
      <c r="T10422" s="16"/>
      <c r="U10422" s="16"/>
    </row>
    <row r="10423" spans="18:21" x14ac:dyDescent="0.2">
      <c r="R10423" s="16"/>
      <c r="S10423" s="16"/>
      <c r="T10423" s="16"/>
      <c r="U10423" s="16"/>
    </row>
    <row r="10424" spans="18:21" x14ac:dyDescent="0.2">
      <c r="R10424" s="16"/>
      <c r="S10424" s="16"/>
      <c r="T10424" s="16"/>
      <c r="U10424" s="16"/>
    </row>
    <row r="10425" spans="18:21" x14ac:dyDescent="0.2">
      <c r="R10425" s="16"/>
      <c r="S10425" s="16"/>
      <c r="T10425" s="16"/>
      <c r="U10425" s="16"/>
    </row>
    <row r="10426" spans="18:21" x14ac:dyDescent="0.2">
      <c r="R10426" s="16"/>
      <c r="S10426" s="16"/>
      <c r="T10426" s="16"/>
      <c r="U10426" s="16"/>
    </row>
    <row r="10427" spans="18:21" x14ac:dyDescent="0.2">
      <c r="R10427" s="16"/>
      <c r="S10427" s="16"/>
      <c r="T10427" s="16"/>
      <c r="U10427" s="16"/>
    </row>
    <row r="10428" spans="18:21" x14ac:dyDescent="0.2">
      <c r="R10428" s="16"/>
      <c r="S10428" s="16"/>
      <c r="T10428" s="16"/>
      <c r="U10428" s="16"/>
    </row>
    <row r="10429" spans="18:21" x14ac:dyDescent="0.2">
      <c r="R10429" s="16"/>
      <c r="S10429" s="16"/>
      <c r="T10429" s="16"/>
      <c r="U10429" s="16"/>
    </row>
    <row r="10430" spans="18:21" x14ac:dyDescent="0.2">
      <c r="R10430" s="16"/>
      <c r="S10430" s="16"/>
      <c r="T10430" s="16"/>
      <c r="U10430" s="16"/>
    </row>
    <row r="10431" spans="18:21" x14ac:dyDescent="0.2">
      <c r="R10431" s="16"/>
      <c r="S10431" s="16"/>
      <c r="T10431" s="16"/>
      <c r="U10431" s="16"/>
    </row>
    <row r="10432" spans="18:21" x14ac:dyDescent="0.2">
      <c r="R10432" s="16"/>
      <c r="S10432" s="16"/>
      <c r="T10432" s="16"/>
      <c r="U10432" s="16"/>
    </row>
    <row r="10433" spans="18:21" x14ac:dyDescent="0.2">
      <c r="R10433" s="16"/>
      <c r="S10433" s="16"/>
      <c r="T10433" s="16"/>
      <c r="U10433" s="16"/>
    </row>
    <row r="10434" spans="18:21" x14ac:dyDescent="0.2">
      <c r="R10434" s="16"/>
      <c r="S10434" s="16"/>
      <c r="T10434" s="16"/>
      <c r="U10434" s="16"/>
    </row>
    <row r="10435" spans="18:21" x14ac:dyDescent="0.2">
      <c r="R10435" s="16"/>
      <c r="S10435" s="16"/>
      <c r="T10435" s="16"/>
      <c r="U10435" s="16"/>
    </row>
    <row r="10436" spans="18:21" x14ac:dyDescent="0.2">
      <c r="R10436" s="16"/>
      <c r="S10436" s="16"/>
      <c r="T10436" s="16"/>
      <c r="U10436" s="16"/>
    </row>
    <row r="10437" spans="18:21" x14ac:dyDescent="0.2">
      <c r="R10437" s="16"/>
      <c r="S10437" s="16"/>
      <c r="T10437" s="16"/>
      <c r="U10437" s="16"/>
    </row>
    <row r="10438" spans="18:21" x14ac:dyDescent="0.2">
      <c r="R10438" s="16"/>
      <c r="S10438" s="16"/>
      <c r="T10438" s="16"/>
      <c r="U10438" s="16"/>
    </row>
    <row r="10439" spans="18:21" x14ac:dyDescent="0.2">
      <c r="R10439" s="16"/>
      <c r="S10439" s="16"/>
      <c r="T10439" s="16"/>
      <c r="U10439" s="16"/>
    </row>
    <row r="10440" spans="18:21" x14ac:dyDescent="0.2">
      <c r="R10440" s="16"/>
      <c r="S10440" s="16"/>
      <c r="T10440" s="16"/>
      <c r="U10440" s="16"/>
    </row>
    <row r="10441" spans="18:21" x14ac:dyDescent="0.2">
      <c r="R10441" s="16"/>
      <c r="S10441" s="16"/>
      <c r="T10441" s="16"/>
      <c r="U10441" s="16"/>
    </row>
    <row r="10442" spans="18:21" x14ac:dyDescent="0.2">
      <c r="R10442" s="16"/>
      <c r="S10442" s="16"/>
      <c r="T10442" s="16"/>
      <c r="U10442" s="16"/>
    </row>
    <row r="10443" spans="18:21" x14ac:dyDescent="0.2">
      <c r="R10443" s="16"/>
      <c r="S10443" s="16"/>
      <c r="T10443" s="16"/>
      <c r="U10443" s="16"/>
    </row>
    <row r="10444" spans="18:21" x14ac:dyDescent="0.2">
      <c r="R10444" s="16"/>
      <c r="S10444" s="16"/>
      <c r="T10444" s="16"/>
      <c r="U10444" s="16"/>
    </row>
    <row r="10445" spans="18:21" x14ac:dyDescent="0.2">
      <c r="R10445" s="16"/>
      <c r="S10445" s="16"/>
      <c r="T10445" s="16"/>
      <c r="U10445" s="16"/>
    </row>
    <row r="10446" spans="18:21" x14ac:dyDescent="0.2">
      <c r="R10446" s="16"/>
      <c r="S10446" s="16"/>
      <c r="T10446" s="16"/>
      <c r="U10446" s="16"/>
    </row>
    <row r="10447" spans="18:21" x14ac:dyDescent="0.2">
      <c r="R10447" s="16"/>
      <c r="S10447" s="16"/>
      <c r="T10447" s="16"/>
      <c r="U10447" s="16"/>
    </row>
    <row r="10448" spans="18:21" x14ac:dyDescent="0.2">
      <c r="R10448" s="16"/>
      <c r="S10448" s="16"/>
      <c r="T10448" s="16"/>
      <c r="U10448" s="16"/>
    </row>
    <row r="10449" spans="18:21" x14ac:dyDescent="0.2">
      <c r="R10449" s="16"/>
      <c r="S10449" s="16"/>
      <c r="T10449" s="16"/>
      <c r="U10449" s="16"/>
    </row>
    <row r="10450" spans="18:21" x14ac:dyDescent="0.2">
      <c r="R10450" s="16"/>
      <c r="S10450" s="16"/>
      <c r="T10450" s="16"/>
      <c r="U10450" s="16"/>
    </row>
    <row r="10451" spans="18:21" x14ac:dyDescent="0.2">
      <c r="R10451" s="16"/>
      <c r="S10451" s="16"/>
      <c r="T10451" s="16"/>
      <c r="U10451" s="16"/>
    </row>
    <row r="10452" spans="18:21" x14ac:dyDescent="0.2">
      <c r="R10452" s="16"/>
      <c r="S10452" s="16"/>
      <c r="T10452" s="16"/>
      <c r="U10452" s="16"/>
    </row>
    <row r="10453" spans="18:21" x14ac:dyDescent="0.2">
      <c r="R10453" s="16"/>
      <c r="S10453" s="16"/>
      <c r="T10453" s="16"/>
      <c r="U10453" s="16"/>
    </row>
    <row r="10454" spans="18:21" x14ac:dyDescent="0.2">
      <c r="R10454" s="16"/>
      <c r="S10454" s="16"/>
      <c r="T10454" s="16"/>
      <c r="U10454" s="16"/>
    </row>
    <row r="10455" spans="18:21" x14ac:dyDescent="0.2">
      <c r="R10455" s="16"/>
      <c r="S10455" s="16"/>
      <c r="T10455" s="16"/>
      <c r="U10455" s="16"/>
    </row>
    <row r="10456" spans="18:21" x14ac:dyDescent="0.2">
      <c r="R10456" s="16"/>
      <c r="S10456" s="16"/>
      <c r="T10456" s="16"/>
      <c r="U10456" s="16"/>
    </row>
    <row r="10457" spans="18:21" x14ac:dyDescent="0.2">
      <c r="R10457" s="16"/>
      <c r="S10457" s="16"/>
      <c r="T10457" s="16"/>
      <c r="U10457" s="16"/>
    </row>
    <row r="10458" spans="18:21" x14ac:dyDescent="0.2">
      <c r="R10458" s="16"/>
      <c r="S10458" s="16"/>
      <c r="T10458" s="16"/>
      <c r="U10458" s="16"/>
    </row>
    <row r="10459" spans="18:21" x14ac:dyDescent="0.2">
      <c r="R10459" s="16"/>
      <c r="S10459" s="16"/>
      <c r="T10459" s="16"/>
      <c r="U10459" s="16"/>
    </row>
    <row r="10460" spans="18:21" x14ac:dyDescent="0.2">
      <c r="R10460" s="16"/>
      <c r="S10460" s="16"/>
      <c r="T10460" s="16"/>
      <c r="U10460" s="16"/>
    </row>
    <row r="10461" spans="18:21" x14ac:dyDescent="0.2">
      <c r="R10461" s="16"/>
      <c r="S10461" s="16"/>
      <c r="T10461" s="16"/>
      <c r="U10461" s="16"/>
    </row>
    <row r="10462" spans="18:21" x14ac:dyDescent="0.2">
      <c r="R10462" s="16"/>
      <c r="S10462" s="16"/>
      <c r="T10462" s="16"/>
      <c r="U10462" s="16"/>
    </row>
    <row r="10463" spans="18:21" x14ac:dyDescent="0.2">
      <c r="R10463" s="16"/>
      <c r="S10463" s="16"/>
      <c r="T10463" s="16"/>
      <c r="U10463" s="16"/>
    </row>
    <row r="10464" spans="18:21" x14ac:dyDescent="0.2">
      <c r="R10464" s="16"/>
      <c r="S10464" s="16"/>
      <c r="T10464" s="16"/>
      <c r="U10464" s="16"/>
    </row>
    <row r="10465" spans="18:21" x14ac:dyDescent="0.2">
      <c r="R10465" s="16"/>
      <c r="S10465" s="16"/>
      <c r="T10465" s="16"/>
      <c r="U10465" s="16"/>
    </row>
    <row r="10466" spans="18:21" x14ac:dyDescent="0.2">
      <c r="R10466" s="16"/>
      <c r="S10466" s="16"/>
      <c r="T10466" s="16"/>
      <c r="U10466" s="16"/>
    </row>
    <row r="10467" spans="18:21" x14ac:dyDescent="0.2">
      <c r="R10467" s="16"/>
      <c r="S10467" s="16"/>
      <c r="T10467" s="16"/>
      <c r="U10467" s="16"/>
    </row>
    <row r="10468" spans="18:21" x14ac:dyDescent="0.2">
      <c r="R10468" s="16"/>
      <c r="S10468" s="16"/>
      <c r="T10468" s="16"/>
      <c r="U10468" s="16"/>
    </row>
    <row r="10469" spans="18:21" x14ac:dyDescent="0.2">
      <c r="R10469" s="16"/>
      <c r="S10469" s="16"/>
      <c r="T10469" s="16"/>
      <c r="U10469" s="16"/>
    </row>
    <row r="10470" spans="18:21" x14ac:dyDescent="0.2">
      <c r="R10470" s="16"/>
      <c r="S10470" s="16"/>
      <c r="T10470" s="16"/>
      <c r="U10470" s="16"/>
    </row>
    <row r="10471" spans="18:21" x14ac:dyDescent="0.2">
      <c r="R10471" s="16"/>
      <c r="S10471" s="16"/>
      <c r="T10471" s="16"/>
      <c r="U10471" s="16"/>
    </row>
    <row r="10472" spans="18:21" x14ac:dyDescent="0.2">
      <c r="R10472" s="16"/>
      <c r="S10472" s="16"/>
      <c r="T10472" s="16"/>
      <c r="U10472" s="16"/>
    </row>
    <row r="10473" spans="18:21" x14ac:dyDescent="0.2">
      <c r="R10473" s="16"/>
      <c r="S10473" s="16"/>
      <c r="T10473" s="16"/>
      <c r="U10473" s="16"/>
    </row>
    <row r="10474" spans="18:21" x14ac:dyDescent="0.2">
      <c r="R10474" s="16"/>
      <c r="S10474" s="16"/>
      <c r="T10474" s="16"/>
      <c r="U10474" s="16"/>
    </row>
    <row r="10475" spans="18:21" x14ac:dyDescent="0.2">
      <c r="R10475" s="16"/>
      <c r="S10475" s="16"/>
      <c r="T10475" s="16"/>
      <c r="U10475" s="16"/>
    </row>
    <row r="10476" spans="18:21" x14ac:dyDescent="0.2">
      <c r="R10476" s="16"/>
      <c r="S10476" s="16"/>
      <c r="T10476" s="16"/>
      <c r="U10476" s="16"/>
    </row>
    <row r="10477" spans="18:21" x14ac:dyDescent="0.2">
      <c r="R10477" s="16"/>
      <c r="S10477" s="16"/>
      <c r="T10477" s="16"/>
      <c r="U10477" s="16"/>
    </row>
    <row r="10478" spans="18:21" x14ac:dyDescent="0.2">
      <c r="R10478" s="16"/>
      <c r="S10478" s="16"/>
      <c r="T10478" s="16"/>
      <c r="U10478" s="16"/>
    </row>
    <row r="10479" spans="18:21" x14ac:dyDescent="0.2">
      <c r="R10479" s="16"/>
      <c r="S10479" s="16"/>
      <c r="T10479" s="16"/>
      <c r="U10479" s="16"/>
    </row>
    <row r="10480" spans="18:21" x14ac:dyDescent="0.2">
      <c r="R10480" s="16"/>
      <c r="S10480" s="16"/>
      <c r="T10480" s="16"/>
      <c r="U10480" s="16"/>
    </row>
    <row r="10481" spans="18:21" x14ac:dyDescent="0.2">
      <c r="R10481" s="16"/>
      <c r="S10481" s="16"/>
      <c r="T10481" s="16"/>
      <c r="U10481" s="16"/>
    </row>
    <row r="10482" spans="18:21" x14ac:dyDescent="0.2">
      <c r="R10482" s="16"/>
      <c r="S10482" s="16"/>
      <c r="T10482" s="16"/>
      <c r="U10482" s="16"/>
    </row>
    <row r="10483" spans="18:21" x14ac:dyDescent="0.2">
      <c r="R10483" s="16"/>
      <c r="S10483" s="16"/>
      <c r="T10483" s="16"/>
      <c r="U10483" s="16"/>
    </row>
    <row r="10484" spans="18:21" x14ac:dyDescent="0.2">
      <c r="R10484" s="16"/>
      <c r="S10484" s="16"/>
      <c r="T10484" s="16"/>
      <c r="U10484" s="16"/>
    </row>
    <row r="10485" spans="18:21" x14ac:dyDescent="0.2">
      <c r="R10485" s="16"/>
      <c r="S10485" s="16"/>
      <c r="T10485" s="16"/>
      <c r="U10485" s="16"/>
    </row>
    <row r="10486" spans="18:21" x14ac:dyDescent="0.2">
      <c r="R10486" s="16"/>
      <c r="S10486" s="16"/>
      <c r="T10486" s="16"/>
      <c r="U10486" s="16"/>
    </row>
    <row r="10487" spans="18:21" x14ac:dyDescent="0.2">
      <c r="R10487" s="16"/>
      <c r="S10487" s="16"/>
      <c r="T10487" s="16"/>
      <c r="U10487" s="16"/>
    </row>
    <row r="10488" spans="18:21" x14ac:dyDescent="0.2">
      <c r="R10488" s="16"/>
      <c r="S10488" s="16"/>
      <c r="T10488" s="16"/>
      <c r="U10488" s="16"/>
    </row>
    <row r="10489" spans="18:21" x14ac:dyDescent="0.2">
      <c r="R10489" s="16"/>
      <c r="S10489" s="16"/>
      <c r="T10489" s="16"/>
      <c r="U10489" s="16"/>
    </row>
    <row r="10490" spans="18:21" x14ac:dyDescent="0.2">
      <c r="R10490" s="16"/>
      <c r="S10490" s="16"/>
      <c r="T10490" s="16"/>
      <c r="U10490" s="16"/>
    </row>
    <row r="10491" spans="18:21" x14ac:dyDescent="0.2">
      <c r="R10491" s="16"/>
      <c r="S10491" s="16"/>
      <c r="T10491" s="16"/>
      <c r="U10491" s="16"/>
    </row>
    <row r="10492" spans="18:21" x14ac:dyDescent="0.2">
      <c r="R10492" s="16"/>
      <c r="S10492" s="16"/>
      <c r="T10492" s="16"/>
      <c r="U10492" s="16"/>
    </row>
    <row r="10493" spans="18:21" x14ac:dyDescent="0.2">
      <c r="R10493" s="16"/>
      <c r="S10493" s="16"/>
      <c r="T10493" s="16"/>
      <c r="U10493" s="16"/>
    </row>
    <row r="10494" spans="18:21" x14ac:dyDescent="0.2">
      <c r="R10494" s="16"/>
      <c r="S10494" s="16"/>
      <c r="T10494" s="16"/>
      <c r="U10494" s="16"/>
    </row>
    <row r="10495" spans="18:21" x14ac:dyDescent="0.2">
      <c r="R10495" s="16"/>
      <c r="S10495" s="16"/>
      <c r="T10495" s="16"/>
      <c r="U10495" s="16"/>
    </row>
    <row r="10496" spans="18:21" x14ac:dyDescent="0.2">
      <c r="R10496" s="16"/>
      <c r="S10496" s="16"/>
      <c r="T10496" s="16"/>
      <c r="U10496" s="16"/>
    </row>
    <row r="10497" spans="18:21" x14ac:dyDescent="0.2">
      <c r="R10497" s="16"/>
      <c r="S10497" s="16"/>
      <c r="T10497" s="16"/>
      <c r="U10497" s="16"/>
    </row>
    <row r="10498" spans="18:21" x14ac:dyDescent="0.2">
      <c r="R10498" s="16"/>
      <c r="S10498" s="16"/>
      <c r="T10498" s="16"/>
      <c r="U10498" s="16"/>
    </row>
    <row r="10499" spans="18:21" x14ac:dyDescent="0.2">
      <c r="R10499" s="16"/>
      <c r="S10499" s="16"/>
      <c r="T10499" s="16"/>
      <c r="U10499" s="16"/>
    </row>
    <row r="10500" spans="18:21" x14ac:dyDescent="0.2">
      <c r="R10500" s="16"/>
      <c r="S10500" s="16"/>
      <c r="T10500" s="16"/>
      <c r="U10500" s="16"/>
    </row>
    <row r="10501" spans="18:21" x14ac:dyDescent="0.2">
      <c r="R10501" s="16"/>
      <c r="S10501" s="16"/>
      <c r="T10501" s="16"/>
      <c r="U10501" s="16"/>
    </row>
    <row r="10502" spans="18:21" x14ac:dyDescent="0.2">
      <c r="R10502" s="16"/>
      <c r="S10502" s="16"/>
      <c r="T10502" s="16"/>
      <c r="U10502" s="16"/>
    </row>
    <row r="10503" spans="18:21" x14ac:dyDescent="0.2">
      <c r="R10503" s="16"/>
      <c r="S10503" s="16"/>
      <c r="T10503" s="16"/>
      <c r="U10503" s="16"/>
    </row>
    <row r="10504" spans="18:21" x14ac:dyDescent="0.2">
      <c r="R10504" s="16"/>
      <c r="S10504" s="16"/>
      <c r="T10504" s="16"/>
      <c r="U10504" s="16"/>
    </row>
    <row r="10505" spans="18:21" x14ac:dyDescent="0.2">
      <c r="R10505" s="16"/>
      <c r="S10505" s="16"/>
      <c r="T10505" s="16"/>
      <c r="U10505" s="16"/>
    </row>
    <row r="10506" spans="18:21" x14ac:dyDescent="0.2">
      <c r="R10506" s="16"/>
      <c r="S10506" s="16"/>
      <c r="T10506" s="16"/>
      <c r="U10506" s="16"/>
    </row>
    <row r="10507" spans="18:21" x14ac:dyDescent="0.2">
      <c r="R10507" s="16"/>
      <c r="S10507" s="16"/>
      <c r="T10507" s="16"/>
      <c r="U10507" s="16"/>
    </row>
    <row r="10508" spans="18:21" x14ac:dyDescent="0.2">
      <c r="R10508" s="16"/>
      <c r="S10508" s="16"/>
      <c r="T10508" s="16"/>
      <c r="U10508" s="16"/>
    </row>
    <row r="10509" spans="18:21" x14ac:dyDescent="0.2">
      <c r="R10509" s="16"/>
      <c r="S10509" s="16"/>
      <c r="T10509" s="16"/>
      <c r="U10509" s="16"/>
    </row>
    <row r="10510" spans="18:21" x14ac:dyDescent="0.2">
      <c r="R10510" s="16"/>
      <c r="S10510" s="16"/>
      <c r="T10510" s="16"/>
      <c r="U10510" s="16"/>
    </row>
    <row r="10511" spans="18:21" x14ac:dyDescent="0.2">
      <c r="R10511" s="16"/>
      <c r="S10511" s="16"/>
      <c r="T10511" s="16"/>
      <c r="U10511" s="16"/>
    </row>
    <row r="10512" spans="18:21" x14ac:dyDescent="0.2">
      <c r="R10512" s="16"/>
      <c r="S10512" s="16"/>
      <c r="T10512" s="16"/>
      <c r="U10512" s="16"/>
    </row>
    <row r="10513" spans="18:21" x14ac:dyDescent="0.2">
      <c r="R10513" s="16"/>
      <c r="S10513" s="16"/>
      <c r="T10513" s="16"/>
      <c r="U10513" s="16"/>
    </row>
    <row r="10514" spans="18:21" x14ac:dyDescent="0.2">
      <c r="R10514" s="16"/>
      <c r="S10514" s="16"/>
      <c r="T10514" s="16"/>
      <c r="U10514" s="16"/>
    </row>
    <row r="10515" spans="18:21" x14ac:dyDescent="0.2">
      <c r="R10515" s="16"/>
      <c r="S10515" s="16"/>
      <c r="T10515" s="16"/>
      <c r="U10515" s="16"/>
    </row>
    <row r="10516" spans="18:21" x14ac:dyDescent="0.2">
      <c r="R10516" s="16"/>
      <c r="S10516" s="16"/>
      <c r="T10516" s="16"/>
      <c r="U10516" s="16"/>
    </row>
    <row r="10517" spans="18:21" x14ac:dyDescent="0.2">
      <c r="R10517" s="16"/>
      <c r="S10517" s="16"/>
      <c r="T10517" s="16"/>
      <c r="U10517" s="16"/>
    </row>
    <row r="10518" spans="18:21" x14ac:dyDescent="0.2">
      <c r="R10518" s="16"/>
      <c r="S10518" s="16"/>
      <c r="T10518" s="16"/>
      <c r="U10518" s="16"/>
    </row>
    <row r="10519" spans="18:21" x14ac:dyDescent="0.2">
      <c r="R10519" s="16"/>
      <c r="S10519" s="16"/>
      <c r="T10519" s="16"/>
      <c r="U10519" s="16"/>
    </row>
    <row r="10520" spans="18:21" x14ac:dyDescent="0.2">
      <c r="R10520" s="16"/>
      <c r="S10520" s="16"/>
      <c r="T10520" s="16"/>
      <c r="U10520" s="16"/>
    </row>
    <row r="10521" spans="18:21" x14ac:dyDescent="0.2">
      <c r="R10521" s="16"/>
      <c r="S10521" s="16"/>
      <c r="T10521" s="16"/>
      <c r="U10521" s="16"/>
    </row>
    <row r="10522" spans="18:21" x14ac:dyDescent="0.2">
      <c r="R10522" s="16"/>
      <c r="S10522" s="16"/>
      <c r="T10522" s="16"/>
      <c r="U10522" s="16"/>
    </row>
    <row r="10523" spans="18:21" x14ac:dyDescent="0.2">
      <c r="R10523" s="16"/>
      <c r="S10523" s="16"/>
      <c r="T10523" s="16"/>
      <c r="U10523" s="16"/>
    </row>
    <row r="10524" spans="18:21" x14ac:dyDescent="0.2">
      <c r="R10524" s="16"/>
      <c r="S10524" s="16"/>
      <c r="T10524" s="16"/>
      <c r="U10524" s="16"/>
    </row>
    <row r="10525" spans="18:21" x14ac:dyDescent="0.2">
      <c r="R10525" s="16"/>
      <c r="S10525" s="16"/>
      <c r="T10525" s="16"/>
      <c r="U10525" s="16"/>
    </row>
    <row r="10526" spans="18:21" x14ac:dyDescent="0.2">
      <c r="R10526" s="16"/>
      <c r="S10526" s="16"/>
      <c r="T10526" s="16"/>
      <c r="U10526" s="16"/>
    </row>
    <row r="10527" spans="18:21" x14ac:dyDescent="0.2">
      <c r="R10527" s="16"/>
      <c r="S10527" s="16"/>
      <c r="T10527" s="16"/>
      <c r="U10527" s="16"/>
    </row>
    <row r="10528" spans="18:21" x14ac:dyDescent="0.2">
      <c r="R10528" s="16"/>
      <c r="S10528" s="16"/>
      <c r="T10528" s="16"/>
      <c r="U10528" s="16"/>
    </row>
    <row r="10529" spans="18:21" x14ac:dyDescent="0.2">
      <c r="R10529" s="16"/>
      <c r="S10529" s="16"/>
      <c r="T10529" s="16"/>
      <c r="U10529" s="16"/>
    </row>
    <row r="10530" spans="18:21" x14ac:dyDescent="0.2">
      <c r="R10530" s="16"/>
      <c r="S10530" s="16"/>
      <c r="T10530" s="16"/>
      <c r="U10530" s="16"/>
    </row>
    <row r="10531" spans="18:21" x14ac:dyDescent="0.2">
      <c r="R10531" s="16"/>
      <c r="S10531" s="16"/>
      <c r="T10531" s="16"/>
      <c r="U10531" s="16"/>
    </row>
    <row r="10532" spans="18:21" x14ac:dyDescent="0.2">
      <c r="R10532" s="16"/>
      <c r="S10532" s="16"/>
      <c r="T10532" s="16"/>
      <c r="U10532" s="16"/>
    </row>
    <row r="10533" spans="18:21" x14ac:dyDescent="0.2">
      <c r="R10533" s="16"/>
      <c r="S10533" s="16"/>
      <c r="T10533" s="16"/>
      <c r="U10533" s="16"/>
    </row>
    <row r="10534" spans="18:21" x14ac:dyDescent="0.2">
      <c r="R10534" s="16"/>
      <c r="S10534" s="16"/>
      <c r="T10534" s="16"/>
      <c r="U10534" s="16"/>
    </row>
    <row r="10535" spans="18:21" x14ac:dyDescent="0.2">
      <c r="R10535" s="16"/>
      <c r="S10535" s="16"/>
      <c r="T10535" s="16"/>
      <c r="U10535" s="16"/>
    </row>
    <row r="10536" spans="18:21" x14ac:dyDescent="0.2">
      <c r="R10536" s="16"/>
      <c r="S10536" s="16"/>
      <c r="T10536" s="16"/>
      <c r="U10536" s="16"/>
    </row>
    <row r="10537" spans="18:21" x14ac:dyDescent="0.2">
      <c r="R10537" s="16"/>
      <c r="S10537" s="16"/>
      <c r="T10537" s="16"/>
      <c r="U10537" s="16"/>
    </row>
    <row r="10538" spans="18:21" x14ac:dyDescent="0.2">
      <c r="R10538" s="16"/>
      <c r="S10538" s="16"/>
      <c r="T10538" s="16"/>
      <c r="U10538" s="16"/>
    </row>
    <row r="10539" spans="18:21" x14ac:dyDescent="0.2">
      <c r="R10539" s="16"/>
      <c r="S10539" s="16"/>
      <c r="T10539" s="16"/>
      <c r="U10539" s="16"/>
    </row>
    <row r="10540" spans="18:21" x14ac:dyDescent="0.2">
      <c r="R10540" s="16"/>
      <c r="S10540" s="16"/>
      <c r="T10540" s="16"/>
      <c r="U10540" s="16"/>
    </row>
    <row r="10541" spans="18:21" x14ac:dyDescent="0.2">
      <c r="R10541" s="16"/>
      <c r="S10541" s="16"/>
      <c r="T10541" s="16"/>
      <c r="U10541" s="16"/>
    </row>
    <row r="10542" spans="18:21" x14ac:dyDescent="0.2">
      <c r="R10542" s="16"/>
      <c r="S10542" s="16"/>
      <c r="T10542" s="16"/>
      <c r="U10542" s="16"/>
    </row>
    <row r="10543" spans="18:21" x14ac:dyDescent="0.2">
      <c r="R10543" s="16"/>
      <c r="S10543" s="16"/>
      <c r="T10543" s="16"/>
      <c r="U10543" s="16"/>
    </row>
    <row r="10544" spans="18:21" x14ac:dyDescent="0.2">
      <c r="R10544" s="16"/>
      <c r="S10544" s="16"/>
      <c r="T10544" s="16"/>
      <c r="U10544" s="16"/>
    </row>
    <row r="10545" spans="18:21" x14ac:dyDescent="0.2">
      <c r="R10545" s="16"/>
      <c r="S10545" s="16"/>
      <c r="T10545" s="16"/>
      <c r="U10545" s="16"/>
    </row>
    <row r="10546" spans="18:21" x14ac:dyDescent="0.2">
      <c r="R10546" s="16"/>
      <c r="S10546" s="16"/>
      <c r="T10546" s="16"/>
      <c r="U10546" s="16"/>
    </row>
    <row r="10547" spans="18:21" x14ac:dyDescent="0.2">
      <c r="R10547" s="16"/>
      <c r="S10547" s="16"/>
      <c r="T10547" s="16"/>
      <c r="U10547" s="16"/>
    </row>
    <row r="10548" spans="18:21" x14ac:dyDescent="0.2">
      <c r="R10548" s="16"/>
      <c r="S10548" s="16"/>
      <c r="T10548" s="16"/>
      <c r="U10548" s="16"/>
    </row>
    <row r="10549" spans="18:21" x14ac:dyDescent="0.2">
      <c r="R10549" s="16"/>
      <c r="S10549" s="16"/>
      <c r="T10549" s="16"/>
      <c r="U10549" s="16"/>
    </row>
    <row r="10550" spans="18:21" x14ac:dyDescent="0.2">
      <c r="R10550" s="16"/>
      <c r="S10550" s="16"/>
      <c r="T10550" s="16"/>
      <c r="U10550" s="16"/>
    </row>
    <row r="10551" spans="18:21" x14ac:dyDescent="0.2">
      <c r="R10551" s="16"/>
      <c r="S10551" s="16"/>
      <c r="T10551" s="16"/>
      <c r="U10551" s="16"/>
    </row>
    <row r="10552" spans="18:21" x14ac:dyDescent="0.2">
      <c r="R10552" s="16"/>
      <c r="S10552" s="16"/>
      <c r="T10552" s="16"/>
      <c r="U10552" s="16"/>
    </row>
    <row r="10553" spans="18:21" x14ac:dyDescent="0.2">
      <c r="R10553" s="16"/>
      <c r="S10553" s="16"/>
      <c r="T10553" s="16"/>
      <c r="U10553" s="16"/>
    </row>
    <row r="10554" spans="18:21" x14ac:dyDescent="0.2">
      <c r="R10554" s="16"/>
      <c r="S10554" s="16"/>
      <c r="T10554" s="16"/>
      <c r="U10554" s="16"/>
    </row>
    <row r="10555" spans="18:21" x14ac:dyDescent="0.2">
      <c r="R10555" s="16"/>
      <c r="S10555" s="16"/>
      <c r="T10555" s="16"/>
      <c r="U10555" s="16"/>
    </row>
    <row r="10556" spans="18:21" x14ac:dyDescent="0.2">
      <c r="R10556" s="16"/>
      <c r="S10556" s="16"/>
      <c r="T10556" s="16"/>
      <c r="U10556" s="16"/>
    </row>
    <row r="10557" spans="18:21" x14ac:dyDescent="0.2">
      <c r="R10557" s="16"/>
      <c r="S10557" s="16"/>
      <c r="T10557" s="16"/>
      <c r="U10557" s="16"/>
    </row>
    <row r="10558" spans="18:21" x14ac:dyDescent="0.2">
      <c r="R10558" s="16"/>
      <c r="S10558" s="16"/>
      <c r="T10558" s="16"/>
      <c r="U10558" s="16"/>
    </row>
    <row r="10559" spans="18:21" x14ac:dyDescent="0.2">
      <c r="R10559" s="16"/>
      <c r="S10559" s="16"/>
      <c r="T10559" s="16"/>
      <c r="U10559" s="16"/>
    </row>
    <row r="10560" spans="18:21" x14ac:dyDescent="0.2">
      <c r="R10560" s="16"/>
      <c r="S10560" s="16"/>
      <c r="T10560" s="16"/>
      <c r="U10560" s="16"/>
    </row>
    <row r="10561" spans="18:21" x14ac:dyDescent="0.2">
      <c r="R10561" s="16"/>
      <c r="S10561" s="16"/>
      <c r="T10561" s="16"/>
      <c r="U10561" s="16"/>
    </row>
    <row r="10562" spans="18:21" x14ac:dyDescent="0.2">
      <c r="R10562" s="16"/>
      <c r="S10562" s="16"/>
      <c r="T10562" s="16"/>
      <c r="U10562" s="16"/>
    </row>
    <row r="10563" spans="18:21" x14ac:dyDescent="0.2">
      <c r="R10563" s="16"/>
      <c r="S10563" s="16"/>
      <c r="T10563" s="16"/>
      <c r="U10563" s="16"/>
    </row>
    <row r="10564" spans="18:21" x14ac:dyDescent="0.2">
      <c r="R10564" s="16"/>
      <c r="S10564" s="16"/>
      <c r="T10564" s="16"/>
      <c r="U10564" s="16"/>
    </row>
    <row r="10565" spans="18:21" x14ac:dyDescent="0.2">
      <c r="R10565" s="16"/>
      <c r="S10565" s="16"/>
      <c r="T10565" s="16"/>
      <c r="U10565" s="16"/>
    </row>
    <row r="10566" spans="18:21" x14ac:dyDescent="0.2">
      <c r="R10566" s="16"/>
      <c r="S10566" s="16"/>
      <c r="T10566" s="16"/>
      <c r="U10566" s="16"/>
    </row>
    <row r="10567" spans="18:21" x14ac:dyDescent="0.2">
      <c r="R10567" s="16"/>
      <c r="S10567" s="16"/>
      <c r="T10567" s="16"/>
      <c r="U10567" s="16"/>
    </row>
    <row r="10568" spans="18:21" x14ac:dyDescent="0.2">
      <c r="R10568" s="16"/>
      <c r="S10568" s="16"/>
      <c r="T10568" s="16"/>
      <c r="U10568" s="16"/>
    </row>
    <row r="10569" spans="18:21" x14ac:dyDescent="0.2">
      <c r="R10569" s="16"/>
      <c r="S10569" s="16"/>
      <c r="T10569" s="16"/>
      <c r="U10569" s="16"/>
    </row>
    <row r="10570" spans="18:21" x14ac:dyDescent="0.2">
      <c r="R10570" s="16"/>
      <c r="S10570" s="16"/>
      <c r="T10570" s="16"/>
      <c r="U10570" s="16"/>
    </row>
    <row r="10571" spans="18:21" x14ac:dyDescent="0.2">
      <c r="R10571" s="16"/>
      <c r="S10571" s="16"/>
      <c r="T10571" s="16"/>
      <c r="U10571" s="16"/>
    </row>
    <row r="10572" spans="18:21" x14ac:dyDescent="0.2">
      <c r="R10572" s="16"/>
      <c r="S10572" s="16"/>
      <c r="T10572" s="16"/>
      <c r="U10572" s="16"/>
    </row>
    <row r="10573" spans="18:21" x14ac:dyDescent="0.2">
      <c r="R10573" s="16"/>
      <c r="S10573" s="16"/>
      <c r="T10573" s="16"/>
      <c r="U10573" s="16"/>
    </row>
    <row r="10574" spans="18:21" x14ac:dyDescent="0.2">
      <c r="R10574" s="16"/>
      <c r="S10574" s="16"/>
      <c r="T10574" s="16"/>
      <c r="U10574" s="16"/>
    </row>
    <row r="10575" spans="18:21" x14ac:dyDescent="0.2">
      <c r="R10575" s="16"/>
      <c r="S10575" s="16"/>
      <c r="T10575" s="16"/>
      <c r="U10575" s="16"/>
    </row>
    <row r="10576" spans="18:21" x14ac:dyDescent="0.2">
      <c r="R10576" s="16"/>
      <c r="S10576" s="16"/>
      <c r="T10576" s="16"/>
      <c r="U10576" s="16"/>
    </row>
    <row r="10577" spans="18:21" x14ac:dyDescent="0.2">
      <c r="R10577" s="16"/>
      <c r="S10577" s="16"/>
      <c r="T10577" s="16"/>
      <c r="U10577" s="16"/>
    </row>
    <row r="10578" spans="18:21" x14ac:dyDescent="0.2">
      <c r="R10578" s="16"/>
      <c r="S10578" s="16"/>
      <c r="T10578" s="16"/>
      <c r="U10578" s="16"/>
    </row>
    <row r="10579" spans="18:21" x14ac:dyDescent="0.2">
      <c r="R10579" s="16"/>
      <c r="S10579" s="16"/>
      <c r="T10579" s="16"/>
      <c r="U10579" s="16"/>
    </row>
    <row r="10580" spans="18:21" x14ac:dyDescent="0.2">
      <c r="R10580" s="16"/>
      <c r="S10580" s="16"/>
      <c r="T10580" s="16"/>
      <c r="U10580" s="16"/>
    </row>
    <row r="10581" spans="18:21" x14ac:dyDescent="0.2">
      <c r="R10581" s="16"/>
      <c r="S10581" s="16"/>
      <c r="T10581" s="16"/>
      <c r="U10581" s="16"/>
    </row>
    <row r="10582" spans="18:21" x14ac:dyDescent="0.2">
      <c r="R10582" s="16"/>
      <c r="S10582" s="16"/>
      <c r="T10582" s="16"/>
      <c r="U10582" s="16"/>
    </row>
    <row r="10583" spans="18:21" x14ac:dyDescent="0.2">
      <c r="R10583" s="16"/>
      <c r="S10583" s="16"/>
      <c r="T10583" s="16"/>
      <c r="U10583" s="16"/>
    </row>
    <row r="10584" spans="18:21" x14ac:dyDescent="0.2">
      <c r="R10584" s="16"/>
      <c r="S10584" s="16"/>
      <c r="T10584" s="16"/>
      <c r="U10584" s="16"/>
    </row>
    <row r="10585" spans="18:21" x14ac:dyDescent="0.2">
      <c r="R10585" s="16"/>
      <c r="S10585" s="16"/>
      <c r="T10585" s="16"/>
      <c r="U10585" s="16"/>
    </row>
    <row r="10586" spans="18:21" x14ac:dyDescent="0.2">
      <c r="R10586" s="16"/>
      <c r="S10586" s="16"/>
      <c r="T10586" s="16"/>
      <c r="U10586" s="16"/>
    </row>
    <row r="10587" spans="18:21" x14ac:dyDescent="0.2">
      <c r="R10587" s="16"/>
      <c r="S10587" s="16"/>
      <c r="T10587" s="16"/>
      <c r="U10587" s="16"/>
    </row>
    <row r="10588" spans="18:21" x14ac:dyDescent="0.2">
      <c r="R10588" s="16"/>
      <c r="S10588" s="16"/>
      <c r="T10588" s="16"/>
      <c r="U10588" s="16"/>
    </row>
    <row r="10589" spans="18:21" x14ac:dyDescent="0.2">
      <c r="R10589" s="16"/>
      <c r="S10589" s="16"/>
      <c r="T10589" s="16"/>
      <c r="U10589" s="16"/>
    </row>
    <row r="10590" spans="18:21" x14ac:dyDescent="0.2">
      <c r="R10590" s="16"/>
      <c r="S10590" s="16"/>
      <c r="T10590" s="16"/>
      <c r="U10590" s="16"/>
    </row>
    <row r="10591" spans="18:21" x14ac:dyDescent="0.2">
      <c r="R10591" s="16"/>
      <c r="S10591" s="16"/>
      <c r="T10591" s="16"/>
      <c r="U10591" s="16"/>
    </row>
    <row r="10592" spans="18:21" x14ac:dyDescent="0.2">
      <c r="R10592" s="16"/>
      <c r="S10592" s="16"/>
      <c r="T10592" s="16"/>
      <c r="U10592" s="16"/>
    </row>
    <row r="10593" spans="18:21" x14ac:dyDescent="0.2">
      <c r="R10593" s="16"/>
      <c r="S10593" s="16"/>
      <c r="T10593" s="16"/>
      <c r="U10593" s="16"/>
    </row>
    <row r="10594" spans="18:21" x14ac:dyDescent="0.2">
      <c r="R10594" s="16"/>
      <c r="S10594" s="16"/>
      <c r="T10594" s="16"/>
      <c r="U10594" s="16"/>
    </row>
    <row r="10595" spans="18:21" x14ac:dyDescent="0.2">
      <c r="R10595" s="16"/>
      <c r="S10595" s="16"/>
      <c r="T10595" s="16"/>
      <c r="U10595" s="16"/>
    </row>
    <row r="10596" spans="18:21" x14ac:dyDescent="0.2">
      <c r="R10596" s="16"/>
      <c r="S10596" s="16"/>
      <c r="T10596" s="16"/>
      <c r="U10596" s="16"/>
    </row>
    <row r="10597" spans="18:21" x14ac:dyDescent="0.2">
      <c r="R10597" s="16"/>
      <c r="S10597" s="16"/>
      <c r="T10597" s="16"/>
      <c r="U10597" s="16"/>
    </row>
    <row r="10598" spans="18:21" x14ac:dyDescent="0.2">
      <c r="R10598" s="16"/>
      <c r="S10598" s="16"/>
      <c r="T10598" s="16"/>
      <c r="U10598" s="16"/>
    </row>
    <row r="10599" spans="18:21" x14ac:dyDescent="0.2">
      <c r="R10599" s="16"/>
      <c r="S10599" s="16"/>
      <c r="T10599" s="16"/>
      <c r="U10599" s="16"/>
    </row>
    <row r="10600" spans="18:21" x14ac:dyDescent="0.2">
      <c r="R10600" s="16"/>
      <c r="S10600" s="16"/>
      <c r="T10600" s="16"/>
      <c r="U10600" s="16"/>
    </row>
    <row r="10601" spans="18:21" x14ac:dyDescent="0.2">
      <c r="R10601" s="16"/>
      <c r="S10601" s="16"/>
      <c r="T10601" s="16"/>
      <c r="U10601" s="16"/>
    </row>
    <row r="10602" spans="18:21" x14ac:dyDescent="0.2">
      <c r="R10602" s="16"/>
      <c r="S10602" s="16"/>
      <c r="T10602" s="16"/>
      <c r="U10602" s="16"/>
    </row>
    <row r="10603" spans="18:21" x14ac:dyDescent="0.2">
      <c r="R10603" s="16"/>
      <c r="S10603" s="16"/>
      <c r="T10603" s="16"/>
      <c r="U10603" s="16"/>
    </row>
    <row r="10604" spans="18:21" x14ac:dyDescent="0.2">
      <c r="R10604" s="16"/>
      <c r="S10604" s="16"/>
      <c r="T10604" s="16"/>
      <c r="U10604" s="16"/>
    </row>
    <row r="10605" spans="18:21" x14ac:dyDescent="0.2">
      <c r="R10605" s="16"/>
      <c r="S10605" s="16"/>
      <c r="T10605" s="16"/>
      <c r="U10605" s="16"/>
    </row>
    <row r="10606" spans="18:21" x14ac:dyDescent="0.2">
      <c r="R10606" s="16"/>
      <c r="S10606" s="16"/>
      <c r="T10606" s="16"/>
      <c r="U10606" s="16"/>
    </row>
    <row r="10607" spans="18:21" x14ac:dyDescent="0.2">
      <c r="R10607" s="16"/>
      <c r="S10607" s="16"/>
      <c r="T10607" s="16"/>
      <c r="U10607" s="16"/>
    </row>
    <row r="10608" spans="18:21" x14ac:dyDescent="0.2">
      <c r="R10608" s="16"/>
      <c r="S10608" s="16"/>
      <c r="T10608" s="16"/>
      <c r="U10608" s="16"/>
    </row>
    <row r="10609" spans="18:21" x14ac:dyDescent="0.2">
      <c r="R10609" s="16"/>
      <c r="S10609" s="16"/>
      <c r="T10609" s="16"/>
      <c r="U10609" s="16"/>
    </row>
    <row r="10610" spans="18:21" x14ac:dyDescent="0.2">
      <c r="R10610" s="16"/>
      <c r="S10610" s="16"/>
      <c r="T10610" s="16"/>
      <c r="U10610" s="16"/>
    </row>
    <row r="10611" spans="18:21" x14ac:dyDescent="0.2">
      <c r="R10611" s="16"/>
      <c r="S10611" s="16"/>
      <c r="T10611" s="16"/>
      <c r="U10611" s="16"/>
    </row>
    <row r="10612" spans="18:21" x14ac:dyDescent="0.2">
      <c r="R10612" s="16"/>
      <c r="S10612" s="16"/>
      <c r="T10612" s="16"/>
      <c r="U10612" s="16"/>
    </row>
    <row r="10613" spans="18:21" x14ac:dyDescent="0.2">
      <c r="R10613" s="16"/>
      <c r="S10613" s="16"/>
      <c r="T10613" s="16"/>
      <c r="U10613" s="16"/>
    </row>
    <row r="10614" spans="18:21" x14ac:dyDescent="0.2">
      <c r="R10614" s="16"/>
      <c r="S10614" s="16"/>
      <c r="T10614" s="16"/>
      <c r="U10614" s="16"/>
    </row>
    <row r="10615" spans="18:21" x14ac:dyDescent="0.2">
      <c r="R10615" s="16"/>
      <c r="S10615" s="16"/>
      <c r="T10615" s="16"/>
      <c r="U10615" s="16"/>
    </row>
    <row r="10616" spans="18:21" x14ac:dyDescent="0.2">
      <c r="R10616" s="16"/>
      <c r="S10616" s="16"/>
      <c r="T10616" s="16"/>
      <c r="U10616" s="16"/>
    </row>
    <row r="10617" spans="18:21" x14ac:dyDescent="0.2">
      <c r="R10617" s="16"/>
      <c r="S10617" s="16"/>
      <c r="T10617" s="16"/>
      <c r="U10617" s="16"/>
    </row>
    <row r="10618" spans="18:21" x14ac:dyDescent="0.2">
      <c r="R10618" s="16"/>
      <c r="S10618" s="16"/>
      <c r="T10618" s="16"/>
      <c r="U10618" s="16"/>
    </row>
    <row r="10619" spans="18:21" x14ac:dyDescent="0.2">
      <c r="R10619" s="16"/>
      <c r="S10619" s="16"/>
      <c r="T10619" s="16"/>
      <c r="U10619" s="16"/>
    </row>
    <row r="10620" spans="18:21" x14ac:dyDescent="0.2">
      <c r="R10620" s="16"/>
      <c r="S10620" s="16"/>
      <c r="T10620" s="16"/>
      <c r="U10620" s="16"/>
    </row>
    <row r="10621" spans="18:21" x14ac:dyDescent="0.2">
      <c r="R10621" s="16"/>
      <c r="S10621" s="16"/>
      <c r="T10621" s="16"/>
      <c r="U10621" s="16"/>
    </row>
    <row r="10622" spans="18:21" x14ac:dyDescent="0.2">
      <c r="R10622" s="16"/>
      <c r="S10622" s="16"/>
      <c r="T10622" s="16"/>
      <c r="U10622" s="16"/>
    </row>
    <row r="10623" spans="18:21" x14ac:dyDescent="0.2">
      <c r="R10623" s="16"/>
      <c r="S10623" s="16"/>
      <c r="T10623" s="16"/>
      <c r="U10623" s="16"/>
    </row>
    <row r="10624" spans="18:21" x14ac:dyDescent="0.2">
      <c r="R10624" s="16"/>
      <c r="S10624" s="16"/>
      <c r="T10624" s="16"/>
      <c r="U10624" s="16"/>
    </row>
    <row r="10625" spans="18:21" x14ac:dyDescent="0.2">
      <c r="R10625" s="16"/>
      <c r="S10625" s="16"/>
      <c r="T10625" s="16"/>
      <c r="U10625" s="16"/>
    </row>
    <row r="10626" spans="18:21" x14ac:dyDescent="0.2">
      <c r="R10626" s="16"/>
      <c r="S10626" s="16"/>
      <c r="T10626" s="16"/>
      <c r="U10626" s="16"/>
    </row>
    <row r="10627" spans="18:21" x14ac:dyDescent="0.2">
      <c r="R10627" s="16"/>
      <c r="S10627" s="16"/>
      <c r="T10627" s="16"/>
      <c r="U10627" s="16"/>
    </row>
    <row r="10628" spans="18:21" x14ac:dyDescent="0.2">
      <c r="R10628" s="16"/>
      <c r="S10628" s="16"/>
      <c r="T10628" s="16"/>
      <c r="U10628" s="16"/>
    </row>
    <row r="10629" spans="18:21" x14ac:dyDescent="0.2">
      <c r="R10629" s="16"/>
      <c r="S10629" s="16"/>
      <c r="T10629" s="16"/>
      <c r="U10629" s="16"/>
    </row>
    <row r="10630" spans="18:21" x14ac:dyDescent="0.2">
      <c r="R10630" s="16"/>
      <c r="S10630" s="16"/>
      <c r="T10630" s="16"/>
      <c r="U10630" s="16"/>
    </row>
    <row r="10631" spans="18:21" x14ac:dyDescent="0.2">
      <c r="R10631" s="16"/>
      <c r="S10631" s="16"/>
      <c r="T10631" s="16"/>
      <c r="U10631" s="16"/>
    </row>
    <row r="10632" spans="18:21" x14ac:dyDescent="0.2">
      <c r="R10632" s="16"/>
      <c r="S10632" s="16"/>
      <c r="T10632" s="16"/>
      <c r="U10632" s="16"/>
    </row>
    <row r="10633" spans="18:21" x14ac:dyDescent="0.2">
      <c r="R10633" s="16"/>
      <c r="S10633" s="16"/>
      <c r="T10633" s="16"/>
      <c r="U10633" s="16"/>
    </row>
    <row r="10634" spans="18:21" x14ac:dyDescent="0.2">
      <c r="R10634" s="16"/>
      <c r="S10634" s="16"/>
      <c r="T10634" s="16"/>
      <c r="U10634" s="16"/>
    </row>
    <row r="10635" spans="18:21" x14ac:dyDescent="0.2">
      <c r="R10635" s="16"/>
      <c r="S10635" s="16"/>
      <c r="T10635" s="16"/>
      <c r="U10635" s="16"/>
    </row>
    <row r="10636" spans="18:21" x14ac:dyDescent="0.2">
      <c r="R10636" s="16"/>
      <c r="S10636" s="16"/>
      <c r="T10636" s="16"/>
      <c r="U10636" s="16"/>
    </row>
    <row r="10637" spans="18:21" x14ac:dyDescent="0.2">
      <c r="R10637" s="16"/>
      <c r="S10637" s="16"/>
      <c r="T10637" s="16"/>
      <c r="U10637" s="16"/>
    </row>
    <row r="10638" spans="18:21" x14ac:dyDescent="0.2">
      <c r="R10638" s="16"/>
      <c r="S10638" s="16"/>
      <c r="T10638" s="16"/>
      <c r="U10638" s="16"/>
    </row>
    <row r="10639" spans="18:21" x14ac:dyDescent="0.2">
      <c r="R10639" s="16"/>
      <c r="S10639" s="16"/>
      <c r="T10639" s="16"/>
      <c r="U10639" s="16"/>
    </row>
    <row r="10640" spans="18:21" x14ac:dyDescent="0.2">
      <c r="R10640" s="16"/>
      <c r="S10640" s="16"/>
      <c r="T10640" s="16"/>
      <c r="U10640" s="16"/>
    </row>
    <row r="10641" spans="18:21" x14ac:dyDescent="0.2">
      <c r="R10641" s="16"/>
      <c r="S10641" s="16"/>
      <c r="T10641" s="16"/>
      <c r="U10641" s="16"/>
    </row>
    <row r="10642" spans="18:21" x14ac:dyDescent="0.2">
      <c r="R10642" s="16"/>
      <c r="S10642" s="16"/>
      <c r="T10642" s="16"/>
      <c r="U10642" s="16"/>
    </row>
    <row r="10643" spans="18:21" x14ac:dyDescent="0.2">
      <c r="R10643" s="16"/>
      <c r="S10643" s="16"/>
      <c r="T10643" s="16"/>
      <c r="U10643" s="16"/>
    </row>
    <row r="10644" spans="18:21" x14ac:dyDescent="0.2">
      <c r="R10644" s="16"/>
      <c r="S10644" s="16"/>
      <c r="T10644" s="16"/>
      <c r="U10644" s="16"/>
    </row>
    <row r="10645" spans="18:21" x14ac:dyDescent="0.2">
      <c r="R10645" s="16"/>
      <c r="S10645" s="16"/>
      <c r="T10645" s="16"/>
      <c r="U10645" s="16"/>
    </row>
    <row r="10646" spans="18:21" x14ac:dyDescent="0.2">
      <c r="R10646" s="16"/>
      <c r="S10646" s="16"/>
      <c r="T10646" s="16"/>
      <c r="U10646" s="16"/>
    </row>
    <row r="10647" spans="18:21" x14ac:dyDescent="0.2">
      <c r="R10647" s="16"/>
      <c r="S10647" s="16"/>
      <c r="T10647" s="16"/>
      <c r="U10647" s="16"/>
    </row>
    <row r="10648" spans="18:21" x14ac:dyDescent="0.2">
      <c r="R10648" s="16"/>
      <c r="S10648" s="16"/>
      <c r="T10648" s="16"/>
      <c r="U10648" s="16"/>
    </row>
    <row r="10649" spans="18:21" x14ac:dyDescent="0.2">
      <c r="R10649" s="16"/>
      <c r="S10649" s="16"/>
      <c r="T10649" s="16"/>
      <c r="U10649" s="16"/>
    </row>
    <row r="10650" spans="18:21" x14ac:dyDescent="0.2">
      <c r="R10650" s="16"/>
      <c r="S10650" s="16"/>
      <c r="T10650" s="16"/>
      <c r="U10650" s="16"/>
    </row>
    <row r="10651" spans="18:21" x14ac:dyDescent="0.2">
      <c r="R10651" s="16"/>
      <c r="S10651" s="16"/>
      <c r="T10651" s="16"/>
      <c r="U10651" s="16"/>
    </row>
    <row r="10652" spans="18:21" x14ac:dyDescent="0.2">
      <c r="R10652" s="16"/>
      <c r="S10652" s="16"/>
      <c r="T10652" s="16"/>
      <c r="U10652" s="16"/>
    </row>
    <row r="10653" spans="18:21" x14ac:dyDescent="0.2">
      <c r="R10653" s="16"/>
      <c r="S10653" s="16"/>
      <c r="T10653" s="16"/>
      <c r="U10653" s="16"/>
    </row>
    <row r="10654" spans="18:21" x14ac:dyDescent="0.2">
      <c r="R10654" s="16"/>
      <c r="S10654" s="16"/>
      <c r="T10654" s="16"/>
      <c r="U10654" s="16"/>
    </row>
    <row r="10655" spans="18:21" x14ac:dyDescent="0.2">
      <c r="R10655" s="16"/>
      <c r="S10655" s="16"/>
      <c r="T10655" s="16"/>
      <c r="U10655" s="16"/>
    </row>
    <row r="10656" spans="18:21" x14ac:dyDescent="0.2">
      <c r="R10656" s="16"/>
      <c r="S10656" s="16"/>
      <c r="T10656" s="16"/>
      <c r="U10656" s="16"/>
    </row>
    <row r="10657" spans="18:21" x14ac:dyDescent="0.2">
      <c r="R10657" s="16"/>
      <c r="S10657" s="16"/>
      <c r="T10657" s="16"/>
      <c r="U10657" s="16"/>
    </row>
    <row r="10658" spans="18:21" x14ac:dyDescent="0.2">
      <c r="R10658" s="16"/>
      <c r="S10658" s="16"/>
      <c r="T10658" s="16"/>
      <c r="U10658" s="16"/>
    </row>
    <row r="10659" spans="18:21" x14ac:dyDescent="0.2">
      <c r="R10659" s="16"/>
      <c r="S10659" s="16"/>
      <c r="T10659" s="16"/>
      <c r="U10659" s="16"/>
    </row>
    <row r="10660" spans="18:21" x14ac:dyDescent="0.2">
      <c r="R10660" s="16"/>
      <c r="S10660" s="16"/>
      <c r="T10660" s="16"/>
      <c r="U10660" s="16"/>
    </row>
    <row r="10661" spans="18:21" x14ac:dyDescent="0.2">
      <c r="R10661" s="16"/>
      <c r="S10661" s="16"/>
      <c r="T10661" s="16"/>
      <c r="U10661" s="16"/>
    </row>
    <row r="10662" spans="18:21" x14ac:dyDescent="0.2">
      <c r="R10662" s="16"/>
      <c r="S10662" s="16"/>
      <c r="T10662" s="16"/>
      <c r="U10662" s="16"/>
    </row>
    <row r="10663" spans="18:21" x14ac:dyDescent="0.2">
      <c r="R10663" s="16"/>
      <c r="S10663" s="16"/>
      <c r="T10663" s="16"/>
      <c r="U10663" s="16"/>
    </row>
    <row r="10664" spans="18:21" x14ac:dyDescent="0.2">
      <c r="R10664" s="16"/>
      <c r="S10664" s="16"/>
      <c r="T10664" s="16"/>
      <c r="U10664" s="16"/>
    </row>
    <row r="10665" spans="18:21" x14ac:dyDescent="0.2">
      <c r="R10665" s="16"/>
      <c r="S10665" s="16"/>
      <c r="T10665" s="16"/>
      <c r="U10665" s="16"/>
    </row>
  </sheetData>
  <hyperlinks>
    <hyperlink ref="B9" r:id="rId1" xr:uid="{00000000-0004-0000-0300-000000000000}"/>
    <hyperlink ref="B10" r:id="rId2" xr:uid="{00000000-0004-0000-03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AG10665"/>
  <sheetViews>
    <sheetView topLeftCell="A84" workbookViewId="0">
      <selection activeCell="T107" sqref="T107"/>
    </sheetView>
  </sheetViews>
  <sheetFormatPr baseColWidth="10" defaultColWidth="8.83203125" defaultRowHeight="16" x14ac:dyDescent="0.2"/>
  <cols>
    <col min="2" max="2" width="34.83203125" customWidth="1"/>
    <col min="3" max="7" width="15" customWidth="1"/>
    <col min="8" max="8" width="2.6640625" customWidth="1"/>
    <col min="9" max="9" width="12.83203125" customWidth="1"/>
    <col min="10" max="10" width="14" customWidth="1"/>
    <col min="11" max="11" width="11.6640625" customWidth="1"/>
    <col min="12" max="12" width="17" customWidth="1"/>
    <col min="13" max="13" width="14.1640625" customWidth="1"/>
    <col min="14" max="14" width="15.83203125" customWidth="1"/>
    <col min="15" max="15" width="2.1640625" customWidth="1"/>
    <col min="16" max="16" width="11.33203125" customWidth="1"/>
    <col min="17" max="17" width="11.1640625" customWidth="1"/>
    <col min="18" max="19" width="11.83203125" customWidth="1"/>
    <col min="20" max="20" width="11.5" customWidth="1"/>
    <col min="21" max="21" width="11.6640625" customWidth="1"/>
    <col min="22" max="22" width="12.5" customWidth="1"/>
    <col min="23" max="23" width="12.1640625" customWidth="1"/>
    <col min="24" max="24" width="11.83203125" customWidth="1"/>
    <col min="25" max="25" width="12" customWidth="1"/>
    <col min="26" max="26" width="10.6640625" customWidth="1"/>
    <col min="27" max="27" width="10.5" customWidth="1"/>
    <col min="28" max="28" width="10.6640625" customWidth="1"/>
    <col min="29" max="29" width="11.6640625" customWidth="1"/>
    <col min="30" max="30" width="4" customWidth="1"/>
  </cols>
  <sheetData>
    <row r="5" spans="2:33" x14ac:dyDescent="0.2"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33" ht="30" x14ac:dyDescent="0.3">
      <c r="B6" s="2" t="s">
        <v>463</v>
      </c>
      <c r="C6" s="3"/>
      <c r="D6" s="3"/>
      <c r="E6" s="3"/>
      <c r="F6" s="3"/>
      <c r="G6" s="3"/>
      <c r="H6" s="4"/>
      <c r="I6" s="4"/>
      <c r="J6" s="4"/>
      <c r="K6" s="4"/>
      <c r="L6" s="4"/>
    </row>
    <row r="7" spans="2:33" ht="18" x14ac:dyDescent="0.2">
      <c r="B7" s="5" t="s">
        <v>337</v>
      </c>
      <c r="C7" s="3"/>
      <c r="D7" s="3"/>
      <c r="E7" s="3"/>
      <c r="F7" s="3"/>
      <c r="G7" s="3"/>
      <c r="H7" s="4"/>
      <c r="I7" s="4"/>
      <c r="J7" s="4"/>
      <c r="K7" s="4"/>
      <c r="L7" s="4"/>
    </row>
    <row r="8" spans="2:33" x14ac:dyDescent="0.2">
      <c r="B8" s="6" t="s">
        <v>338</v>
      </c>
      <c r="C8" s="3"/>
      <c r="D8" s="3"/>
      <c r="E8" s="3"/>
      <c r="F8" s="3"/>
      <c r="G8" s="3"/>
      <c r="H8" s="4"/>
      <c r="I8" s="4"/>
      <c r="J8" s="4"/>
      <c r="K8" s="4"/>
      <c r="L8" s="4"/>
    </row>
    <row r="9" spans="2:33" ht="18" x14ac:dyDescent="0.2">
      <c r="B9" s="7" t="s">
        <v>339</v>
      </c>
      <c r="C9" s="3"/>
      <c r="D9" s="3"/>
      <c r="E9" s="3"/>
      <c r="F9" s="3"/>
      <c r="G9" s="3"/>
      <c r="H9" s="4"/>
      <c r="I9" s="4"/>
      <c r="J9" s="4"/>
      <c r="K9" s="4"/>
      <c r="N9" s="29" t="s">
        <v>464</v>
      </c>
    </row>
    <row r="10" spans="2:33" ht="18" x14ac:dyDescent="0.2">
      <c r="B10" s="8" t="s">
        <v>340</v>
      </c>
      <c r="C10" s="3"/>
      <c r="D10" s="3"/>
      <c r="E10" s="3"/>
      <c r="F10" s="3"/>
      <c r="G10" s="3"/>
      <c r="H10" s="4"/>
      <c r="I10" s="4"/>
      <c r="J10" s="4"/>
      <c r="K10" s="4"/>
      <c r="L10" s="29" t="s">
        <v>464</v>
      </c>
      <c r="N10" s="29" t="s">
        <v>465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33" ht="18" x14ac:dyDescent="0.2">
      <c r="B11" s="8"/>
      <c r="C11" s="3"/>
      <c r="D11" s="3"/>
      <c r="E11" s="3"/>
      <c r="F11" s="3"/>
      <c r="G11" s="9" t="s">
        <v>344</v>
      </c>
      <c r="H11" s="4"/>
      <c r="I11" s="4"/>
      <c r="J11" s="4"/>
      <c r="L11" s="29" t="s">
        <v>465</v>
      </c>
      <c r="M11" s="9" t="s">
        <v>466</v>
      </c>
      <c r="N11" s="9" t="s">
        <v>466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33" ht="18" x14ac:dyDescent="0.2">
      <c r="B12" s="11"/>
      <c r="C12" s="12"/>
      <c r="D12" s="9"/>
      <c r="E12" s="9" t="s">
        <v>344</v>
      </c>
      <c r="F12" s="12"/>
      <c r="G12" s="9" t="s">
        <v>467</v>
      </c>
      <c r="H12" s="9"/>
      <c r="I12" s="9"/>
      <c r="J12" s="9"/>
      <c r="K12" s="14" t="s">
        <v>468</v>
      </c>
      <c r="L12" s="14" t="s">
        <v>468</v>
      </c>
      <c r="M12" s="14" t="s">
        <v>469</v>
      </c>
      <c r="N12" s="14" t="s">
        <v>469</v>
      </c>
      <c r="P12" s="10" t="s">
        <v>341</v>
      </c>
      <c r="Q12" s="10" t="s">
        <v>341</v>
      </c>
      <c r="R12" s="10" t="s">
        <v>341</v>
      </c>
      <c r="S12" s="10" t="s">
        <v>341</v>
      </c>
      <c r="T12" s="10" t="s">
        <v>341</v>
      </c>
      <c r="U12" s="10" t="s">
        <v>341</v>
      </c>
      <c r="V12" s="10" t="s">
        <v>341</v>
      </c>
      <c r="W12" s="10" t="s">
        <v>341</v>
      </c>
      <c r="X12" s="10" t="s">
        <v>341</v>
      </c>
      <c r="Y12" s="10" t="s">
        <v>341</v>
      </c>
      <c r="Z12" s="10" t="s">
        <v>341</v>
      </c>
      <c r="AA12" s="10" t="s">
        <v>341</v>
      </c>
      <c r="AB12" s="10" t="s">
        <v>341</v>
      </c>
      <c r="AC12" s="10" t="s">
        <v>341</v>
      </c>
    </row>
    <row r="13" spans="2:33" ht="18" x14ac:dyDescent="0.2">
      <c r="B13" s="13"/>
      <c r="C13" s="9" t="s">
        <v>348</v>
      </c>
      <c r="D13" s="9" t="s">
        <v>348</v>
      </c>
      <c r="E13" s="9" t="s">
        <v>467</v>
      </c>
      <c r="F13" s="9" t="s">
        <v>470</v>
      </c>
      <c r="G13" s="9" t="s">
        <v>471</v>
      </c>
      <c r="H13" s="9"/>
      <c r="I13" s="14" t="s">
        <v>472</v>
      </c>
      <c r="J13" s="14" t="s">
        <v>473</v>
      </c>
      <c r="K13" s="9" t="s">
        <v>474</v>
      </c>
      <c r="L13" s="9" t="s">
        <v>474</v>
      </c>
      <c r="M13" s="14" t="s">
        <v>475</v>
      </c>
      <c r="N13" s="14" t="s">
        <v>475</v>
      </c>
      <c r="P13" s="30" t="s">
        <v>476</v>
      </c>
      <c r="Q13" s="30" t="s">
        <v>476</v>
      </c>
      <c r="R13" s="30" t="s">
        <v>476</v>
      </c>
      <c r="S13" s="30" t="s">
        <v>476</v>
      </c>
      <c r="T13" s="30" t="s">
        <v>476</v>
      </c>
      <c r="U13" s="30" t="s">
        <v>476</v>
      </c>
      <c r="V13" s="30" t="s">
        <v>476</v>
      </c>
      <c r="W13" s="30" t="s">
        <v>476</v>
      </c>
      <c r="X13" s="30" t="s">
        <v>476</v>
      </c>
      <c r="Y13" s="30" t="s">
        <v>476</v>
      </c>
      <c r="Z13" s="30" t="s">
        <v>476</v>
      </c>
      <c r="AA13" s="30" t="s">
        <v>476</v>
      </c>
      <c r="AB13" s="30" t="s">
        <v>476</v>
      </c>
      <c r="AC13" s="30" t="s">
        <v>476</v>
      </c>
    </row>
    <row r="14" spans="2:33" ht="18" x14ac:dyDescent="0.2">
      <c r="B14" s="13" t="s">
        <v>360</v>
      </c>
      <c r="C14" s="9" t="s">
        <v>344</v>
      </c>
      <c r="D14" s="9" t="s">
        <v>477</v>
      </c>
      <c r="E14" s="9" t="s">
        <v>477</v>
      </c>
      <c r="F14" s="9" t="s">
        <v>478</v>
      </c>
      <c r="G14" s="9" t="s">
        <v>479</v>
      </c>
      <c r="H14" s="14"/>
      <c r="I14" s="9" t="s">
        <v>477</v>
      </c>
      <c r="J14" s="9" t="s">
        <v>477</v>
      </c>
      <c r="K14" s="14" t="s">
        <v>480</v>
      </c>
      <c r="L14" s="14" t="s">
        <v>480</v>
      </c>
      <c r="M14" s="14" t="s">
        <v>477</v>
      </c>
      <c r="N14" s="14" t="s">
        <v>477</v>
      </c>
      <c r="P14" s="14" t="s">
        <v>481</v>
      </c>
      <c r="Q14" s="31" t="s">
        <v>482</v>
      </c>
      <c r="R14" s="31" t="s">
        <v>483</v>
      </c>
      <c r="S14" s="31" t="s">
        <v>484</v>
      </c>
      <c r="T14" s="31" t="s">
        <v>485</v>
      </c>
      <c r="U14" s="31" t="s">
        <v>486</v>
      </c>
      <c r="V14" s="31" t="s">
        <v>487</v>
      </c>
      <c r="W14" s="31" t="s">
        <v>488</v>
      </c>
      <c r="X14" s="31" t="s">
        <v>489</v>
      </c>
      <c r="Y14" s="31" t="s">
        <v>490</v>
      </c>
      <c r="Z14" s="31" t="s">
        <v>491</v>
      </c>
      <c r="AA14" s="31" t="s">
        <v>492</v>
      </c>
      <c r="AB14" s="31" t="s">
        <v>493</v>
      </c>
      <c r="AC14" s="31" t="s">
        <v>494</v>
      </c>
      <c r="AE14" s="16"/>
      <c r="AF14" s="16"/>
      <c r="AG14" s="16"/>
    </row>
    <row r="15" spans="2:33" ht="5" customHeight="1" thickBot="1" x14ac:dyDescent="0.25">
      <c r="B15" s="6"/>
      <c r="C15" s="3"/>
      <c r="D15" s="3"/>
      <c r="E15" s="3"/>
      <c r="F15" s="3"/>
      <c r="G15" s="3"/>
      <c r="H15" s="4"/>
      <c r="I15" s="4"/>
      <c r="J15" s="4"/>
      <c r="K15" s="4"/>
      <c r="L15" s="4"/>
    </row>
    <row r="16" spans="2:33" ht="5" customHeight="1" thickBot="1" x14ac:dyDescent="0.25">
      <c r="B16" s="17"/>
      <c r="C16" s="18"/>
      <c r="D16" s="18"/>
      <c r="E16" s="18"/>
      <c r="F16" s="18"/>
      <c r="G16" s="18"/>
      <c r="H16" s="19"/>
      <c r="I16" s="19"/>
      <c r="J16" s="19"/>
      <c r="K16" s="19"/>
      <c r="L16" s="19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20"/>
    </row>
    <row r="17" spans="2:33" ht="5" customHeight="1" x14ac:dyDescent="0.2">
      <c r="B17" s="6"/>
      <c r="C17" s="3"/>
      <c r="D17" s="3"/>
      <c r="E17" s="3"/>
      <c r="F17" s="3"/>
      <c r="G17" s="3"/>
      <c r="H17" s="4"/>
      <c r="I17" s="4"/>
      <c r="J17" s="4"/>
      <c r="K17" s="4"/>
      <c r="L17" s="4"/>
    </row>
    <row r="18" spans="2:33" x14ac:dyDescent="0.2">
      <c r="B18" t="s">
        <v>503</v>
      </c>
      <c r="C18" s="3">
        <v>6643</v>
      </c>
      <c r="D18" s="3">
        <v>3263</v>
      </c>
      <c r="E18" s="3">
        <v>6621</v>
      </c>
      <c r="F18" s="32">
        <v>2.0291143119828381</v>
      </c>
      <c r="G18" s="3">
        <v>22</v>
      </c>
      <c r="H18" s="23"/>
      <c r="I18" s="3">
        <v>1650</v>
      </c>
      <c r="J18" s="3">
        <v>1613</v>
      </c>
      <c r="K18" s="3">
        <v>723</v>
      </c>
      <c r="L18" s="22">
        <v>0.2215752375114925</v>
      </c>
      <c r="M18" s="3">
        <v>107</v>
      </c>
      <c r="N18" s="22">
        <v>3.2791909285933188E-2</v>
      </c>
      <c r="O18" s="23"/>
      <c r="P18" s="22">
        <v>6.3224446786090627E-2</v>
      </c>
      <c r="Q18" s="22">
        <v>5.4945054945054944E-2</v>
      </c>
      <c r="R18" s="22">
        <v>4.3504440764714734E-2</v>
      </c>
      <c r="S18" s="22">
        <v>2.4085503537558332E-2</v>
      </c>
      <c r="T18" s="22">
        <v>1.053740779768177E-2</v>
      </c>
      <c r="U18" s="22">
        <v>4.2450699984946563E-2</v>
      </c>
      <c r="V18" s="22">
        <v>0.15610416980279995</v>
      </c>
      <c r="W18" s="22">
        <v>0.17160921270510313</v>
      </c>
      <c r="X18" s="22">
        <v>0.14963119072708114</v>
      </c>
      <c r="Y18" s="22">
        <v>7.5267198554869783E-2</v>
      </c>
      <c r="Z18" s="22">
        <v>5.6600933313262082E-2</v>
      </c>
      <c r="AA18" s="22">
        <v>6.789101309649255E-2</v>
      </c>
      <c r="AB18" s="22">
        <v>5.4493451753725726E-2</v>
      </c>
      <c r="AC18" s="22">
        <v>2.9655276230618696E-2</v>
      </c>
      <c r="AD18" s="16"/>
      <c r="AE18" s="22"/>
      <c r="AF18" s="22"/>
      <c r="AG18" s="16"/>
    </row>
    <row r="19" spans="2:33" x14ac:dyDescent="0.2">
      <c r="B19" s="21" t="s">
        <v>366</v>
      </c>
      <c r="C19" s="3">
        <v>28473</v>
      </c>
      <c r="D19" s="3">
        <v>10904</v>
      </c>
      <c r="E19" s="3">
        <v>28368</v>
      </c>
      <c r="F19" s="32">
        <v>2.6016140865737345</v>
      </c>
      <c r="G19" s="3">
        <v>105</v>
      </c>
      <c r="H19" s="23"/>
      <c r="I19" s="3">
        <v>7812</v>
      </c>
      <c r="J19" s="3">
        <v>3092</v>
      </c>
      <c r="K19" s="3">
        <v>4037</v>
      </c>
      <c r="L19" s="22">
        <v>0.37023110785033014</v>
      </c>
      <c r="M19" s="3">
        <v>587</v>
      </c>
      <c r="N19" s="22">
        <v>5.3833455612619222E-2</v>
      </c>
      <c r="O19" s="23"/>
      <c r="P19" s="22">
        <v>6.2410002458469428E-2</v>
      </c>
      <c r="Q19" s="22">
        <v>7.3192146946229761E-2</v>
      </c>
      <c r="R19" s="22">
        <v>7.7020335054261937E-2</v>
      </c>
      <c r="S19" s="22">
        <v>4.7940153829944154E-2</v>
      </c>
      <c r="T19" s="22">
        <v>2.2055982860955992E-2</v>
      </c>
      <c r="U19" s="22">
        <v>4.6500193165454992E-2</v>
      </c>
      <c r="V19" s="22">
        <v>0.11663681382362238</v>
      </c>
      <c r="W19" s="22">
        <v>0.15769325325747199</v>
      </c>
      <c r="X19" s="22">
        <v>0.17679907280581603</v>
      </c>
      <c r="Y19" s="22">
        <v>6.46577459347452E-2</v>
      </c>
      <c r="Z19" s="22">
        <v>5.5175078144206795E-2</v>
      </c>
      <c r="AA19" s="22">
        <v>6.093492080216345E-2</v>
      </c>
      <c r="AB19" s="22">
        <v>2.8131914445263934E-2</v>
      </c>
      <c r="AC19" s="22">
        <v>1.0852386471393952E-2</v>
      </c>
      <c r="AD19" s="16"/>
      <c r="AE19" s="22"/>
      <c r="AF19" s="22"/>
      <c r="AG19" s="16"/>
    </row>
    <row r="20" spans="2:33" x14ac:dyDescent="0.2">
      <c r="B20" s="21" t="s">
        <v>367</v>
      </c>
      <c r="C20" s="3">
        <v>14785</v>
      </c>
      <c r="D20" s="3">
        <v>5681</v>
      </c>
      <c r="E20" s="3">
        <v>14785</v>
      </c>
      <c r="F20" s="32">
        <v>2.602534765006161</v>
      </c>
      <c r="G20" s="3">
        <v>0</v>
      </c>
      <c r="H20" s="23"/>
      <c r="I20" s="3">
        <v>3878</v>
      </c>
      <c r="J20" s="3">
        <v>1803</v>
      </c>
      <c r="K20" s="3">
        <v>2472</v>
      </c>
      <c r="L20" s="22">
        <v>0.43513465939095231</v>
      </c>
      <c r="M20" s="3">
        <v>294</v>
      </c>
      <c r="N20" s="22">
        <v>5.1751452209118115E-2</v>
      </c>
      <c r="O20" s="23"/>
      <c r="P20" s="22">
        <v>0.11153195806560703</v>
      </c>
      <c r="Q20" s="22">
        <v>9.0970578288806225E-2</v>
      </c>
      <c r="R20" s="22">
        <v>6.6824484274602636E-2</v>
      </c>
      <c r="S20" s="22">
        <v>3.0977341900574908E-2</v>
      </c>
      <c r="T20" s="22">
        <v>1.1701048359824147E-2</v>
      </c>
      <c r="U20" s="22">
        <v>4.5383834967872842E-2</v>
      </c>
      <c r="V20" s="22">
        <v>0.20216435576597902</v>
      </c>
      <c r="W20" s="22">
        <v>0.21663848495096383</v>
      </c>
      <c r="X20" s="22">
        <v>0.12052756171795739</v>
      </c>
      <c r="Y20" s="22">
        <v>3.8146770375380452E-2</v>
      </c>
      <c r="Z20" s="22">
        <v>2.6580994250929996E-2</v>
      </c>
      <c r="AA20" s="22">
        <v>2.6986810957051067E-2</v>
      </c>
      <c r="AB20" s="22">
        <v>8.9279675346635098E-3</v>
      </c>
      <c r="AC20" s="22">
        <v>2.6378085897869464E-3</v>
      </c>
      <c r="AD20" s="16"/>
      <c r="AE20" s="22"/>
      <c r="AF20" s="22"/>
      <c r="AG20" s="16"/>
    </row>
    <row r="21" spans="2:33" x14ac:dyDescent="0.2">
      <c r="B21" s="21" t="s">
        <v>368</v>
      </c>
      <c r="C21" s="3">
        <v>5147</v>
      </c>
      <c r="D21" s="3">
        <v>2076</v>
      </c>
      <c r="E21" s="3">
        <v>5099</v>
      </c>
      <c r="F21" s="32">
        <v>2.4561657032755297</v>
      </c>
      <c r="G21" s="3">
        <v>48</v>
      </c>
      <c r="H21" s="23"/>
      <c r="I21" s="3">
        <v>1359</v>
      </c>
      <c r="J21" s="3">
        <v>717</v>
      </c>
      <c r="K21" s="3">
        <v>719</v>
      </c>
      <c r="L21" s="22">
        <v>0.34633911368015413</v>
      </c>
      <c r="M21" s="3">
        <v>93</v>
      </c>
      <c r="N21" s="22">
        <v>4.4797687861271675E-2</v>
      </c>
      <c r="O21" s="23"/>
      <c r="P21" s="22">
        <v>5.2263454439479308E-2</v>
      </c>
      <c r="Q21" s="22">
        <v>7.0915096172527683E-2</v>
      </c>
      <c r="R21" s="22">
        <v>8.39323877987177E-2</v>
      </c>
      <c r="S21" s="22">
        <v>5.69263648727414E-2</v>
      </c>
      <c r="T21" s="22">
        <v>1.9623081406644649E-2</v>
      </c>
      <c r="U21" s="22">
        <v>4.4491937050709154E-2</v>
      </c>
      <c r="V21" s="22">
        <v>0.10141830192345055</v>
      </c>
      <c r="W21" s="22">
        <v>0.13716728191179328</v>
      </c>
      <c r="X21" s="22">
        <v>0.17175053429182047</v>
      </c>
      <c r="Y21" s="22">
        <v>8.0435204973771129E-2</v>
      </c>
      <c r="Z21" s="22">
        <v>5.9452108024091704E-2</v>
      </c>
      <c r="AA21" s="22">
        <v>4.7600544006217216E-2</v>
      </c>
      <c r="AB21" s="22">
        <v>3.5748979988342727E-2</v>
      </c>
      <c r="AC21" s="22">
        <v>3.8274723139693025E-2</v>
      </c>
      <c r="AD21" s="16"/>
      <c r="AE21" s="22"/>
      <c r="AF21" s="22"/>
      <c r="AG21" s="16"/>
    </row>
    <row r="22" spans="2:33" x14ac:dyDescent="0.2">
      <c r="B22" s="21" t="s">
        <v>369</v>
      </c>
      <c r="C22" s="3">
        <v>8022</v>
      </c>
      <c r="D22" s="3">
        <v>4614</v>
      </c>
      <c r="E22" s="3">
        <v>7890</v>
      </c>
      <c r="F22" s="32">
        <v>1.7100130039011703</v>
      </c>
      <c r="G22" s="3">
        <v>132</v>
      </c>
      <c r="H22" s="23"/>
      <c r="I22" s="3">
        <v>1445</v>
      </c>
      <c r="J22" s="3">
        <v>3169</v>
      </c>
      <c r="K22" s="3">
        <v>556</v>
      </c>
      <c r="L22" s="22">
        <v>0.12050281751192024</v>
      </c>
      <c r="M22" s="3">
        <v>119</v>
      </c>
      <c r="N22" s="22">
        <v>2.5791070654529694E-2</v>
      </c>
      <c r="O22" s="23"/>
      <c r="P22" s="22">
        <v>3.0665669409124907E-2</v>
      </c>
      <c r="Q22" s="22">
        <v>3.4156070805285467E-2</v>
      </c>
      <c r="R22" s="22">
        <v>2.9294440289204686E-2</v>
      </c>
      <c r="S22" s="22">
        <v>1.832460732984293E-2</v>
      </c>
      <c r="T22" s="22">
        <v>1.0221889803041636E-2</v>
      </c>
      <c r="U22" s="22">
        <v>0.10720518573921715</v>
      </c>
      <c r="V22" s="22">
        <v>0.29157317377212666</v>
      </c>
      <c r="W22" s="22">
        <v>0.1474694589877836</v>
      </c>
      <c r="X22" s="22">
        <v>0.11493393168785838</v>
      </c>
      <c r="Y22" s="22">
        <v>6.2328596360009973E-2</v>
      </c>
      <c r="Z22" s="22">
        <v>4.8990276738967838E-2</v>
      </c>
      <c r="AA22" s="22">
        <v>4.8117676389927699E-2</v>
      </c>
      <c r="AB22" s="22">
        <v>3.1787584143605087E-2</v>
      </c>
      <c r="AC22" s="22">
        <v>2.4931438544003988E-2</v>
      </c>
      <c r="AD22" s="16"/>
      <c r="AE22" s="22"/>
      <c r="AF22" s="22"/>
      <c r="AG22" s="16"/>
    </row>
    <row r="23" spans="2:33" x14ac:dyDescent="0.2">
      <c r="B23" s="21" t="s">
        <v>370</v>
      </c>
      <c r="C23" s="3">
        <v>179</v>
      </c>
      <c r="D23" s="3">
        <v>0</v>
      </c>
      <c r="E23" s="3">
        <v>0</v>
      </c>
      <c r="F23" s="33" t="s">
        <v>371</v>
      </c>
      <c r="G23" s="3">
        <v>179</v>
      </c>
      <c r="H23" s="23"/>
      <c r="I23" s="3">
        <v>0</v>
      </c>
      <c r="J23" s="3">
        <v>0</v>
      </c>
      <c r="K23" s="3">
        <v>0</v>
      </c>
      <c r="L23" s="24" t="s">
        <v>371</v>
      </c>
      <c r="M23" s="3">
        <v>0</v>
      </c>
      <c r="N23" s="24" t="s">
        <v>371</v>
      </c>
      <c r="O23" s="23"/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0.13966480446927373</v>
      </c>
      <c r="V23" s="22">
        <v>0.22905027932960895</v>
      </c>
      <c r="W23" s="22">
        <v>0.24022346368715083</v>
      </c>
      <c r="X23" s="22">
        <v>0.25139664804469275</v>
      </c>
      <c r="Y23" s="22">
        <v>9.4972067039106142E-2</v>
      </c>
      <c r="Z23" s="22">
        <v>2.7932960893854747E-2</v>
      </c>
      <c r="AA23" s="22">
        <v>1.6759776536312849E-2</v>
      </c>
      <c r="AB23" s="22">
        <v>0</v>
      </c>
      <c r="AC23" s="22">
        <v>0</v>
      </c>
      <c r="AD23" s="16"/>
      <c r="AE23" s="22"/>
      <c r="AF23" s="22"/>
      <c r="AG23" s="16"/>
    </row>
    <row r="24" spans="2:33" x14ac:dyDescent="0.2">
      <c r="B24" s="21" t="s">
        <v>372</v>
      </c>
      <c r="C24" s="3">
        <v>23000</v>
      </c>
      <c r="D24" s="3">
        <v>7362</v>
      </c>
      <c r="E24" s="3">
        <v>23000</v>
      </c>
      <c r="F24" s="32">
        <v>3.1241510459114372</v>
      </c>
      <c r="G24" s="3">
        <v>0</v>
      </c>
      <c r="H24" s="23"/>
      <c r="I24" s="3">
        <v>4942</v>
      </c>
      <c r="J24" s="3">
        <v>2420</v>
      </c>
      <c r="K24" s="3">
        <v>2981</v>
      </c>
      <c r="L24" s="22">
        <v>0.40491714208095625</v>
      </c>
      <c r="M24" s="3">
        <v>871</v>
      </c>
      <c r="N24" s="22">
        <v>0.11831024178212442</v>
      </c>
      <c r="O24" s="23"/>
      <c r="P24" s="22">
        <v>9.8478260869565223E-2</v>
      </c>
      <c r="Q24" s="22">
        <v>9.1086956521739135E-2</v>
      </c>
      <c r="R24" s="22">
        <v>8.395652173913043E-2</v>
      </c>
      <c r="S24" s="22">
        <v>4.8565217391304351E-2</v>
      </c>
      <c r="T24" s="22">
        <v>3.3782608695652173E-2</v>
      </c>
      <c r="U24" s="22">
        <v>9.334782608695652E-2</v>
      </c>
      <c r="V24" s="22">
        <v>0.20078260869565218</v>
      </c>
      <c r="W24" s="22">
        <v>0.14408695652173914</v>
      </c>
      <c r="X24" s="22">
        <v>0.10891304347826088</v>
      </c>
      <c r="Y24" s="22">
        <v>3.8652173913043479E-2</v>
      </c>
      <c r="Z24" s="22">
        <v>2.382608695652174E-2</v>
      </c>
      <c r="AA24" s="22">
        <v>2.3782608695652175E-2</v>
      </c>
      <c r="AB24" s="22">
        <v>8.434782608695653E-3</v>
      </c>
      <c r="AC24" s="22">
        <v>2.3043478260869566E-3</v>
      </c>
      <c r="AD24" s="16"/>
      <c r="AE24" s="22"/>
      <c r="AF24" s="22"/>
      <c r="AG24" s="16"/>
    </row>
    <row r="25" spans="2:33" x14ac:dyDescent="0.2">
      <c r="B25" s="21" t="s">
        <v>373</v>
      </c>
      <c r="C25" s="3">
        <v>5510</v>
      </c>
      <c r="D25" s="3">
        <v>2694</v>
      </c>
      <c r="E25" s="3">
        <v>5468</v>
      </c>
      <c r="F25" s="32">
        <v>2.0296956198960654</v>
      </c>
      <c r="G25" s="3">
        <v>42</v>
      </c>
      <c r="H25" s="23"/>
      <c r="I25" s="3">
        <v>1024</v>
      </c>
      <c r="J25" s="3">
        <v>1670</v>
      </c>
      <c r="K25" s="3">
        <v>489</v>
      </c>
      <c r="L25" s="22">
        <v>0.18151447661469933</v>
      </c>
      <c r="M25" s="3">
        <v>227</v>
      </c>
      <c r="N25" s="22">
        <v>8.4261321455085372E-2</v>
      </c>
      <c r="O25" s="23"/>
      <c r="P25" s="22">
        <v>7.9491833030852999E-2</v>
      </c>
      <c r="Q25" s="22">
        <v>5.4809437386569876E-2</v>
      </c>
      <c r="R25" s="22">
        <v>4.2286751361161522E-2</v>
      </c>
      <c r="S25" s="22">
        <v>2.6134301270417423E-2</v>
      </c>
      <c r="T25" s="22">
        <v>1.7422867513611617E-2</v>
      </c>
      <c r="U25" s="22">
        <v>8.9292196007259531E-2</v>
      </c>
      <c r="V25" s="22">
        <v>0.26424682395644283</v>
      </c>
      <c r="W25" s="22">
        <v>0.17259528130671506</v>
      </c>
      <c r="X25" s="22">
        <v>0.11542649727767695</v>
      </c>
      <c r="Y25" s="22">
        <v>4.4646098003629765E-2</v>
      </c>
      <c r="Z25" s="22">
        <v>3.5390199637023591E-2</v>
      </c>
      <c r="AA25" s="22">
        <v>3.1578947368421054E-2</v>
      </c>
      <c r="AB25" s="22">
        <v>1.6696914700544463E-2</v>
      </c>
      <c r="AC25" s="22">
        <v>9.9818511796733213E-3</v>
      </c>
      <c r="AD25" s="16"/>
      <c r="AE25" s="22"/>
      <c r="AF25" s="22"/>
      <c r="AG25" s="16"/>
    </row>
    <row r="26" spans="2:33" x14ac:dyDescent="0.2">
      <c r="B26" s="21" t="s">
        <v>374</v>
      </c>
      <c r="C26" s="3">
        <v>7513</v>
      </c>
      <c r="D26" s="3">
        <v>4127</v>
      </c>
      <c r="E26" s="3">
        <v>7469</v>
      </c>
      <c r="F26" s="32">
        <v>1.809789193118488</v>
      </c>
      <c r="G26" s="3">
        <v>44</v>
      </c>
      <c r="H26" s="23"/>
      <c r="I26" s="3">
        <v>1467</v>
      </c>
      <c r="J26" s="3">
        <v>2660</v>
      </c>
      <c r="K26" s="3">
        <v>562</v>
      </c>
      <c r="L26" s="22">
        <v>0.13617639932154108</v>
      </c>
      <c r="M26" s="3">
        <v>133</v>
      </c>
      <c r="N26" s="22">
        <v>3.222679912769566E-2</v>
      </c>
      <c r="O26" s="23"/>
      <c r="P26" s="22">
        <v>4.7517636097431121E-2</v>
      </c>
      <c r="Q26" s="22">
        <v>3.3674963396778917E-2</v>
      </c>
      <c r="R26" s="22">
        <v>2.662052442433116E-2</v>
      </c>
      <c r="S26" s="22">
        <v>1.7170238253693598E-2</v>
      </c>
      <c r="T26" s="22">
        <v>1.996539331824837E-2</v>
      </c>
      <c r="U26" s="22">
        <v>0.10581658458671636</v>
      </c>
      <c r="V26" s="22">
        <v>0.26154665246905362</v>
      </c>
      <c r="W26" s="22">
        <v>0.17942233461999202</v>
      </c>
      <c r="X26" s="22">
        <v>0.13456675096499401</v>
      </c>
      <c r="Y26" s="22">
        <v>6.2824437641421538E-2</v>
      </c>
      <c r="Z26" s="22">
        <v>3.7268734194063624E-2</v>
      </c>
      <c r="AA26" s="22">
        <v>3.4473579129508852E-2</v>
      </c>
      <c r="AB26" s="22">
        <v>2.5156395580992946E-2</v>
      </c>
      <c r="AC26" s="22">
        <v>1.3975775322773859E-2</v>
      </c>
      <c r="AD26" s="16"/>
      <c r="AE26" s="22"/>
      <c r="AF26" s="22"/>
      <c r="AG26" s="16"/>
    </row>
    <row r="27" spans="2:33" x14ac:dyDescent="0.2">
      <c r="B27" s="21" t="s">
        <v>375</v>
      </c>
      <c r="C27" s="3">
        <v>10913</v>
      </c>
      <c r="D27" s="3">
        <v>4770</v>
      </c>
      <c r="E27" s="3">
        <v>10884</v>
      </c>
      <c r="F27" s="32">
        <v>2.2817610062893081</v>
      </c>
      <c r="G27" s="3">
        <v>29</v>
      </c>
      <c r="H27" s="23"/>
      <c r="I27" s="3">
        <v>2646</v>
      </c>
      <c r="J27" s="3">
        <v>2124</v>
      </c>
      <c r="K27" s="3">
        <v>1239</v>
      </c>
      <c r="L27" s="22">
        <v>0.25974842767295597</v>
      </c>
      <c r="M27" s="3">
        <v>259</v>
      </c>
      <c r="N27" s="22">
        <v>5.4297693920335427E-2</v>
      </c>
      <c r="O27" s="23"/>
      <c r="P27" s="22">
        <v>6.6434527627600104E-2</v>
      </c>
      <c r="Q27" s="22">
        <v>5.6812975350499402E-2</v>
      </c>
      <c r="R27" s="22">
        <v>4.9299001191239804E-2</v>
      </c>
      <c r="S27" s="22">
        <v>3.2621643910931919E-2</v>
      </c>
      <c r="T27" s="22">
        <v>2.1167415009621552E-2</v>
      </c>
      <c r="U27" s="22">
        <v>7.3581966462017784E-2</v>
      </c>
      <c r="V27" s="22">
        <v>0.23531567854852012</v>
      </c>
      <c r="W27" s="22">
        <v>0.15971776779987171</v>
      </c>
      <c r="X27" s="22">
        <v>0.15339503344634839</v>
      </c>
      <c r="Y27" s="22">
        <v>5.9195454961971962E-2</v>
      </c>
      <c r="Z27" s="22">
        <v>4.0227251901402E-2</v>
      </c>
      <c r="AA27" s="22">
        <v>3.1888573261248054E-2</v>
      </c>
      <c r="AB27" s="22">
        <v>1.6310821955465959E-2</v>
      </c>
      <c r="AC27" s="22">
        <v>4.0318885732612483E-3</v>
      </c>
      <c r="AD27" s="16"/>
      <c r="AE27" s="22"/>
      <c r="AF27" s="22"/>
      <c r="AG27" s="16"/>
    </row>
    <row r="28" spans="2:33" x14ac:dyDescent="0.2">
      <c r="B28" s="21" t="s">
        <v>376</v>
      </c>
      <c r="C28" s="3">
        <v>7655</v>
      </c>
      <c r="D28" s="3">
        <v>3409</v>
      </c>
      <c r="E28" s="3">
        <v>7574</v>
      </c>
      <c r="F28" s="32">
        <v>2.2217659137577002</v>
      </c>
      <c r="G28" s="3">
        <v>81</v>
      </c>
      <c r="H28" s="23"/>
      <c r="I28" s="3">
        <v>2155</v>
      </c>
      <c r="J28" s="3">
        <v>1254</v>
      </c>
      <c r="K28" s="3">
        <v>867</v>
      </c>
      <c r="L28" s="22">
        <v>0.25432678204752129</v>
      </c>
      <c r="M28" s="3">
        <v>83</v>
      </c>
      <c r="N28" s="22">
        <v>2.4347315928424759E-2</v>
      </c>
      <c r="O28" s="23"/>
      <c r="P28" s="22">
        <v>5.4474199869366427E-2</v>
      </c>
      <c r="Q28" s="22">
        <v>6.2050947093403003E-2</v>
      </c>
      <c r="R28" s="22">
        <v>5.4735467015022861E-2</v>
      </c>
      <c r="S28" s="22">
        <v>3.5793598954931415E-2</v>
      </c>
      <c r="T28" s="22">
        <v>1.0058785107772698E-2</v>
      </c>
      <c r="U28" s="22">
        <v>2.9653821032005225E-2</v>
      </c>
      <c r="V28" s="22">
        <v>8.9875898105813187E-2</v>
      </c>
      <c r="W28" s="22">
        <v>0.13533638145003266</v>
      </c>
      <c r="X28" s="22">
        <v>0.17099934683213586</v>
      </c>
      <c r="Y28" s="22">
        <v>8.6871325930764201E-2</v>
      </c>
      <c r="Z28" s="22">
        <v>7.0411495754408887E-2</v>
      </c>
      <c r="AA28" s="22">
        <v>0.10228608752449379</v>
      </c>
      <c r="AB28" s="22">
        <v>6.4663618549967342E-2</v>
      </c>
      <c r="AC28" s="22">
        <v>3.2789026779882428E-2</v>
      </c>
      <c r="AD28" s="16"/>
      <c r="AE28" s="22"/>
      <c r="AF28" s="22"/>
      <c r="AG28" s="16"/>
    </row>
    <row r="29" spans="2:33" x14ac:dyDescent="0.2">
      <c r="B29" s="21" t="s">
        <v>377</v>
      </c>
      <c r="C29" s="3">
        <v>4677</v>
      </c>
      <c r="D29" s="3">
        <v>1874</v>
      </c>
      <c r="E29" s="3">
        <v>4421</v>
      </c>
      <c r="F29" s="32">
        <v>2.3591248665955176</v>
      </c>
      <c r="G29" s="3">
        <v>256</v>
      </c>
      <c r="H29" s="23"/>
      <c r="I29" s="3">
        <v>819</v>
      </c>
      <c r="J29" s="3">
        <v>1055</v>
      </c>
      <c r="K29" s="3">
        <v>389</v>
      </c>
      <c r="L29" s="22">
        <v>0.20757737459978656</v>
      </c>
      <c r="M29" s="3">
        <v>182</v>
      </c>
      <c r="N29" s="22">
        <v>9.7118463180362866E-2</v>
      </c>
      <c r="O29" s="23"/>
      <c r="P29" s="22">
        <v>7.2268548214667522E-2</v>
      </c>
      <c r="Q29" s="22">
        <v>5.5805003207184095E-2</v>
      </c>
      <c r="R29" s="22">
        <v>4.8535385931152447E-2</v>
      </c>
      <c r="S29" s="22">
        <v>2.8437032285653197E-2</v>
      </c>
      <c r="T29" s="22">
        <v>5.1742570023519348E-2</v>
      </c>
      <c r="U29" s="22">
        <v>0.12764592687620269</v>
      </c>
      <c r="V29" s="22">
        <v>0.23519350010690612</v>
      </c>
      <c r="W29" s="22">
        <v>0.13063929869574514</v>
      </c>
      <c r="X29" s="22">
        <v>0.10540945050245884</v>
      </c>
      <c r="Y29" s="22">
        <v>4.3403891383365402E-2</v>
      </c>
      <c r="Z29" s="22">
        <v>2.8223220012828735E-2</v>
      </c>
      <c r="AA29" s="22">
        <v>3.3996151379089158E-2</v>
      </c>
      <c r="AB29" s="22">
        <v>2.8650844558477658E-2</v>
      </c>
      <c r="AC29" s="22">
        <v>1.0049176822749625E-2</v>
      </c>
      <c r="AD29" s="16"/>
      <c r="AE29" s="22"/>
      <c r="AF29" s="22"/>
      <c r="AG29" s="16"/>
    </row>
    <row r="30" spans="2:33" x14ac:dyDescent="0.2">
      <c r="B30" s="21" t="s">
        <v>378</v>
      </c>
      <c r="C30" s="3">
        <v>10522</v>
      </c>
      <c r="D30" s="3">
        <v>4490</v>
      </c>
      <c r="E30" s="3">
        <v>10139</v>
      </c>
      <c r="F30" s="32">
        <v>2.2581291759465478</v>
      </c>
      <c r="G30" s="3">
        <v>383</v>
      </c>
      <c r="H30" s="23"/>
      <c r="I30" s="3">
        <v>2501</v>
      </c>
      <c r="J30" s="3">
        <v>1989</v>
      </c>
      <c r="K30" s="3">
        <v>1300</v>
      </c>
      <c r="L30" s="22">
        <v>0.28953229398663699</v>
      </c>
      <c r="M30" s="3">
        <v>164</v>
      </c>
      <c r="N30" s="22">
        <v>3.6525612472160358E-2</v>
      </c>
      <c r="O30" s="23"/>
      <c r="P30" s="22">
        <v>7.4510549325223344E-2</v>
      </c>
      <c r="Q30" s="22">
        <v>6.9663562060444786E-2</v>
      </c>
      <c r="R30" s="22">
        <v>5.835392510929481E-2</v>
      </c>
      <c r="S30" s="22">
        <v>2.9272001520623456E-2</v>
      </c>
      <c r="T30" s="22">
        <v>1.045428625736552E-2</v>
      </c>
      <c r="U30" s="22">
        <v>4.9610340239498195E-2</v>
      </c>
      <c r="V30" s="22">
        <v>0.18665652917696254</v>
      </c>
      <c r="W30" s="22">
        <v>0.15282265728948868</v>
      </c>
      <c r="X30" s="22">
        <v>0.14084774757650637</v>
      </c>
      <c r="Y30" s="22">
        <v>6.3676107203953627E-2</v>
      </c>
      <c r="Z30" s="22">
        <v>5.5692834061965409E-2</v>
      </c>
      <c r="AA30" s="22">
        <v>6.1110055122600267E-2</v>
      </c>
      <c r="AB30" s="22">
        <v>3.259836532978521E-2</v>
      </c>
      <c r="AC30" s="22">
        <v>1.4731039726287778E-2</v>
      </c>
      <c r="AD30" s="16"/>
      <c r="AE30" s="22"/>
      <c r="AF30" s="22"/>
      <c r="AG30" s="16"/>
    </row>
    <row r="31" spans="2:33" x14ac:dyDescent="0.2">
      <c r="B31" s="21" t="s">
        <v>379</v>
      </c>
      <c r="C31" s="3">
        <v>20143</v>
      </c>
      <c r="D31" s="3">
        <v>8449</v>
      </c>
      <c r="E31" s="3">
        <v>20000</v>
      </c>
      <c r="F31" s="32">
        <v>2.3671440407148774</v>
      </c>
      <c r="G31" s="3">
        <v>143</v>
      </c>
      <c r="H31" s="23"/>
      <c r="I31" s="3">
        <v>4867</v>
      </c>
      <c r="J31" s="3">
        <v>3582</v>
      </c>
      <c r="K31" s="3">
        <v>2147</v>
      </c>
      <c r="L31" s="22">
        <v>0.25411291277074211</v>
      </c>
      <c r="M31" s="3">
        <v>576</v>
      </c>
      <c r="N31" s="22">
        <v>6.8173748372588466E-2</v>
      </c>
      <c r="O31" s="23"/>
      <c r="P31" s="22">
        <v>6.5878965397408534E-2</v>
      </c>
      <c r="Q31" s="22">
        <v>5.4410961624385641E-2</v>
      </c>
      <c r="R31" s="22">
        <v>5.168048453557067E-2</v>
      </c>
      <c r="S31" s="22">
        <v>3.0928858660576874E-2</v>
      </c>
      <c r="T31" s="22">
        <v>2.1397011368713695E-2</v>
      </c>
      <c r="U31" s="22">
        <v>7.4070396663853441E-2</v>
      </c>
      <c r="V31" s="22">
        <v>0.21074318621853746</v>
      </c>
      <c r="W31" s="22">
        <v>0.15802015588541926</v>
      </c>
      <c r="X31" s="22">
        <v>0.13761604527627463</v>
      </c>
      <c r="Y31" s="22">
        <v>6.3049198232636647E-2</v>
      </c>
      <c r="Z31" s="22">
        <v>4.5673434940177726E-2</v>
      </c>
      <c r="AA31" s="22">
        <v>4.9942908206324778E-2</v>
      </c>
      <c r="AB31" s="22">
        <v>2.487216402720548E-2</v>
      </c>
      <c r="AC31" s="22">
        <v>1.1716228962915156E-2</v>
      </c>
      <c r="AD31" s="16"/>
      <c r="AE31" s="22"/>
      <c r="AF31" s="22"/>
      <c r="AG31" s="16"/>
    </row>
    <row r="32" spans="2:33" x14ac:dyDescent="0.2">
      <c r="B32" s="21" t="s">
        <v>380</v>
      </c>
      <c r="C32" s="3">
        <v>1777</v>
      </c>
      <c r="D32" s="3">
        <v>678</v>
      </c>
      <c r="E32" s="3">
        <v>1647</v>
      </c>
      <c r="F32" s="32">
        <v>2.4292035398230087</v>
      </c>
      <c r="G32" s="3">
        <v>130</v>
      </c>
      <c r="H32" s="23"/>
      <c r="I32" s="3">
        <v>310</v>
      </c>
      <c r="J32" s="3">
        <v>368</v>
      </c>
      <c r="K32" s="3">
        <v>115</v>
      </c>
      <c r="L32" s="22">
        <v>0.1696165191740413</v>
      </c>
      <c r="M32" s="3">
        <v>40</v>
      </c>
      <c r="N32" s="22">
        <v>5.8997050147492625E-2</v>
      </c>
      <c r="O32" s="23"/>
      <c r="P32" s="22">
        <v>5.0084411930219473E-2</v>
      </c>
      <c r="Q32" s="22">
        <v>4.3894203714124932E-2</v>
      </c>
      <c r="R32" s="22">
        <v>3.657850309510411E-2</v>
      </c>
      <c r="S32" s="22">
        <v>2.2509848058525603E-2</v>
      </c>
      <c r="T32" s="22">
        <v>2.5323579065841307E-2</v>
      </c>
      <c r="U32" s="22">
        <v>0.13337084974676422</v>
      </c>
      <c r="V32" s="22">
        <v>0.27180641530669669</v>
      </c>
      <c r="W32" s="22">
        <v>0.17220033764772089</v>
      </c>
      <c r="X32" s="22">
        <v>9.6229600450196962E-2</v>
      </c>
      <c r="Y32" s="22">
        <v>4.6707934721440629E-2</v>
      </c>
      <c r="Z32" s="22">
        <v>2.7574563871693866E-2</v>
      </c>
      <c r="AA32" s="22">
        <v>2.9825548677546426E-2</v>
      </c>
      <c r="AB32" s="22">
        <v>2.7574563871693866E-2</v>
      </c>
      <c r="AC32" s="22">
        <v>1.6319639842431063E-2</v>
      </c>
      <c r="AD32" s="16"/>
      <c r="AE32" s="22"/>
      <c r="AF32" s="22"/>
      <c r="AG32" s="16"/>
    </row>
    <row r="33" spans="2:33" x14ac:dyDescent="0.2">
      <c r="B33" s="21" t="s">
        <v>381</v>
      </c>
      <c r="C33" s="3">
        <v>12802</v>
      </c>
      <c r="D33" s="3">
        <v>4016</v>
      </c>
      <c r="E33" s="3">
        <v>12802</v>
      </c>
      <c r="F33" s="32">
        <v>3.1877490039840639</v>
      </c>
      <c r="G33" s="3">
        <v>0</v>
      </c>
      <c r="H33" s="23"/>
      <c r="I33" s="3">
        <v>3575</v>
      </c>
      <c r="J33" s="3">
        <v>441</v>
      </c>
      <c r="K33" s="3">
        <v>2362</v>
      </c>
      <c r="L33" s="22">
        <v>0.58814741035856577</v>
      </c>
      <c r="M33" s="3">
        <v>152</v>
      </c>
      <c r="N33" s="22">
        <v>3.7848605577689244E-2</v>
      </c>
      <c r="O33" s="23"/>
      <c r="P33" s="22">
        <v>0.10224964849242306</v>
      </c>
      <c r="Q33" s="22">
        <v>0.12349632869864084</v>
      </c>
      <c r="R33" s="22">
        <v>8.8736134978909545E-2</v>
      </c>
      <c r="S33" s="22">
        <v>4.1556006873925952E-2</v>
      </c>
      <c r="T33" s="22">
        <v>1.2888611154507108E-2</v>
      </c>
      <c r="U33" s="22">
        <v>2.0699890642087174E-2</v>
      </c>
      <c r="V33" s="22">
        <v>9.2563661927823782E-2</v>
      </c>
      <c r="W33" s="22">
        <v>0.22332448054991408</v>
      </c>
      <c r="X33" s="22">
        <v>0.15146070926417748</v>
      </c>
      <c r="Y33" s="22">
        <v>4.8508045617872204E-2</v>
      </c>
      <c r="Z33" s="22">
        <v>3.9290735822527727E-2</v>
      </c>
      <c r="AA33" s="22">
        <v>3.7494141540384315E-2</v>
      </c>
      <c r="AB33" s="22">
        <v>1.4528979846898922E-2</v>
      </c>
      <c r="AC33" s="22">
        <v>3.2026245899078268E-3</v>
      </c>
      <c r="AD33" s="16"/>
      <c r="AE33" s="22"/>
      <c r="AF33" s="22"/>
      <c r="AG33" s="16"/>
    </row>
    <row r="34" spans="2:33" x14ac:dyDescent="0.2">
      <c r="B34" s="21" t="s">
        <v>382</v>
      </c>
      <c r="C34" s="3">
        <v>3546</v>
      </c>
      <c r="D34" s="3">
        <v>1283</v>
      </c>
      <c r="E34" s="3">
        <v>3544</v>
      </c>
      <c r="F34" s="32">
        <v>2.7622759158222916</v>
      </c>
      <c r="G34" s="3">
        <v>2</v>
      </c>
      <c r="H34" s="23"/>
      <c r="I34" s="3">
        <v>766</v>
      </c>
      <c r="J34" s="3">
        <v>517</v>
      </c>
      <c r="K34" s="3">
        <v>426</v>
      </c>
      <c r="L34" s="22">
        <v>0.33203429462197975</v>
      </c>
      <c r="M34" s="3">
        <v>116</v>
      </c>
      <c r="N34" s="22">
        <v>9.041309431021044E-2</v>
      </c>
      <c r="O34" s="23"/>
      <c r="P34" s="22">
        <v>0.13479977439368301</v>
      </c>
      <c r="Q34" s="22">
        <v>8.4038353073886074E-2</v>
      </c>
      <c r="R34" s="22">
        <v>4.3429216018048507E-2</v>
      </c>
      <c r="S34" s="22">
        <v>2.4252679075014102E-2</v>
      </c>
      <c r="T34" s="22">
        <v>2.6226734348561761E-2</v>
      </c>
      <c r="U34" s="22">
        <v>0.10434292160180485</v>
      </c>
      <c r="V34" s="22">
        <v>0.21912013536379019</v>
      </c>
      <c r="W34" s="22">
        <v>0.12915961646926113</v>
      </c>
      <c r="X34" s="22">
        <v>8.8832487309644673E-2</v>
      </c>
      <c r="Y34" s="22">
        <v>4.2301184433164128E-2</v>
      </c>
      <c r="Z34" s="22">
        <v>3.0174844895657079E-2</v>
      </c>
      <c r="AA34" s="22">
        <v>3.8071065989847719E-2</v>
      </c>
      <c r="AB34" s="22">
        <v>2.7354765933446136E-2</v>
      </c>
      <c r="AC34" s="22">
        <v>7.8962210941906381E-3</v>
      </c>
      <c r="AD34" s="16"/>
      <c r="AE34" s="22"/>
      <c r="AF34" s="22"/>
      <c r="AG34" s="16"/>
    </row>
    <row r="35" spans="2:33" x14ac:dyDescent="0.2">
      <c r="B35" s="21" t="s">
        <v>383</v>
      </c>
      <c r="C35" s="3">
        <v>3927</v>
      </c>
      <c r="D35" s="3">
        <v>1945</v>
      </c>
      <c r="E35" s="3">
        <v>3786</v>
      </c>
      <c r="F35" s="32">
        <v>1.9465295629820052</v>
      </c>
      <c r="G35" s="3">
        <v>141</v>
      </c>
      <c r="H35" s="23"/>
      <c r="I35" s="3">
        <v>883</v>
      </c>
      <c r="J35" s="3">
        <v>1062</v>
      </c>
      <c r="K35" s="3">
        <v>355</v>
      </c>
      <c r="L35" s="22">
        <v>0.18251928020565553</v>
      </c>
      <c r="M35" s="3">
        <v>71</v>
      </c>
      <c r="N35" s="22">
        <v>3.6503856041131107E-2</v>
      </c>
      <c r="O35" s="23"/>
      <c r="P35" s="22">
        <v>6.2897886427298197E-2</v>
      </c>
      <c r="Q35" s="22">
        <v>4.1507512095747393E-2</v>
      </c>
      <c r="R35" s="22">
        <v>2.4955436720142603E-2</v>
      </c>
      <c r="S35" s="22">
        <v>1.7061370002546473E-2</v>
      </c>
      <c r="T35" s="22">
        <v>8.658008658008658E-3</v>
      </c>
      <c r="U35" s="22">
        <v>5.1438757321110265E-2</v>
      </c>
      <c r="V35" s="22">
        <v>0.22587216704863763</v>
      </c>
      <c r="W35" s="22">
        <v>0.19022154316271964</v>
      </c>
      <c r="X35" s="22">
        <v>0.13368983957219252</v>
      </c>
      <c r="Y35" s="22">
        <v>5.8823529411764705E-2</v>
      </c>
      <c r="Z35" s="22">
        <v>4.4563279857397504E-2</v>
      </c>
      <c r="AA35" s="22">
        <v>4.7364400305576773E-2</v>
      </c>
      <c r="AB35" s="22">
        <v>5.9842118665648078E-2</v>
      </c>
      <c r="AC35" s="22">
        <v>3.3104150751209573E-2</v>
      </c>
      <c r="AD35" s="16"/>
      <c r="AE35" s="22"/>
      <c r="AF35" s="22"/>
      <c r="AG35" s="16"/>
    </row>
    <row r="36" spans="2:33" x14ac:dyDescent="0.2">
      <c r="B36" s="21" t="s">
        <v>384</v>
      </c>
      <c r="C36" s="3">
        <v>5161</v>
      </c>
      <c r="D36" s="3">
        <v>1996</v>
      </c>
      <c r="E36" s="3">
        <v>5104</v>
      </c>
      <c r="F36" s="32">
        <v>2.5571142284569137</v>
      </c>
      <c r="G36" s="3">
        <v>57</v>
      </c>
      <c r="H36" s="23"/>
      <c r="I36" s="3">
        <v>1403</v>
      </c>
      <c r="J36" s="3">
        <v>593</v>
      </c>
      <c r="K36" s="3">
        <v>739</v>
      </c>
      <c r="L36" s="22">
        <v>0.37024048096192386</v>
      </c>
      <c r="M36" s="3">
        <v>79</v>
      </c>
      <c r="N36" s="22">
        <v>3.9579158316633264E-2</v>
      </c>
      <c r="O36" s="23"/>
      <c r="P36" s="22">
        <v>4.8440224762642897E-2</v>
      </c>
      <c r="Q36" s="22">
        <v>8.5254795582251505E-2</v>
      </c>
      <c r="R36" s="22">
        <v>9.2230187948072084E-2</v>
      </c>
      <c r="S36" s="22">
        <v>5.8903313311373766E-2</v>
      </c>
      <c r="T36" s="22">
        <v>1.9182329006006589E-2</v>
      </c>
      <c r="U36" s="22">
        <v>2.538267777562488E-2</v>
      </c>
      <c r="V36" s="22">
        <v>7.9441968610734354E-2</v>
      </c>
      <c r="W36" s="22">
        <v>0.16120906801007556</v>
      </c>
      <c r="X36" s="22">
        <v>0.178647548924627</v>
      </c>
      <c r="Y36" s="22">
        <v>8.2735903894594065E-2</v>
      </c>
      <c r="Z36" s="22">
        <v>7.4016663437318345E-2</v>
      </c>
      <c r="AA36" s="22">
        <v>6.3941096686688625E-2</v>
      </c>
      <c r="AB36" s="22">
        <v>2.4801395078473162E-2</v>
      </c>
      <c r="AC36" s="22">
        <v>5.8128269715171481E-3</v>
      </c>
      <c r="AD36" s="16"/>
      <c r="AE36" s="22"/>
      <c r="AF36" s="22"/>
      <c r="AG36" s="16"/>
    </row>
    <row r="37" spans="2:33" x14ac:dyDescent="0.2">
      <c r="B37" s="21" t="s">
        <v>385</v>
      </c>
      <c r="C37" s="3">
        <v>2670</v>
      </c>
      <c r="D37" s="3">
        <v>1273</v>
      </c>
      <c r="E37" s="3">
        <v>2670</v>
      </c>
      <c r="F37" s="32">
        <v>2.0974076983503536</v>
      </c>
      <c r="G37" s="3">
        <v>0</v>
      </c>
      <c r="H37" s="23"/>
      <c r="I37" s="3">
        <v>491</v>
      </c>
      <c r="J37" s="3">
        <v>782</v>
      </c>
      <c r="K37" s="3">
        <v>184</v>
      </c>
      <c r="L37" s="22">
        <v>0.14454045561665357</v>
      </c>
      <c r="M37" s="3">
        <v>43</v>
      </c>
      <c r="N37" s="22">
        <v>3.3778476040848389E-2</v>
      </c>
      <c r="O37" s="23"/>
      <c r="P37" s="22">
        <v>6.0674157303370786E-2</v>
      </c>
      <c r="Q37" s="22">
        <v>4.1198501872659173E-2</v>
      </c>
      <c r="R37" s="22">
        <v>3.2584269662921349E-2</v>
      </c>
      <c r="S37" s="22">
        <v>1.5355805243445693E-2</v>
      </c>
      <c r="T37" s="22">
        <v>1.5730337078651686E-2</v>
      </c>
      <c r="U37" s="22">
        <v>0.12883895131086143</v>
      </c>
      <c r="V37" s="22">
        <v>0.25955056179775282</v>
      </c>
      <c r="W37" s="22">
        <v>0.15992509363295881</v>
      </c>
      <c r="X37" s="22">
        <v>0.11947565543071161</v>
      </c>
      <c r="Y37" s="22">
        <v>4.0823970037453181E-2</v>
      </c>
      <c r="Z37" s="22">
        <v>3.6704119850187268E-2</v>
      </c>
      <c r="AA37" s="22">
        <v>4.6816479400749067E-2</v>
      </c>
      <c r="AB37" s="22">
        <v>2.8464419475655429E-2</v>
      </c>
      <c r="AC37" s="22">
        <v>1.3857677902621723E-2</v>
      </c>
      <c r="AD37" s="16"/>
      <c r="AE37" s="22"/>
      <c r="AF37" s="22"/>
      <c r="AG37" s="16"/>
    </row>
    <row r="38" spans="2:33" x14ac:dyDescent="0.2">
      <c r="B38" s="21" t="s">
        <v>386</v>
      </c>
      <c r="C38" s="3">
        <v>326</v>
      </c>
      <c r="D38" s="3">
        <v>94</v>
      </c>
      <c r="E38" s="3">
        <v>326</v>
      </c>
      <c r="F38" s="32">
        <v>3.4680851063829787</v>
      </c>
      <c r="G38" s="3">
        <v>0</v>
      </c>
      <c r="H38" s="23"/>
      <c r="I38" s="3">
        <v>83</v>
      </c>
      <c r="J38" s="3">
        <v>11</v>
      </c>
      <c r="K38" s="3">
        <v>56</v>
      </c>
      <c r="L38" s="22">
        <v>0.5957446808510638</v>
      </c>
      <c r="M38" s="3">
        <v>19</v>
      </c>
      <c r="N38" s="22">
        <v>0.20212765957446807</v>
      </c>
      <c r="O38" s="23"/>
      <c r="P38" s="22">
        <v>0.14417177914110429</v>
      </c>
      <c r="Q38" s="22">
        <v>0.12269938650306748</v>
      </c>
      <c r="R38" s="22">
        <v>9.5092024539877307E-2</v>
      </c>
      <c r="S38" s="22">
        <v>3.3742331288343558E-2</v>
      </c>
      <c r="T38" s="22">
        <v>2.7607361963190184E-2</v>
      </c>
      <c r="U38" s="22">
        <v>5.2147239263803678E-2</v>
      </c>
      <c r="V38" s="22">
        <v>0.16871165644171779</v>
      </c>
      <c r="W38" s="22">
        <v>0.16871165644171779</v>
      </c>
      <c r="X38" s="22">
        <v>8.5889570552147243E-2</v>
      </c>
      <c r="Y38" s="22">
        <v>1.5337423312883436E-2</v>
      </c>
      <c r="Z38" s="22">
        <v>4.6012269938650305E-2</v>
      </c>
      <c r="AA38" s="22">
        <v>2.4539877300613498E-2</v>
      </c>
      <c r="AB38" s="22">
        <v>1.2269938650306749E-2</v>
      </c>
      <c r="AC38" s="22">
        <v>3.0674846625766872E-3</v>
      </c>
      <c r="AD38" s="16"/>
      <c r="AE38" s="22"/>
      <c r="AF38" s="22"/>
      <c r="AG38" s="16"/>
    </row>
    <row r="39" spans="2:33" x14ac:dyDescent="0.2">
      <c r="B39" s="21" t="s">
        <v>387</v>
      </c>
      <c r="C39" s="3">
        <v>3520</v>
      </c>
      <c r="D39" s="3">
        <v>996</v>
      </c>
      <c r="E39" s="3">
        <v>3520</v>
      </c>
      <c r="F39" s="32">
        <v>3.5341365461847389</v>
      </c>
      <c r="G39" s="3">
        <v>0</v>
      </c>
      <c r="H39" s="23"/>
      <c r="I39" s="3">
        <v>735</v>
      </c>
      <c r="J39" s="3">
        <v>261</v>
      </c>
      <c r="K39" s="3">
        <v>466</v>
      </c>
      <c r="L39" s="22">
        <v>0.46787148594377509</v>
      </c>
      <c r="M39" s="3">
        <v>137</v>
      </c>
      <c r="N39" s="22">
        <v>0.13755020080321284</v>
      </c>
      <c r="O39" s="23"/>
      <c r="P39" s="22">
        <v>0.11903409090909091</v>
      </c>
      <c r="Q39" s="22">
        <v>0.11619318181818182</v>
      </c>
      <c r="R39" s="22">
        <v>9.0624999999999997E-2</v>
      </c>
      <c r="S39" s="22">
        <v>5.4261363636363635E-2</v>
      </c>
      <c r="T39" s="22">
        <v>2.7556818181818182E-2</v>
      </c>
      <c r="U39" s="22">
        <v>6.7045454545454547E-2</v>
      </c>
      <c r="V39" s="22">
        <v>0.16392045454545454</v>
      </c>
      <c r="W39" s="22">
        <v>0.12471590909090909</v>
      </c>
      <c r="X39" s="22">
        <v>0.11534090909090909</v>
      </c>
      <c r="Y39" s="22">
        <v>3.4943181818181818E-2</v>
      </c>
      <c r="Z39" s="22">
        <v>2.3011363636363635E-2</v>
      </c>
      <c r="AA39" s="22">
        <v>3.7499999999999999E-2</v>
      </c>
      <c r="AB39" s="22">
        <v>2.0738636363636365E-2</v>
      </c>
      <c r="AC39" s="22">
        <v>5.1136363636363636E-3</v>
      </c>
      <c r="AD39" s="16"/>
      <c r="AE39" s="22"/>
      <c r="AF39" s="22"/>
      <c r="AG39" s="16"/>
    </row>
    <row r="40" spans="2:33" x14ac:dyDescent="0.2">
      <c r="B40" s="21" t="s">
        <v>388</v>
      </c>
      <c r="C40" s="3">
        <v>7526</v>
      </c>
      <c r="D40" s="3">
        <v>2004</v>
      </c>
      <c r="E40" s="3">
        <v>7526</v>
      </c>
      <c r="F40" s="32">
        <v>3.7554890219560879</v>
      </c>
      <c r="G40" s="3">
        <v>0</v>
      </c>
      <c r="H40" s="23"/>
      <c r="I40" s="3">
        <v>1712</v>
      </c>
      <c r="J40" s="3">
        <v>292</v>
      </c>
      <c r="K40" s="3">
        <v>1183</v>
      </c>
      <c r="L40" s="22">
        <v>0.59031936127744511</v>
      </c>
      <c r="M40" s="3">
        <v>275</v>
      </c>
      <c r="N40" s="22">
        <v>0.1372255489021956</v>
      </c>
      <c r="O40" s="23"/>
      <c r="P40" s="22">
        <v>0.1057666755248472</v>
      </c>
      <c r="Q40" s="22">
        <v>0.11373903800159448</v>
      </c>
      <c r="R40" s="22">
        <v>0.11174594738240766</v>
      </c>
      <c r="S40" s="22">
        <v>6.0457082115333509E-2</v>
      </c>
      <c r="T40" s="22">
        <v>2.7106032420940739E-2</v>
      </c>
      <c r="U40" s="22">
        <v>6.2981663566303484E-2</v>
      </c>
      <c r="V40" s="22">
        <v>0.1872176454956152</v>
      </c>
      <c r="W40" s="22">
        <v>0.16768535742758436</v>
      </c>
      <c r="X40" s="22">
        <v>9.8192931171937281E-2</v>
      </c>
      <c r="Y40" s="22">
        <v>2.7371777836832315E-2</v>
      </c>
      <c r="Z40" s="22">
        <v>1.926654265213925E-2</v>
      </c>
      <c r="AA40" s="22">
        <v>1.3420143502524582E-2</v>
      </c>
      <c r="AB40" s="22">
        <v>4.5176720701567896E-3</v>
      </c>
      <c r="AC40" s="22">
        <v>5.3149083178315171E-4</v>
      </c>
      <c r="AD40" s="16"/>
      <c r="AE40" s="22"/>
      <c r="AF40" s="22"/>
      <c r="AG40" s="16"/>
    </row>
    <row r="41" spans="2:33" x14ac:dyDescent="0.2">
      <c r="B41" s="21" t="s">
        <v>389</v>
      </c>
      <c r="C41" s="3">
        <v>15697</v>
      </c>
      <c r="D41" s="3">
        <v>6333</v>
      </c>
      <c r="E41" s="3">
        <v>15606</v>
      </c>
      <c r="F41" s="32">
        <v>2.4642349597347231</v>
      </c>
      <c r="G41" s="3">
        <v>91</v>
      </c>
      <c r="H41" s="23"/>
      <c r="I41" s="3">
        <v>3666</v>
      </c>
      <c r="J41" s="3">
        <v>2667</v>
      </c>
      <c r="K41" s="3">
        <v>1708</v>
      </c>
      <c r="L41" s="22">
        <v>0.26969840517921995</v>
      </c>
      <c r="M41" s="3">
        <v>517</v>
      </c>
      <c r="N41" s="22">
        <v>8.1635875572398542E-2</v>
      </c>
      <c r="O41" s="23"/>
      <c r="P41" s="22">
        <v>7.2051984455628465E-2</v>
      </c>
      <c r="Q41" s="22">
        <v>6.0202586481493278E-2</v>
      </c>
      <c r="R41" s="22">
        <v>5.5997961393896921E-2</v>
      </c>
      <c r="S41" s="22">
        <v>3.599413900745365E-2</v>
      </c>
      <c r="T41" s="22">
        <v>2.3443970185385743E-2</v>
      </c>
      <c r="U41" s="22">
        <v>7.9314518697840355E-2</v>
      </c>
      <c r="V41" s="22">
        <v>0.2069822259030388</v>
      </c>
      <c r="W41" s="22">
        <v>0.15620819264827673</v>
      </c>
      <c r="X41" s="22">
        <v>0.14136459196024717</v>
      </c>
      <c r="Y41" s="22">
        <v>6.0266292922214436E-2</v>
      </c>
      <c r="Z41" s="22">
        <v>4.516786647130025E-2</v>
      </c>
      <c r="AA41" s="22">
        <v>4.0007644772886541E-2</v>
      </c>
      <c r="AB41" s="22">
        <v>1.7455564757596992E-2</v>
      </c>
      <c r="AC41" s="22">
        <v>5.5424603427406509E-3</v>
      </c>
      <c r="AD41" s="16"/>
      <c r="AE41" s="22"/>
      <c r="AF41" s="22"/>
      <c r="AG41" s="16"/>
    </row>
    <row r="42" spans="2:33" x14ac:dyDescent="0.2">
      <c r="B42" s="21" t="s">
        <v>390</v>
      </c>
      <c r="C42" s="3">
        <v>7635</v>
      </c>
      <c r="D42" s="3">
        <v>4379</v>
      </c>
      <c r="E42" s="3">
        <v>6357</v>
      </c>
      <c r="F42" s="32">
        <v>1.4517013016670473</v>
      </c>
      <c r="G42" s="3">
        <v>1278</v>
      </c>
      <c r="H42" s="23"/>
      <c r="I42" s="3">
        <v>908</v>
      </c>
      <c r="J42" s="3">
        <v>3471</v>
      </c>
      <c r="K42" s="3">
        <v>159</v>
      </c>
      <c r="L42" s="22">
        <v>3.6309659739666593E-2</v>
      </c>
      <c r="M42" s="3">
        <v>38</v>
      </c>
      <c r="N42" s="22">
        <v>8.6777803151404428E-3</v>
      </c>
      <c r="O42" s="23"/>
      <c r="P42" s="22">
        <v>1.5193189259986903E-2</v>
      </c>
      <c r="Q42" s="22">
        <v>9.5612311722331374E-3</v>
      </c>
      <c r="R42" s="22">
        <v>8.1204977079240345E-3</v>
      </c>
      <c r="S42" s="22">
        <v>4.3222003929273087E-3</v>
      </c>
      <c r="T42" s="22">
        <v>1.5717092337917484E-2</v>
      </c>
      <c r="U42" s="22">
        <v>0.11722331368696791</v>
      </c>
      <c r="V42" s="22">
        <v>0.33621480026195155</v>
      </c>
      <c r="W42" s="22">
        <v>0.17904387688277668</v>
      </c>
      <c r="X42" s="22">
        <v>0.14302554027504913</v>
      </c>
      <c r="Y42" s="22">
        <v>5.5271774721676492E-2</v>
      </c>
      <c r="Z42" s="22">
        <v>4.5579567779960709E-2</v>
      </c>
      <c r="AA42" s="22">
        <v>4.0995415848068109E-2</v>
      </c>
      <c r="AB42" s="22">
        <v>2.1218074656188603E-2</v>
      </c>
      <c r="AC42" s="22">
        <v>8.5134250163719713E-3</v>
      </c>
      <c r="AD42" s="16"/>
      <c r="AE42" s="22"/>
      <c r="AF42" s="22"/>
      <c r="AG42" s="16"/>
    </row>
    <row r="43" spans="2:33" x14ac:dyDescent="0.2">
      <c r="B43" s="21" t="s">
        <v>391</v>
      </c>
      <c r="C43" s="3">
        <v>3291</v>
      </c>
      <c r="D43" s="3">
        <v>1349</v>
      </c>
      <c r="E43" s="3">
        <v>3083</v>
      </c>
      <c r="F43" s="32">
        <v>2.2853965900667159</v>
      </c>
      <c r="G43" s="3">
        <v>208</v>
      </c>
      <c r="H43" s="23"/>
      <c r="I43" s="3">
        <v>595</v>
      </c>
      <c r="J43" s="3">
        <v>754</v>
      </c>
      <c r="K43" s="3">
        <v>225</v>
      </c>
      <c r="L43" s="22">
        <v>0.16679021497405486</v>
      </c>
      <c r="M43" s="3">
        <v>102</v>
      </c>
      <c r="N43" s="22">
        <v>7.5611564121571537E-2</v>
      </c>
      <c r="O43" s="23"/>
      <c r="P43" s="22">
        <v>6.0771801883925856E-2</v>
      </c>
      <c r="Q43" s="22">
        <v>4.5274992403524762E-2</v>
      </c>
      <c r="R43" s="22">
        <v>4.6490428441203283E-2</v>
      </c>
      <c r="S43" s="22">
        <v>3.00820419325433E-2</v>
      </c>
      <c r="T43" s="22">
        <v>1.9143117593436645E-2</v>
      </c>
      <c r="U43" s="22">
        <v>6.6848982072318444E-2</v>
      </c>
      <c r="V43" s="22">
        <v>0.21209358857490124</v>
      </c>
      <c r="W43" s="22">
        <v>0.14068672136128837</v>
      </c>
      <c r="X43" s="22">
        <v>0.13065937405044059</v>
      </c>
      <c r="Y43" s="22">
        <v>5.5302339714372532E-2</v>
      </c>
      <c r="Z43" s="22">
        <v>4.7705864478881796E-2</v>
      </c>
      <c r="AA43" s="22">
        <v>6.7760559100577336E-2</v>
      </c>
      <c r="AB43" s="22">
        <v>5.3175326648435127E-2</v>
      </c>
      <c r="AC43" s="22">
        <v>2.4004861744150716E-2</v>
      </c>
      <c r="AD43" s="16"/>
      <c r="AE43" s="22"/>
      <c r="AF43" s="22"/>
      <c r="AG43" s="16"/>
    </row>
    <row r="44" spans="2:33" x14ac:dyDescent="0.2">
      <c r="B44" s="21" t="s">
        <v>392</v>
      </c>
      <c r="C44" s="3">
        <v>3104</v>
      </c>
      <c r="D44" s="3">
        <v>1374</v>
      </c>
      <c r="E44" s="3">
        <v>3100</v>
      </c>
      <c r="F44" s="32">
        <v>2.2561863173216885</v>
      </c>
      <c r="G44" s="3">
        <v>4</v>
      </c>
      <c r="H44" s="23"/>
      <c r="I44" s="3">
        <v>610</v>
      </c>
      <c r="J44" s="3">
        <v>764</v>
      </c>
      <c r="K44" s="3">
        <v>246</v>
      </c>
      <c r="L44" s="22">
        <v>0.17903930131004367</v>
      </c>
      <c r="M44" s="3">
        <v>68</v>
      </c>
      <c r="N44" s="22">
        <v>4.9490538573508006E-2</v>
      </c>
      <c r="O44" s="23"/>
      <c r="P44" s="22">
        <v>5.9600515463917529E-2</v>
      </c>
      <c r="Q44" s="22">
        <v>4.252577319587629E-2</v>
      </c>
      <c r="R44" s="22">
        <v>4.3814432989690719E-2</v>
      </c>
      <c r="S44" s="22">
        <v>2.9639175257731958E-2</v>
      </c>
      <c r="T44" s="22">
        <v>1.9329896907216496E-2</v>
      </c>
      <c r="U44" s="22">
        <v>0.12467783505154639</v>
      </c>
      <c r="V44" s="22">
        <v>0.24581185567010308</v>
      </c>
      <c r="W44" s="22">
        <v>0.13627577319587628</v>
      </c>
      <c r="X44" s="22">
        <v>0.11920103092783506</v>
      </c>
      <c r="Y44" s="22">
        <v>5.5412371134020616E-2</v>
      </c>
      <c r="Z44" s="22">
        <v>4.5103092783505154E-2</v>
      </c>
      <c r="AA44" s="22">
        <v>5.380154639175258E-2</v>
      </c>
      <c r="AB44" s="22">
        <v>1.6752577319587628E-2</v>
      </c>
      <c r="AC44" s="22">
        <v>8.0541237113402053E-3</v>
      </c>
      <c r="AD44" s="16"/>
      <c r="AE44" s="22"/>
      <c r="AF44" s="22"/>
      <c r="AG44" s="16"/>
    </row>
    <row r="45" spans="2:33" x14ac:dyDescent="0.2">
      <c r="B45" s="21" t="s">
        <v>393</v>
      </c>
      <c r="C45" s="3">
        <v>14508</v>
      </c>
      <c r="D45" s="3">
        <v>6974</v>
      </c>
      <c r="E45" s="3">
        <v>14398</v>
      </c>
      <c r="F45" s="32">
        <v>2.0645253799827934</v>
      </c>
      <c r="G45" s="3">
        <v>110</v>
      </c>
      <c r="H45" s="23"/>
      <c r="I45" s="3">
        <v>3455</v>
      </c>
      <c r="J45" s="3">
        <v>3519</v>
      </c>
      <c r="K45" s="3">
        <v>1615</v>
      </c>
      <c r="L45" s="22">
        <v>0.23157441927158015</v>
      </c>
      <c r="M45" s="3">
        <v>341</v>
      </c>
      <c r="N45" s="22">
        <v>4.8895899053627762E-2</v>
      </c>
      <c r="O45" s="23"/>
      <c r="P45" s="22">
        <v>5.5004135649296938E-2</v>
      </c>
      <c r="Q45" s="22">
        <v>5.5693410532120208E-2</v>
      </c>
      <c r="R45" s="22">
        <v>5.6038047973531846E-2</v>
      </c>
      <c r="S45" s="22">
        <v>2.9018472566859663E-2</v>
      </c>
      <c r="T45" s="22">
        <v>1.5232974910394265E-2</v>
      </c>
      <c r="U45" s="22">
        <v>7.2098152743314034E-2</v>
      </c>
      <c r="V45" s="22">
        <v>0.23111386821064239</v>
      </c>
      <c r="W45" s="22">
        <v>0.1470912599944858</v>
      </c>
      <c r="X45" s="22">
        <v>0.13682106424041907</v>
      </c>
      <c r="Y45" s="22">
        <v>6.3482216708023162E-2</v>
      </c>
      <c r="Z45" s="22">
        <v>4.9076371657016817E-2</v>
      </c>
      <c r="AA45" s="22">
        <v>4.3631100082712988E-2</v>
      </c>
      <c r="AB45" s="22">
        <v>2.729528535980149E-2</v>
      </c>
      <c r="AC45" s="22">
        <v>1.8403639371381307E-2</v>
      </c>
      <c r="AD45" s="16"/>
      <c r="AE45" s="22"/>
      <c r="AF45" s="22"/>
      <c r="AG45" s="16"/>
    </row>
    <row r="46" spans="2:33" x14ac:dyDescent="0.2">
      <c r="B46" s="21" t="s">
        <v>394</v>
      </c>
      <c r="C46" s="3">
        <v>6226</v>
      </c>
      <c r="D46" s="3">
        <v>3087</v>
      </c>
      <c r="E46" s="3">
        <v>6017</v>
      </c>
      <c r="F46" s="32">
        <v>1.9491415613864593</v>
      </c>
      <c r="G46" s="3">
        <v>209</v>
      </c>
      <c r="H46" s="23"/>
      <c r="I46" s="3">
        <v>1287</v>
      </c>
      <c r="J46" s="3">
        <v>1800</v>
      </c>
      <c r="K46" s="3">
        <v>686</v>
      </c>
      <c r="L46" s="22">
        <v>0.22222222222222221</v>
      </c>
      <c r="M46" s="3">
        <v>208</v>
      </c>
      <c r="N46" s="22">
        <v>6.7379332685455137E-2</v>
      </c>
      <c r="O46" s="23"/>
      <c r="P46" s="22">
        <v>5.7018952778670091E-2</v>
      </c>
      <c r="Q46" s="22">
        <v>5.9428204304529393E-2</v>
      </c>
      <c r="R46" s="22">
        <v>4.8666880822357851E-2</v>
      </c>
      <c r="S46" s="22">
        <v>2.3450048185030516E-2</v>
      </c>
      <c r="T46" s="22">
        <v>4.1117892707998718E-2</v>
      </c>
      <c r="U46" s="22">
        <v>0.12319306135560552</v>
      </c>
      <c r="V46" s="22">
        <v>0.25538066174108576</v>
      </c>
      <c r="W46" s="22">
        <v>0.1495342113716672</v>
      </c>
      <c r="X46" s="22">
        <v>0.12897526501766785</v>
      </c>
      <c r="Y46" s="22">
        <v>4.2242210086733054E-2</v>
      </c>
      <c r="Z46" s="22">
        <v>3.0838419530999035E-2</v>
      </c>
      <c r="AA46" s="22">
        <v>2.7626084163186636E-2</v>
      </c>
      <c r="AB46" s="22">
        <v>9.958239640218438E-3</v>
      </c>
      <c r="AC46" s="22">
        <v>2.5698682942499199E-3</v>
      </c>
      <c r="AD46" s="16"/>
      <c r="AE46" s="22"/>
      <c r="AF46" s="22"/>
      <c r="AG46" s="16"/>
    </row>
    <row r="47" spans="2:33" x14ac:dyDescent="0.2">
      <c r="B47" s="21" t="s">
        <v>395</v>
      </c>
      <c r="C47" s="3">
        <v>16927</v>
      </c>
      <c r="D47" s="3">
        <v>4313</v>
      </c>
      <c r="E47" s="3">
        <v>16914</v>
      </c>
      <c r="F47" s="32">
        <v>3.9216322745188963</v>
      </c>
      <c r="G47" s="3">
        <v>13</v>
      </c>
      <c r="H47" s="23"/>
      <c r="I47" s="3">
        <v>3507</v>
      </c>
      <c r="J47" s="3">
        <v>806</v>
      </c>
      <c r="K47" s="3">
        <v>2226</v>
      </c>
      <c r="L47" s="22">
        <v>0.51611407373058193</v>
      </c>
      <c r="M47" s="3">
        <v>629</v>
      </c>
      <c r="N47" s="22">
        <v>0.14583816369116623</v>
      </c>
      <c r="O47" s="23"/>
      <c r="P47" s="22">
        <v>0.11520056714125362</v>
      </c>
      <c r="Q47" s="22">
        <v>0.1020263484374077</v>
      </c>
      <c r="R47" s="22">
        <v>9.4700773911502334E-2</v>
      </c>
      <c r="S47" s="22">
        <v>5.4823654516453005E-2</v>
      </c>
      <c r="T47" s="22">
        <v>3.6214332132096648E-2</v>
      </c>
      <c r="U47" s="22">
        <v>9.2692148638270216E-2</v>
      </c>
      <c r="V47" s="22">
        <v>0.17150115200567143</v>
      </c>
      <c r="W47" s="22">
        <v>0.13534589708749337</v>
      </c>
      <c r="X47" s="22">
        <v>0.10084480415903586</v>
      </c>
      <c r="Y47" s="22">
        <v>3.5446328351154958E-2</v>
      </c>
      <c r="Z47" s="22">
        <v>2.5462279198912981E-2</v>
      </c>
      <c r="AA47" s="22">
        <v>2.4576120990134107E-2</v>
      </c>
      <c r="AB47" s="22">
        <v>9.7477402965676137E-3</v>
      </c>
      <c r="AC47" s="22">
        <v>1.4178531340461984E-3</v>
      </c>
      <c r="AD47" s="16"/>
      <c r="AE47" s="22"/>
      <c r="AF47" s="22"/>
      <c r="AG47" s="16"/>
    </row>
    <row r="48" spans="2:33" x14ac:dyDescent="0.2">
      <c r="B48" s="21" t="s">
        <v>396</v>
      </c>
      <c r="C48" s="3">
        <v>3512</v>
      </c>
      <c r="D48" s="3">
        <v>1745</v>
      </c>
      <c r="E48" s="3">
        <v>3489</v>
      </c>
      <c r="F48" s="32">
        <v>1.9994269340974211</v>
      </c>
      <c r="G48" s="3">
        <v>23</v>
      </c>
      <c r="H48" s="23"/>
      <c r="I48" s="3">
        <v>640</v>
      </c>
      <c r="J48" s="3">
        <v>1105</v>
      </c>
      <c r="K48" s="3">
        <v>274</v>
      </c>
      <c r="L48" s="22">
        <v>0.15702005730659027</v>
      </c>
      <c r="M48" s="3">
        <v>94</v>
      </c>
      <c r="N48" s="22">
        <v>5.3868194842406875E-2</v>
      </c>
      <c r="O48" s="23"/>
      <c r="P48" s="22">
        <v>5.4100227790432803E-2</v>
      </c>
      <c r="Q48" s="22">
        <v>5.011389521640091E-2</v>
      </c>
      <c r="R48" s="22">
        <v>4.6697038724373578E-2</v>
      </c>
      <c r="S48" s="22">
        <v>2.5056947608200455E-2</v>
      </c>
      <c r="T48" s="22">
        <v>2.0216400911161732E-2</v>
      </c>
      <c r="U48" s="22">
        <v>8.8838268792710701E-2</v>
      </c>
      <c r="V48" s="22">
        <v>0.26822323462414577</v>
      </c>
      <c r="W48" s="22">
        <v>0.16173120728929385</v>
      </c>
      <c r="X48" s="22">
        <v>0.12556947608200456</v>
      </c>
      <c r="Y48" s="22">
        <v>4.7835990888382689E-2</v>
      </c>
      <c r="Z48" s="22">
        <v>4.1287015945330297E-2</v>
      </c>
      <c r="AA48" s="22">
        <v>3.8724373576309798E-2</v>
      </c>
      <c r="AB48" s="22">
        <v>2.3917995444191344E-2</v>
      </c>
      <c r="AC48" s="22">
        <v>7.6879271070615035E-3</v>
      </c>
      <c r="AD48" s="16"/>
      <c r="AE48" s="22"/>
      <c r="AF48" s="22"/>
      <c r="AG48" s="16"/>
    </row>
    <row r="49" spans="2:33" x14ac:dyDescent="0.2">
      <c r="B49" s="21" t="s">
        <v>397</v>
      </c>
      <c r="C49" s="3">
        <v>11748</v>
      </c>
      <c r="D49" s="3">
        <v>5083</v>
      </c>
      <c r="E49" s="3">
        <v>11725</v>
      </c>
      <c r="F49" s="32">
        <v>2.3067086366319103</v>
      </c>
      <c r="G49" s="3">
        <v>23</v>
      </c>
      <c r="H49" s="23"/>
      <c r="I49" s="3">
        <v>2637</v>
      </c>
      <c r="J49" s="3">
        <v>2446</v>
      </c>
      <c r="K49" s="3">
        <v>1124</v>
      </c>
      <c r="L49" s="22">
        <v>0.22112925437733622</v>
      </c>
      <c r="M49" s="3">
        <v>350</v>
      </c>
      <c r="N49" s="22">
        <v>6.8856974227818224E-2</v>
      </c>
      <c r="O49" s="23"/>
      <c r="P49" s="22">
        <v>6.5543071161048683E-2</v>
      </c>
      <c r="Q49" s="22">
        <v>5.4647599591419814E-2</v>
      </c>
      <c r="R49" s="22">
        <v>4.9880830779707182E-2</v>
      </c>
      <c r="S49" s="22">
        <v>2.9026217228464421E-2</v>
      </c>
      <c r="T49" s="22">
        <v>1.9833163091590059E-2</v>
      </c>
      <c r="U49" s="22">
        <v>8.95471569628873E-2</v>
      </c>
      <c r="V49" s="22">
        <v>0.23152877085461354</v>
      </c>
      <c r="W49" s="22">
        <v>0.14410963568266938</v>
      </c>
      <c r="X49" s="22">
        <v>0.12572352740892068</v>
      </c>
      <c r="Y49" s="22">
        <v>5.5498808307797069E-2</v>
      </c>
      <c r="Z49" s="22">
        <v>4.4262853251617294E-2</v>
      </c>
      <c r="AA49" s="22">
        <v>5.183861082737487E-2</v>
      </c>
      <c r="AB49" s="22">
        <v>3.1664964249233915E-2</v>
      </c>
      <c r="AC49" s="22">
        <v>6.8947906026557712E-3</v>
      </c>
      <c r="AD49" s="16"/>
      <c r="AE49" s="22"/>
      <c r="AF49" s="22"/>
      <c r="AG49" s="16"/>
    </row>
    <row r="50" spans="2:33" x14ac:dyDescent="0.2">
      <c r="B50" s="21" t="s">
        <v>398</v>
      </c>
      <c r="C50" s="3">
        <v>1121</v>
      </c>
      <c r="D50" s="3">
        <v>748</v>
      </c>
      <c r="E50" s="3">
        <v>1121</v>
      </c>
      <c r="F50" s="32">
        <v>1.4986631016042782</v>
      </c>
      <c r="G50" s="3">
        <v>0</v>
      </c>
      <c r="H50" s="23"/>
      <c r="I50" s="3">
        <v>168</v>
      </c>
      <c r="J50" s="3">
        <v>580</v>
      </c>
      <c r="K50" s="3">
        <v>52</v>
      </c>
      <c r="L50" s="22">
        <v>6.9518716577540107E-2</v>
      </c>
      <c r="M50" s="3">
        <v>8</v>
      </c>
      <c r="N50" s="22">
        <v>1.06951871657754E-2</v>
      </c>
      <c r="O50" s="23"/>
      <c r="P50" s="22">
        <v>4.1926851025869759E-2</v>
      </c>
      <c r="Q50" s="22">
        <v>1.6057091882247992E-2</v>
      </c>
      <c r="R50" s="22">
        <v>2.6761819803746653E-3</v>
      </c>
      <c r="S50" s="22">
        <v>5.3523639607493305E-3</v>
      </c>
      <c r="T50" s="22">
        <v>5.3523639607493305E-3</v>
      </c>
      <c r="U50" s="22">
        <v>0.14094558429973239</v>
      </c>
      <c r="V50" s="22">
        <v>0.48884924174843891</v>
      </c>
      <c r="W50" s="22">
        <v>0.15075825156110614</v>
      </c>
      <c r="X50" s="22">
        <v>6.6012488849241754E-2</v>
      </c>
      <c r="Y50" s="22">
        <v>3.8358608385370203E-2</v>
      </c>
      <c r="Z50" s="22">
        <v>2.4977698483496878E-2</v>
      </c>
      <c r="AA50" s="22">
        <v>9.8126672613737739E-3</v>
      </c>
      <c r="AB50" s="22">
        <v>4.4603033006244425E-3</v>
      </c>
      <c r="AC50" s="22">
        <v>4.4603033006244425E-3</v>
      </c>
      <c r="AD50" s="16"/>
      <c r="AE50" s="22"/>
      <c r="AF50" s="22"/>
      <c r="AG50" s="16"/>
    </row>
    <row r="51" spans="2:33" x14ac:dyDescent="0.2">
      <c r="B51" t="s">
        <v>520</v>
      </c>
      <c r="C51" s="3">
        <v>8559</v>
      </c>
      <c r="D51" s="3">
        <v>3128</v>
      </c>
      <c r="E51" s="3">
        <v>8557</v>
      </c>
      <c r="F51" s="32">
        <v>2.7356138107416879</v>
      </c>
      <c r="G51" s="3">
        <v>2</v>
      </c>
      <c r="H51" s="23"/>
      <c r="I51" s="3">
        <v>1783</v>
      </c>
      <c r="J51" s="3">
        <v>1345</v>
      </c>
      <c r="K51" s="3">
        <v>1111</v>
      </c>
      <c r="L51" s="22">
        <v>0.35517902813299235</v>
      </c>
      <c r="M51" s="3">
        <v>343</v>
      </c>
      <c r="N51" s="22">
        <v>0.10965473145780051</v>
      </c>
      <c r="O51" s="23"/>
      <c r="P51" s="22">
        <v>0.11765393153405772</v>
      </c>
      <c r="Q51" s="22">
        <v>8.2603107839700901E-2</v>
      </c>
      <c r="R51" s="22">
        <v>5.9586400280406591E-2</v>
      </c>
      <c r="S51" s="22">
        <v>3.2363593877789462E-2</v>
      </c>
      <c r="T51" s="22">
        <v>2.9209019745297347E-2</v>
      </c>
      <c r="U51" s="22">
        <v>0.11146161934805468</v>
      </c>
      <c r="V51" s="22">
        <v>0.20866923706040424</v>
      </c>
      <c r="W51" s="22">
        <v>0.14557775441056198</v>
      </c>
      <c r="X51" s="22">
        <v>0.10970907816333683</v>
      </c>
      <c r="Y51" s="22">
        <v>3.8322233905830123E-2</v>
      </c>
      <c r="Z51" s="22">
        <v>2.5703937375861668E-2</v>
      </c>
      <c r="AA51" s="22">
        <v>2.3951396191143826E-2</v>
      </c>
      <c r="AB51" s="22">
        <v>1.2384624372006076E-2</v>
      </c>
      <c r="AC51" s="22">
        <v>2.8040658955485456E-3</v>
      </c>
      <c r="AD51" s="16"/>
      <c r="AE51" s="22"/>
      <c r="AF51" s="22"/>
      <c r="AG51" s="16"/>
    </row>
    <row r="52" spans="2:33" x14ac:dyDescent="0.2">
      <c r="B52" s="21" t="s">
        <v>399</v>
      </c>
      <c r="C52" s="3">
        <v>4006</v>
      </c>
      <c r="D52" s="3">
        <v>1385</v>
      </c>
      <c r="E52" s="3">
        <v>3913</v>
      </c>
      <c r="F52" s="32">
        <v>2.8252707581227439</v>
      </c>
      <c r="G52" s="3">
        <v>93</v>
      </c>
      <c r="H52" s="23"/>
      <c r="I52" s="3">
        <v>837</v>
      </c>
      <c r="J52" s="3">
        <v>548</v>
      </c>
      <c r="K52" s="3">
        <v>334</v>
      </c>
      <c r="L52" s="22">
        <v>0.24115523465703972</v>
      </c>
      <c r="M52" s="3">
        <v>89</v>
      </c>
      <c r="N52" s="22">
        <v>6.4259927797833932E-2</v>
      </c>
      <c r="O52" s="23"/>
      <c r="P52" s="22">
        <v>6.6150773839241145E-2</v>
      </c>
      <c r="Q52" s="22">
        <v>5.7164253619570643E-2</v>
      </c>
      <c r="R52" s="22">
        <v>5.4917623564653018E-2</v>
      </c>
      <c r="S52" s="22">
        <v>4.0938592111832255E-2</v>
      </c>
      <c r="T52" s="22">
        <v>2.5212181727408887E-2</v>
      </c>
      <c r="U52" s="22">
        <v>6.8147778332501255E-2</v>
      </c>
      <c r="V52" s="22">
        <v>0.16999500748876684</v>
      </c>
      <c r="W52" s="22">
        <v>0.13629555666500251</v>
      </c>
      <c r="X52" s="22">
        <v>0.12606090863704444</v>
      </c>
      <c r="Y52" s="22">
        <v>5.1922116824762853E-2</v>
      </c>
      <c r="Z52" s="22">
        <v>5.2670993509735399E-2</v>
      </c>
      <c r="AA52" s="22">
        <v>8.2376435346979526E-2</v>
      </c>
      <c r="AB52" s="22">
        <v>5.0923614578132798E-2</v>
      </c>
      <c r="AC52" s="22">
        <v>1.7224163754368447E-2</v>
      </c>
      <c r="AD52" s="16"/>
      <c r="AE52" s="22"/>
      <c r="AF52" s="22"/>
      <c r="AG52" s="16"/>
    </row>
    <row r="53" spans="2:33" x14ac:dyDescent="0.2">
      <c r="B53" s="21" t="s">
        <v>400</v>
      </c>
      <c r="C53" s="3">
        <v>28220</v>
      </c>
      <c r="D53" s="3">
        <v>12659</v>
      </c>
      <c r="E53" s="3">
        <v>28021</v>
      </c>
      <c r="F53" s="32">
        <v>2.2135239750375226</v>
      </c>
      <c r="G53" s="3">
        <v>199</v>
      </c>
      <c r="H53" s="23"/>
      <c r="I53" s="3">
        <v>6564</v>
      </c>
      <c r="J53" s="3">
        <v>6095</v>
      </c>
      <c r="K53" s="3">
        <v>2977</v>
      </c>
      <c r="L53" s="22">
        <v>0.23516865471206255</v>
      </c>
      <c r="M53" s="3">
        <v>798</v>
      </c>
      <c r="N53" s="22">
        <v>6.3038154672564975E-2</v>
      </c>
      <c r="O53" s="23"/>
      <c r="P53" s="22">
        <v>7.3423104181431609E-2</v>
      </c>
      <c r="Q53" s="22">
        <v>5.3791637136782422E-2</v>
      </c>
      <c r="R53" s="22">
        <v>4.2664776754075123E-2</v>
      </c>
      <c r="S53" s="22">
        <v>2.5939050318922751E-2</v>
      </c>
      <c r="T53" s="22">
        <v>2.1155209071580441E-2</v>
      </c>
      <c r="U53" s="22">
        <v>8.8589652728561299E-2</v>
      </c>
      <c r="V53" s="22">
        <v>0.24574769666902907</v>
      </c>
      <c r="W53" s="22">
        <v>0.14844082211197732</v>
      </c>
      <c r="X53" s="22">
        <v>0.1317859673990078</v>
      </c>
      <c r="Y53" s="22">
        <v>5.9107016300496105E-2</v>
      </c>
      <c r="Z53" s="22">
        <v>3.9369241672572643E-2</v>
      </c>
      <c r="AA53" s="22">
        <v>3.9298369950389794E-2</v>
      </c>
      <c r="AB53" s="22">
        <v>2.0127569099929129E-2</v>
      </c>
      <c r="AC53" s="22">
        <v>1.0559886605244508E-2</v>
      </c>
      <c r="AD53" s="16"/>
      <c r="AE53" s="22"/>
      <c r="AF53" s="22"/>
      <c r="AG53" s="16"/>
    </row>
    <row r="54" spans="2:33" x14ac:dyDescent="0.2">
      <c r="B54" s="21" t="s">
        <v>401</v>
      </c>
      <c r="C54" s="3">
        <v>4662</v>
      </c>
      <c r="D54" s="3">
        <v>2466</v>
      </c>
      <c r="E54" s="3">
        <v>4628</v>
      </c>
      <c r="F54" s="32">
        <v>1.8767234387672345</v>
      </c>
      <c r="G54" s="3">
        <v>34</v>
      </c>
      <c r="H54" s="23"/>
      <c r="I54" s="3">
        <v>552</v>
      </c>
      <c r="J54" s="3">
        <v>1914</v>
      </c>
      <c r="K54" s="3">
        <v>194</v>
      </c>
      <c r="L54" s="22">
        <v>7.8669910786699104E-2</v>
      </c>
      <c r="M54" s="3">
        <v>38</v>
      </c>
      <c r="N54" s="22">
        <v>1.5409570154095702E-2</v>
      </c>
      <c r="O54" s="23"/>
      <c r="P54" s="22">
        <v>2.4024024024024024E-2</v>
      </c>
      <c r="Q54" s="22">
        <v>2.1664521664521666E-2</v>
      </c>
      <c r="R54" s="22">
        <v>1.3513513513513514E-2</v>
      </c>
      <c r="S54" s="22">
        <v>9.6525096525096523E-3</v>
      </c>
      <c r="T54" s="22">
        <v>2.7456027456027456E-2</v>
      </c>
      <c r="U54" s="22">
        <v>0.38309738309738312</v>
      </c>
      <c r="V54" s="22">
        <v>0.25868725868725867</v>
      </c>
      <c r="W54" s="22">
        <v>8.3869583869583875E-2</v>
      </c>
      <c r="X54" s="22">
        <v>7.0570570570570576E-2</v>
      </c>
      <c r="Y54" s="22">
        <v>3.6465036465036467E-2</v>
      </c>
      <c r="Z54" s="22">
        <v>2.6598026598026597E-2</v>
      </c>
      <c r="AA54" s="22">
        <v>2.8743028743028743E-2</v>
      </c>
      <c r="AB54" s="22">
        <v>1.0725010725010725E-2</v>
      </c>
      <c r="AC54" s="22">
        <v>4.9335049335049331E-3</v>
      </c>
      <c r="AD54" s="16"/>
      <c r="AE54" s="22"/>
      <c r="AF54" s="22"/>
      <c r="AG54" s="16"/>
    </row>
    <row r="55" spans="2:33" x14ac:dyDescent="0.2">
      <c r="B55" s="21" t="s">
        <v>402</v>
      </c>
      <c r="C55" s="3">
        <v>3432</v>
      </c>
      <c r="D55" s="3">
        <v>1136</v>
      </c>
      <c r="E55" s="3">
        <v>3432</v>
      </c>
      <c r="F55" s="32">
        <v>3.0211267605633805</v>
      </c>
      <c r="G55" s="3">
        <v>0</v>
      </c>
      <c r="H55" s="23"/>
      <c r="I55" s="3">
        <v>889</v>
      </c>
      <c r="J55" s="3">
        <v>247</v>
      </c>
      <c r="K55" s="3">
        <v>477</v>
      </c>
      <c r="L55" s="22">
        <v>0.41989436619718312</v>
      </c>
      <c r="M55" s="3">
        <v>63</v>
      </c>
      <c r="N55" s="22">
        <v>5.5457746478873242E-2</v>
      </c>
      <c r="O55" s="23"/>
      <c r="P55" s="22">
        <v>9.9067599067599071E-2</v>
      </c>
      <c r="Q55" s="22">
        <v>8.0710955710955712E-2</v>
      </c>
      <c r="R55" s="22">
        <v>6.9347319347319344E-2</v>
      </c>
      <c r="S55" s="22">
        <v>3.8461538461538464E-2</v>
      </c>
      <c r="T55" s="22">
        <v>1.7191142191142192E-2</v>
      </c>
      <c r="U55" s="22">
        <v>4.9533799533799536E-2</v>
      </c>
      <c r="V55" s="22">
        <v>0.19259906759906759</v>
      </c>
      <c r="W55" s="22">
        <v>0.16754079254079254</v>
      </c>
      <c r="X55" s="22">
        <v>0.14801864801864803</v>
      </c>
      <c r="Y55" s="22">
        <v>5.2156177156177159E-2</v>
      </c>
      <c r="Z55" s="22">
        <v>3.5547785547785545E-2</v>
      </c>
      <c r="AA55" s="22">
        <v>3.0594405594405596E-2</v>
      </c>
      <c r="AB55" s="22">
        <v>1.5734265734265736E-2</v>
      </c>
      <c r="AC55" s="22">
        <v>3.4965034965034965E-3</v>
      </c>
      <c r="AD55" s="16"/>
      <c r="AE55" s="22"/>
      <c r="AF55" s="22"/>
      <c r="AG55" s="16"/>
    </row>
    <row r="56" spans="2:33" x14ac:dyDescent="0.2">
      <c r="B56" s="21" t="s">
        <v>403</v>
      </c>
      <c r="C56" s="3">
        <v>2</v>
      </c>
      <c r="D56" s="3">
        <v>1</v>
      </c>
      <c r="E56" s="3">
        <v>2</v>
      </c>
      <c r="F56" s="32">
        <v>2</v>
      </c>
      <c r="G56" s="3">
        <v>0</v>
      </c>
      <c r="H56" s="23"/>
      <c r="I56" s="3">
        <v>1</v>
      </c>
      <c r="J56" s="3">
        <v>0</v>
      </c>
      <c r="K56" s="3">
        <v>0</v>
      </c>
      <c r="L56" s="22">
        <v>0</v>
      </c>
      <c r="M56" s="3">
        <v>0</v>
      </c>
      <c r="N56" s="22">
        <v>0</v>
      </c>
      <c r="O56" s="23"/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16"/>
      <c r="AE56" s="22"/>
      <c r="AF56" s="22"/>
      <c r="AG56" s="16"/>
    </row>
    <row r="57" spans="2:33" x14ac:dyDescent="0.2">
      <c r="B57" s="21" t="s">
        <v>404</v>
      </c>
      <c r="C57" s="3">
        <v>5853</v>
      </c>
      <c r="D57" s="3">
        <v>1938</v>
      </c>
      <c r="E57" s="3">
        <v>5850</v>
      </c>
      <c r="F57" s="32">
        <v>3.0185758513931891</v>
      </c>
      <c r="G57" s="3">
        <v>3</v>
      </c>
      <c r="H57" s="23"/>
      <c r="I57" s="3">
        <v>1280</v>
      </c>
      <c r="J57" s="3">
        <v>658</v>
      </c>
      <c r="K57" s="3">
        <v>821</v>
      </c>
      <c r="L57" s="22">
        <v>0.42363261093911248</v>
      </c>
      <c r="M57" s="3">
        <v>223</v>
      </c>
      <c r="N57" s="22">
        <v>0.11506707946336429</v>
      </c>
      <c r="O57" s="23"/>
      <c r="P57" s="22">
        <v>0.12626003758756194</v>
      </c>
      <c r="Q57" s="22">
        <v>0.10849137194601059</v>
      </c>
      <c r="R57" s="22">
        <v>6.4411412950623609E-2</v>
      </c>
      <c r="S57" s="22">
        <v>3.2461985306680333E-2</v>
      </c>
      <c r="T57" s="22">
        <v>2.1356569280710745E-2</v>
      </c>
      <c r="U57" s="22">
        <v>0.10746625662053648</v>
      </c>
      <c r="V57" s="22">
        <v>0.21236972492738768</v>
      </c>
      <c r="W57" s="22">
        <v>0.12438065949085939</v>
      </c>
      <c r="X57" s="22">
        <v>8.6793097556808474E-2</v>
      </c>
      <c r="Y57" s="22">
        <v>3.7245856825559545E-2</v>
      </c>
      <c r="Z57" s="22">
        <v>2.8532376559029557E-2</v>
      </c>
      <c r="AA57" s="22">
        <v>3.3657953186400136E-2</v>
      </c>
      <c r="AB57" s="22">
        <v>1.1788826242952332E-2</v>
      </c>
      <c r="AC57" s="22">
        <v>4.7838715188792073E-3</v>
      </c>
      <c r="AD57" s="16"/>
      <c r="AE57" s="22"/>
      <c r="AF57" s="22"/>
      <c r="AG57" s="16"/>
    </row>
    <row r="58" spans="2:33" x14ac:dyDescent="0.2">
      <c r="B58" s="21" t="s">
        <v>405</v>
      </c>
      <c r="C58" s="3">
        <v>4225</v>
      </c>
      <c r="D58" s="3">
        <v>1910</v>
      </c>
      <c r="E58" s="3">
        <v>4225</v>
      </c>
      <c r="F58" s="32">
        <v>2.2120418848167538</v>
      </c>
      <c r="G58" s="3">
        <v>0</v>
      </c>
      <c r="H58" s="23"/>
      <c r="I58" s="3">
        <v>873</v>
      </c>
      <c r="J58" s="3">
        <v>1037</v>
      </c>
      <c r="K58" s="3">
        <v>347</v>
      </c>
      <c r="L58" s="22">
        <v>0.18167539267015706</v>
      </c>
      <c r="M58" s="3">
        <v>81</v>
      </c>
      <c r="N58" s="22">
        <v>4.2408376963350786E-2</v>
      </c>
      <c r="O58" s="23"/>
      <c r="P58" s="22">
        <v>6.2958579881656804E-2</v>
      </c>
      <c r="Q58" s="22">
        <v>4.3786982248520713E-2</v>
      </c>
      <c r="R58" s="22">
        <v>3.9053254437869819E-2</v>
      </c>
      <c r="S58" s="22">
        <v>2.1301775147928994E-2</v>
      </c>
      <c r="T58" s="22">
        <v>2.0118343195266272E-2</v>
      </c>
      <c r="U58" s="22">
        <v>8.5680473372781063E-2</v>
      </c>
      <c r="V58" s="22">
        <v>0.22911242603550297</v>
      </c>
      <c r="W58" s="22">
        <v>0.18603550295857987</v>
      </c>
      <c r="X58" s="22">
        <v>0.13112426035502958</v>
      </c>
      <c r="Y58" s="22">
        <v>6.1775147928994086E-2</v>
      </c>
      <c r="Z58" s="22">
        <v>3.6923076923076927E-2</v>
      </c>
      <c r="AA58" s="22">
        <v>4.2130177514792901E-2</v>
      </c>
      <c r="AB58" s="22">
        <v>3.2426035502958576E-2</v>
      </c>
      <c r="AC58" s="22">
        <v>7.57396449704142E-3</v>
      </c>
      <c r="AD58" s="16"/>
      <c r="AE58" s="22"/>
      <c r="AF58" s="22"/>
      <c r="AG58" s="16"/>
    </row>
    <row r="59" spans="2:33" x14ac:dyDescent="0.2">
      <c r="B59" s="21" t="s">
        <v>406</v>
      </c>
      <c r="C59" s="3">
        <v>3907</v>
      </c>
      <c r="D59" s="3">
        <v>1647</v>
      </c>
      <c r="E59" s="3">
        <v>3889</v>
      </c>
      <c r="F59" s="32">
        <v>2.3612629022465086</v>
      </c>
      <c r="G59" s="3">
        <v>18</v>
      </c>
      <c r="H59" s="23"/>
      <c r="I59" s="3">
        <v>1123</v>
      </c>
      <c r="J59" s="3">
        <v>524</v>
      </c>
      <c r="K59" s="3">
        <v>477</v>
      </c>
      <c r="L59" s="22">
        <v>0.2896174863387978</v>
      </c>
      <c r="M59" s="3">
        <v>38</v>
      </c>
      <c r="N59" s="22">
        <v>2.3072252580449301E-2</v>
      </c>
      <c r="O59" s="23"/>
      <c r="P59" s="22">
        <v>5.3749680061428204E-2</v>
      </c>
      <c r="Q59" s="22">
        <v>6.8338878935244429E-2</v>
      </c>
      <c r="R59" s="22">
        <v>7.1154338367033526E-2</v>
      </c>
      <c r="S59" s="22">
        <v>3.4809316611210644E-2</v>
      </c>
      <c r="T59" s="22">
        <v>1.3053493729203993E-2</v>
      </c>
      <c r="U59" s="22">
        <v>2.7130790888149476E-2</v>
      </c>
      <c r="V59" s="22">
        <v>7.8832864090094698E-2</v>
      </c>
      <c r="W59" s="22">
        <v>0.14665984131046839</v>
      </c>
      <c r="X59" s="22">
        <v>0.16687995904786282</v>
      </c>
      <c r="Y59" s="22">
        <v>0.10033273611466599</v>
      </c>
      <c r="Z59" s="22">
        <v>7.550550294343486E-2</v>
      </c>
      <c r="AA59" s="22">
        <v>8.5487586383414388E-2</v>
      </c>
      <c r="AB59" s="22">
        <v>4.9142564627591499E-2</v>
      </c>
      <c r="AC59" s="22">
        <v>2.8922446890197084E-2</v>
      </c>
      <c r="AD59" s="16"/>
      <c r="AE59" s="22"/>
      <c r="AF59" s="22"/>
      <c r="AG59" s="16"/>
    </row>
    <row r="60" spans="2:33" x14ac:dyDescent="0.2">
      <c r="B60" s="21" t="s">
        <v>407</v>
      </c>
      <c r="C60" s="3">
        <v>3987</v>
      </c>
      <c r="D60" s="3">
        <v>1506</v>
      </c>
      <c r="E60" s="3">
        <v>3965</v>
      </c>
      <c r="F60" s="32">
        <v>2.6328021248339972</v>
      </c>
      <c r="G60" s="3">
        <v>22</v>
      </c>
      <c r="H60" s="23"/>
      <c r="I60" s="3">
        <v>841</v>
      </c>
      <c r="J60" s="3">
        <v>665</v>
      </c>
      <c r="K60" s="3">
        <v>381</v>
      </c>
      <c r="L60" s="22">
        <v>0.25298804780876494</v>
      </c>
      <c r="M60" s="3">
        <v>170</v>
      </c>
      <c r="N60" s="22">
        <v>0.11288180610889774</v>
      </c>
      <c r="O60" s="23"/>
      <c r="P60" s="22">
        <v>7.8254326561324306E-2</v>
      </c>
      <c r="Q60" s="22">
        <v>6.7970905442688745E-2</v>
      </c>
      <c r="R60" s="22">
        <v>6.270378730875345E-2</v>
      </c>
      <c r="S60" s="22">
        <v>3.6869826937547028E-2</v>
      </c>
      <c r="T60" s="22">
        <v>2.3827439177326312E-2</v>
      </c>
      <c r="U60" s="22">
        <v>8.0260847755204409E-2</v>
      </c>
      <c r="V60" s="22">
        <v>0.20566842237271132</v>
      </c>
      <c r="W60" s="22">
        <v>0.15726109857035364</v>
      </c>
      <c r="X60" s="22">
        <v>0.10433910208176574</v>
      </c>
      <c r="Y60" s="22">
        <v>4.7153248056182595E-2</v>
      </c>
      <c r="Z60" s="22">
        <v>3.8374717832957109E-2</v>
      </c>
      <c r="AA60" s="22">
        <v>4.6651617757712566E-2</v>
      </c>
      <c r="AB60" s="22">
        <v>3.4110860295961873E-2</v>
      </c>
      <c r="AC60" s="22">
        <v>1.6553799849510911E-2</v>
      </c>
      <c r="AD60" s="16"/>
      <c r="AE60" s="22"/>
      <c r="AF60" s="22"/>
      <c r="AG60" s="16"/>
    </row>
    <row r="61" spans="2:33" x14ac:dyDescent="0.2">
      <c r="B61" s="21" t="s">
        <v>408</v>
      </c>
      <c r="C61" s="3">
        <v>5894</v>
      </c>
      <c r="D61" s="3">
        <v>3387</v>
      </c>
      <c r="E61" s="3">
        <v>5859</v>
      </c>
      <c r="F61" s="32">
        <v>1.7298494242692648</v>
      </c>
      <c r="G61" s="3">
        <v>35</v>
      </c>
      <c r="H61" s="23"/>
      <c r="I61" s="3">
        <v>808</v>
      </c>
      <c r="J61" s="3">
        <v>2579</v>
      </c>
      <c r="K61" s="3">
        <v>333</v>
      </c>
      <c r="L61" s="22">
        <v>9.8317094774136402E-2</v>
      </c>
      <c r="M61" s="3">
        <v>50</v>
      </c>
      <c r="N61" s="22">
        <v>1.4762326542663124E-2</v>
      </c>
      <c r="O61" s="23"/>
      <c r="P61" s="22">
        <v>3.6986766202918221E-2</v>
      </c>
      <c r="Q61" s="22">
        <v>2.9860875466576179E-2</v>
      </c>
      <c r="R61" s="22">
        <v>1.8493383101459111E-2</v>
      </c>
      <c r="S61" s="22">
        <v>1.0688836104513063E-2</v>
      </c>
      <c r="T61" s="22">
        <v>1.9850695622667121E-2</v>
      </c>
      <c r="U61" s="22">
        <v>0.25025449609772649</v>
      </c>
      <c r="V61" s="22">
        <v>0.29606379368849678</v>
      </c>
      <c r="W61" s="22">
        <v>0.12860536138445877</v>
      </c>
      <c r="X61" s="22">
        <v>9.2297251442144554E-2</v>
      </c>
      <c r="Y61" s="22">
        <v>4.6148625721072277E-2</v>
      </c>
      <c r="Z61" s="22">
        <v>2.7655242619613166E-2</v>
      </c>
      <c r="AA61" s="22">
        <v>2.5449609772650154E-2</v>
      </c>
      <c r="AB61" s="22">
        <v>9.1618595181540557E-3</v>
      </c>
      <c r="AC61" s="22">
        <v>8.4832032575500507E-3</v>
      </c>
      <c r="AD61" s="16"/>
      <c r="AE61" s="22"/>
      <c r="AF61" s="22"/>
      <c r="AG61" s="16"/>
    </row>
    <row r="62" spans="2:33" x14ac:dyDescent="0.2">
      <c r="B62" s="21" t="s">
        <v>409</v>
      </c>
      <c r="C62" s="3">
        <v>4974</v>
      </c>
      <c r="D62" s="3">
        <v>2329</v>
      </c>
      <c r="E62" s="3">
        <v>4974</v>
      </c>
      <c r="F62" s="32">
        <v>2.1356805495920996</v>
      </c>
      <c r="G62" s="3">
        <v>0</v>
      </c>
      <c r="H62" s="23"/>
      <c r="I62" s="3">
        <v>1298</v>
      </c>
      <c r="J62" s="3">
        <v>1031</v>
      </c>
      <c r="K62" s="3">
        <v>573</v>
      </c>
      <c r="L62" s="22">
        <v>0.24602833834263632</v>
      </c>
      <c r="M62" s="3">
        <v>82</v>
      </c>
      <c r="N62" s="22">
        <v>3.5208243881494204E-2</v>
      </c>
      <c r="O62" s="23"/>
      <c r="P62" s="22">
        <v>5.3478086047446721E-2</v>
      </c>
      <c r="Q62" s="22">
        <v>5.2472858866103742E-2</v>
      </c>
      <c r="R62" s="22">
        <v>6.2324085243264979E-2</v>
      </c>
      <c r="S62" s="22">
        <v>3.5182951347004422E-2</v>
      </c>
      <c r="T62" s="22">
        <v>1.3067953357458785E-2</v>
      </c>
      <c r="U62" s="22">
        <v>5.4081222356252512E-2</v>
      </c>
      <c r="V62" s="22">
        <v>0.16264575794129474</v>
      </c>
      <c r="W62" s="22">
        <v>0.16123843988741454</v>
      </c>
      <c r="X62" s="22">
        <v>0.18134298351427422</v>
      </c>
      <c r="Y62" s="22">
        <v>7.8608765581021312E-2</v>
      </c>
      <c r="Z62" s="22">
        <v>5.7700040209087256E-2</v>
      </c>
      <c r="AA62" s="22">
        <v>5.4885404101326897E-2</v>
      </c>
      <c r="AB62" s="22">
        <v>2.7744270205066344E-2</v>
      </c>
      <c r="AC62" s="22">
        <v>5.227181342983514E-3</v>
      </c>
      <c r="AD62" s="16"/>
      <c r="AE62" s="22"/>
      <c r="AF62" s="22"/>
      <c r="AG62" s="16"/>
    </row>
    <row r="63" spans="2:33" x14ac:dyDescent="0.2">
      <c r="B63" s="21" t="s">
        <v>410</v>
      </c>
      <c r="C63" s="3">
        <v>1854</v>
      </c>
      <c r="D63" s="3">
        <v>599</v>
      </c>
      <c r="E63" s="3">
        <v>1854</v>
      </c>
      <c r="F63" s="32">
        <v>3.0951585976627713</v>
      </c>
      <c r="G63" s="3">
        <v>0</v>
      </c>
      <c r="H63" s="23"/>
      <c r="I63" s="3">
        <v>381</v>
      </c>
      <c r="J63" s="3">
        <v>218</v>
      </c>
      <c r="K63" s="3">
        <v>193</v>
      </c>
      <c r="L63" s="22">
        <v>0.32220367278797996</v>
      </c>
      <c r="M63" s="3">
        <v>58</v>
      </c>
      <c r="N63" s="22">
        <v>9.6828046744574292E-2</v>
      </c>
      <c r="O63" s="23"/>
      <c r="P63" s="22">
        <v>9.7626752966558789E-2</v>
      </c>
      <c r="Q63" s="22">
        <v>9.0614886731391592E-2</v>
      </c>
      <c r="R63" s="22">
        <v>7.6591154261057171E-2</v>
      </c>
      <c r="S63" s="22">
        <v>3.6138079827400214E-2</v>
      </c>
      <c r="T63" s="22">
        <v>3.4519956850053934E-2</v>
      </c>
      <c r="U63" s="22">
        <v>6.2028047464940672E-2</v>
      </c>
      <c r="V63" s="22">
        <v>0.18932038834951456</v>
      </c>
      <c r="W63" s="22">
        <v>0.15048543689320387</v>
      </c>
      <c r="X63" s="22">
        <v>0.11057173678532901</v>
      </c>
      <c r="Y63" s="22">
        <v>3.5059331175836032E-2</v>
      </c>
      <c r="Z63" s="22">
        <v>3.8834951456310676E-2</v>
      </c>
      <c r="AA63" s="22">
        <v>4.8543689320388349E-2</v>
      </c>
      <c r="AB63" s="22">
        <v>2.4271844660194174E-2</v>
      </c>
      <c r="AC63" s="22">
        <v>5.3937432578209281E-3</v>
      </c>
      <c r="AD63" s="16"/>
      <c r="AE63" s="22"/>
      <c r="AF63" s="22"/>
      <c r="AG63" s="16"/>
    </row>
    <row r="64" spans="2:33" x14ac:dyDescent="0.2">
      <c r="B64" s="21" t="s">
        <v>411</v>
      </c>
      <c r="C64" s="3">
        <v>19103</v>
      </c>
      <c r="D64" s="3">
        <v>9067</v>
      </c>
      <c r="E64" s="3">
        <v>19086</v>
      </c>
      <c r="F64" s="32">
        <v>2.1049961398477999</v>
      </c>
      <c r="G64" s="3">
        <v>17</v>
      </c>
      <c r="H64" s="23"/>
      <c r="I64" s="3">
        <v>4824</v>
      </c>
      <c r="J64" s="3">
        <v>4243</v>
      </c>
      <c r="K64" s="3">
        <v>2163</v>
      </c>
      <c r="L64" s="22">
        <v>0.2385574059777214</v>
      </c>
      <c r="M64" s="3">
        <v>288</v>
      </c>
      <c r="N64" s="22">
        <v>3.1763538105216718E-2</v>
      </c>
      <c r="O64" s="23"/>
      <c r="P64" s="22">
        <v>5.543631890279014E-2</v>
      </c>
      <c r="Q64" s="22">
        <v>5.5017536512589643E-2</v>
      </c>
      <c r="R64" s="22">
        <v>5.6535622677066431E-2</v>
      </c>
      <c r="S64" s="22">
        <v>2.9785897503009997E-2</v>
      </c>
      <c r="T64" s="22">
        <v>1.2929906297440192E-2</v>
      </c>
      <c r="U64" s="22">
        <v>6.1089881170496782E-2</v>
      </c>
      <c r="V64" s="22">
        <v>0.17955294979846098</v>
      </c>
      <c r="W64" s="22">
        <v>0.16887399884834842</v>
      </c>
      <c r="X64" s="22">
        <v>0.16191174161126526</v>
      </c>
      <c r="Y64" s="22">
        <v>7.0303093754907606E-2</v>
      </c>
      <c r="Z64" s="22">
        <v>5.3290059153012617E-2</v>
      </c>
      <c r="AA64" s="22">
        <v>5.3918232738313351E-2</v>
      </c>
      <c r="AB64" s="22">
        <v>2.7063811966706802E-2</v>
      </c>
      <c r="AC64" s="22">
        <v>1.4290949065591791E-2</v>
      </c>
      <c r="AD64" s="16"/>
      <c r="AE64" s="22"/>
      <c r="AF64" s="22"/>
      <c r="AG64" s="16"/>
    </row>
    <row r="65" spans="2:33" x14ac:dyDescent="0.2">
      <c r="B65" s="21" t="s">
        <v>412</v>
      </c>
      <c r="C65" s="3">
        <v>2624</v>
      </c>
      <c r="D65" s="3">
        <v>794</v>
      </c>
      <c r="E65" s="3">
        <v>2624</v>
      </c>
      <c r="F65" s="32">
        <v>3.3047858942065491</v>
      </c>
      <c r="G65" s="3">
        <v>0</v>
      </c>
      <c r="H65" s="23"/>
      <c r="I65" s="3">
        <v>612</v>
      </c>
      <c r="J65" s="3">
        <v>182</v>
      </c>
      <c r="K65" s="3">
        <v>335</v>
      </c>
      <c r="L65" s="22">
        <v>0.42191435768261965</v>
      </c>
      <c r="M65" s="3">
        <v>170</v>
      </c>
      <c r="N65" s="22">
        <v>0.2141057934508816</v>
      </c>
      <c r="O65" s="23"/>
      <c r="P65" s="22">
        <v>9.7560975609756101E-2</v>
      </c>
      <c r="Q65" s="22">
        <v>9.451219512195122E-2</v>
      </c>
      <c r="R65" s="22">
        <v>0.1017530487804878</v>
      </c>
      <c r="S65" s="22">
        <v>5.8307926829268296E-2</v>
      </c>
      <c r="T65" s="22">
        <v>3.3536585365853661E-2</v>
      </c>
      <c r="U65" s="22">
        <v>7.964939024390244E-2</v>
      </c>
      <c r="V65" s="22">
        <v>0.15434451219512196</v>
      </c>
      <c r="W65" s="22">
        <v>0.12309451219512195</v>
      </c>
      <c r="X65" s="22">
        <v>0.10708841463414634</v>
      </c>
      <c r="Y65" s="22">
        <v>4.6875E-2</v>
      </c>
      <c r="Z65" s="22">
        <v>3.5823170731707314E-2</v>
      </c>
      <c r="AA65" s="22">
        <v>4.2682926829268296E-2</v>
      </c>
      <c r="AB65" s="22">
        <v>1.8292682926829267E-2</v>
      </c>
      <c r="AC65" s="22">
        <v>6.4786585365853655E-3</v>
      </c>
      <c r="AD65" s="16"/>
      <c r="AE65" s="22"/>
      <c r="AF65" s="22"/>
      <c r="AG65" s="16"/>
    </row>
    <row r="66" spans="2:33" x14ac:dyDescent="0.2">
      <c r="B66" t="s">
        <v>413</v>
      </c>
      <c r="C66" s="3">
        <v>8545</v>
      </c>
      <c r="D66" s="3">
        <v>3491</v>
      </c>
      <c r="E66" s="3">
        <v>8545</v>
      </c>
      <c r="F66" s="32">
        <v>2.4477227155542822</v>
      </c>
      <c r="G66" s="3">
        <v>0</v>
      </c>
      <c r="H66" s="23"/>
      <c r="I66" s="3">
        <v>2302</v>
      </c>
      <c r="J66" s="3">
        <v>1189</v>
      </c>
      <c r="K66" s="3">
        <v>1168</v>
      </c>
      <c r="L66" s="22">
        <v>0.3345746204525924</v>
      </c>
      <c r="M66" s="3">
        <v>76</v>
      </c>
      <c r="N66" s="22">
        <v>2.1770266399312517E-2</v>
      </c>
      <c r="O66" s="23"/>
      <c r="P66" s="22">
        <v>7.1503803393797541E-2</v>
      </c>
      <c r="Q66" s="22">
        <v>8.3206553540081926E-2</v>
      </c>
      <c r="R66" s="22">
        <v>7.7238150965476884E-2</v>
      </c>
      <c r="S66" s="22">
        <v>3.4055002925687534E-2</v>
      </c>
      <c r="T66" s="22">
        <v>1.0064365125804563E-2</v>
      </c>
      <c r="U66" s="22">
        <v>3.0544177881802224E-2</v>
      </c>
      <c r="V66" s="22">
        <v>0.11913399648917496</v>
      </c>
      <c r="W66" s="22">
        <v>0.18314803978935049</v>
      </c>
      <c r="X66" s="22">
        <v>0.17858396723229958</v>
      </c>
      <c r="Y66" s="22">
        <v>7.0684610883557639E-2</v>
      </c>
      <c r="Z66" s="22">
        <v>5.9918080748976012E-2</v>
      </c>
      <c r="AA66" s="22">
        <v>5.9801053247513163E-2</v>
      </c>
      <c r="AB66" s="22">
        <v>1.7320070216500876E-2</v>
      </c>
      <c r="AC66" s="22">
        <v>4.7981275599765947E-3</v>
      </c>
      <c r="AD66" s="16"/>
      <c r="AE66" s="22"/>
      <c r="AF66" s="22"/>
      <c r="AG66" s="16"/>
    </row>
    <row r="67" spans="2:33" x14ac:dyDescent="0.2">
      <c r="B67" s="21" t="s">
        <v>414</v>
      </c>
      <c r="C67" s="3">
        <v>4369</v>
      </c>
      <c r="D67" s="3">
        <v>1230</v>
      </c>
      <c r="E67" s="3">
        <v>4285</v>
      </c>
      <c r="F67" s="32">
        <v>3.4837398373983741</v>
      </c>
      <c r="G67" s="3">
        <v>84</v>
      </c>
      <c r="H67" s="23"/>
      <c r="I67" s="3">
        <v>937</v>
      </c>
      <c r="J67" s="3">
        <v>293</v>
      </c>
      <c r="K67" s="3">
        <v>554</v>
      </c>
      <c r="L67" s="22">
        <v>0.45040650406504062</v>
      </c>
      <c r="M67" s="3">
        <v>142</v>
      </c>
      <c r="N67" s="22">
        <v>0.11544715447154472</v>
      </c>
      <c r="O67" s="23"/>
      <c r="P67" s="22">
        <v>9.452964065003433E-2</v>
      </c>
      <c r="Q67" s="22">
        <v>9.5216296635385667E-2</v>
      </c>
      <c r="R67" s="22">
        <v>7.5761043717097729E-2</v>
      </c>
      <c r="S67" s="22">
        <v>5.3559166857404437E-2</v>
      </c>
      <c r="T67" s="22">
        <v>2.998397802700847E-2</v>
      </c>
      <c r="U67" s="22">
        <v>7.8736552986953534E-2</v>
      </c>
      <c r="V67" s="22">
        <v>0.19569695582513161</v>
      </c>
      <c r="W67" s="22">
        <v>0.15678644998855573</v>
      </c>
      <c r="X67" s="22">
        <v>0.12336919203479058</v>
      </c>
      <c r="Y67" s="22">
        <v>3.7994964522774087E-2</v>
      </c>
      <c r="Z67" s="22">
        <v>2.4490730144197757E-2</v>
      </c>
      <c r="AA67" s="22">
        <v>2.1972991531242849E-2</v>
      </c>
      <c r="AB67" s="22">
        <v>7.3243305104142824E-3</v>
      </c>
      <c r="AC67" s="22">
        <v>4.5777065690089267E-3</v>
      </c>
      <c r="AD67" s="16"/>
      <c r="AE67" s="22"/>
      <c r="AF67" s="22"/>
      <c r="AG67" s="16"/>
    </row>
    <row r="68" spans="2:33" x14ac:dyDescent="0.2">
      <c r="B68" s="25" t="s">
        <v>415</v>
      </c>
      <c r="C68" s="3">
        <v>23322</v>
      </c>
      <c r="D68" s="3">
        <v>11764</v>
      </c>
      <c r="E68" s="3">
        <v>23160</v>
      </c>
      <c r="F68" s="32">
        <v>1.9687181230873851</v>
      </c>
      <c r="G68" s="3">
        <v>162</v>
      </c>
      <c r="H68" s="23"/>
      <c r="I68" s="3">
        <v>5277</v>
      </c>
      <c r="J68" s="3">
        <v>6487</v>
      </c>
      <c r="K68" s="3">
        <v>2252</v>
      </c>
      <c r="L68" s="22">
        <v>0.19143148588915335</v>
      </c>
      <c r="M68" s="3">
        <v>512</v>
      </c>
      <c r="N68" s="22">
        <v>4.3522611356681402E-2</v>
      </c>
      <c r="O68" s="23"/>
      <c r="P68" s="22">
        <v>5.5569848211988682E-2</v>
      </c>
      <c r="Q68" s="22">
        <v>4.3821284623960212E-2</v>
      </c>
      <c r="R68" s="22">
        <v>4.2234799759883375E-2</v>
      </c>
      <c r="S68" s="22">
        <v>2.3925906869050682E-2</v>
      </c>
      <c r="T68" s="22">
        <v>1.5693336763570879E-2</v>
      </c>
      <c r="U68" s="22">
        <v>8.3269016379384275E-2</v>
      </c>
      <c r="V68" s="22">
        <v>0.26502872823943058</v>
      </c>
      <c r="W68" s="22">
        <v>0.1552611268330332</v>
      </c>
      <c r="X68" s="22">
        <v>0.1356230168939199</v>
      </c>
      <c r="Y68" s="22">
        <v>6.0715204527913555E-2</v>
      </c>
      <c r="Z68" s="22">
        <v>4.5450647457336422E-2</v>
      </c>
      <c r="AA68" s="22">
        <v>4.3220993053768975E-2</v>
      </c>
      <c r="AB68" s="22">
        <v>1.9809621816310779E-2</v>
      </c>
      <c r="AC68" s="22">
        <v>1.0376468570448504E-2</v>
      </c>
      <c r="AD68" s="16"/>
      <c r="AE68" s="22"/>
      <c r="AF68" s="22"/>
      <c r="AG68" s="16"/>
    </row>
    <row r="69" spans="2:33" x14ac:dyDescent="0.2">
      <c r="B69" s="21" t="s">
        <v>416</v>
      </c>
      <c r="C69" s="3">
        <v>4917</v>
      </c>
      <c r="D69" s="3">
        <v>1742</v>
      </c>
      <c r="E69" s="3">
        <v>4863</v>
      </c>
      <c r="F69" s="32">
        <v>2.7916188289322617</v>
      </c>
      <c r="G69" s="3">
        <v>54</v>
      </c>
      <c r="H69" s="23"/>
      <c r="I69" s="3">
        <v>1045</v>
      </c>
      <c r="J69" s="3">
        <v>697</v>
      </c>
      <c r="K69" s="3">
        <v>529</v>
      </c>
      <c r="L69" s="22">
        <v>0.3036739380022962</v>
      </c>
      <c r="M69" s="3">
        <v>290</v>
      </c>
      <c r="N69" s="22">
        <v>0.16647531572904709</v>
      </c>
      <c r="O69" s="23"/>
      <c r="P69" s="22">
        <v>9.3552979459019733E-2</v>
      </c>
      <c r="Q69" s="22">
        <v>8.3384177343908891E-2</v>
      </c>
      <c r="R69" s="22">
        <v>7.5045759609517995E-2</v>
      </c>
      <c r="S69" s="22">
        <v>4.1081960545047792E-2</v>
      </c>
      <c r="T69" s="22">
        <v>2.6438885499288182E-2</v>
      </c>
      <c r="U69" s="22">
        <v>8.3790929428513322E-2</v>
      </c>
      <c r="V69" s="22">
        <v>0.17795403701443971</v>
      </c>
      <c r="W69" s="22">
        <v>0.12772015456579214</v>
      </c>
      <c r="X69" s="22">
        <v>0.11917836078909905</v>
      </c>
      <c r="Y69" s="22">
        <v>4.6776489729509867E-2</v>
      </c>
      <c r="Z69" s="22">
        <v>3.1319910514541388E-2</v>
      </c>
      <c r="AA69" s="22">
        <v>4.7183241814114298E-2</v>
      </c>
      <c r="AB69" s="22">
        <v>3.3353670937563556E-2</v>
      </c>
      <c r="AC69" s="22">
        <v>1.3219442749644091E-2</v>
      </c>
      <c r="AD69" s="16"/>
      <c r="AE69" s="22"/>
      <c r="AF69" s="22"/>
      <c r="AG69" s="16"/>
    </row>
    <row r="70" spans="2:33" x14ac:dyDescent="0.2">
      <c r="B70" s="21" t="s">
        <v>417</v>
      </c>
      <c r="C70" s="3">
        <v>7675</v>
      </c>
      <c r="D70" s="3">
        <v>2529</v>
      </c>
      <c r="E70" s="3">
        <v>7585</v>
      </c>
      <c r="F70" s="32">
        <v>2.9992091735863977</v>
      </c>
      <c r="G70" s="3">
        <v>90</v>
      </c>
      <c r="H70" s="23"/>
      <c r="I70" s="3">
        <v>1656</v>
      </c>
      <c r="J70" s="3">
        <v>873</v>
      </c>
      <c r="K70" s="3">
        <v>750</v>
      </c>
      <c r="L70" s="22">
        <v>0.29655990510083036</v>
      </c>
      <c r="M70" s="3">
        <v>340</v>
      </c>
      <c r="N70" s="22">
        <v>0.13444049031237643</v>
      </c>
      <c r="O70" s="23"/>
      <c r="P70" s="22">
        <v>8.2866449511400653E-2</v>
      </c>
      <c r="Q70" s="22">
        <v>8.0521172638436486E-2</v>
      </c>
      <c r="R70" s="22">
        <v>7.6482084690553745E-2</v>
      </c>
      <c r="S70" s="22">
        <v>4.2475570032573289E-2</v>
      </c>
      <c r="T70" s="22">
        <v>2.9055374592833878E-2</v>
      </c>
      <c r="U70" s="22">
        <v>7.1791530944625412E-2</v>
      </c>
      <c r="V70" s="22">
        <v>0.1606514657980456</v>
      </c>
      <c r="W70" s="22">
        <v>0.12859934853420196</v>
      </c>
      <c r="X70" s="22">
        <v>0.1186970684039088</v>
      </c>
      <c r="Y70" s="22">
        <v>4.8338762214983712E-2</v>
      </c>
      <c r="Z70" s="22">
        <v>4.3648208469055372E-2</v>
      </c>
      <c r="AA70" s="22">
        <v>6.0325732899022801E-2</v>
      </c>
      <c r="AB70" s="22">
        <v>4.2736156351791531E-2</v>
      </c>
      <c r="AC70" s="22">
        <v>1.3811074918566776E-2</v>
      </c>
      <c r="AD70" s="16"/>
      <c r="AE70" s="22"/>
      <c r="AF70" s="22"/>
      <c r="AG70" s="16"/>
    </row>
    <row r="71" spans="2:33" x14ac:dyDescent="0.2">
      <c r="B71" s="21" t="s">
        <v>418</v>
      </c>
      <c r="C71" s="3">
        <v>10638</v>
      </c>
      <c r="D71" s="3">
        <v>3152</v>
      </c>
      <c r="E71" s="3">
        <v>10539</v>
      </c>
      <c r="F71" s="32">
        <v>3.3435913705583755</v>
      </c>
      <c r="G71" s="3">
        <v>99</v>
      </c>
      <c r="H71" s="23"/>
      <c r="I71" s="3">
        <v>2312</v>
      </c>
      <c r="J71" s="3">
        <v>840</v>
      </c>
      <c r="K71" s="3">
        <v>1288</v>
      </c>
      <c r="L71" s="22">
        <v>0.40862944162436549</v>
      </c>
      <c r="M71" s="3">
        <v>551</v>
      </c>
      <c r="N71" s="22">
        <v>0.17480964467005075</v>
      </c>
      <c r="O71" s="23"/>
      <c r="P71" s="22">
        <v>0.11543523218650122</v>
      </c>
      <c r="Q71" s="22">
        <v>9.9548787366046249E-2</v>
      </c>
      <c r="R71" s="22">
        <v>8.037225042301184E-2</v>
      </c>
      <c r="S71" s="22">
        <v>4.2489189697311525E-2</v>
      </c>
      <c r="T71" s="22">
        <v>3.3558939650310211E-2</v>
      </c>
      <c r="U71" s="22">
        <v>8.9114495205865771E-2</v>
      </c>
      <c r="V71" s="22">
        <v>0.18527918781725888</v>
      </c>
      <c r="W71" s="22">
        <v>0.13141567963902989</v>
      </c>
      <c r="X71" s="22">
        <v>9.6916713667982698E-2</v>
      </c>
      <c r="Y71" s="22">
        <v>3.7413047565331828E-2</v>
      </c>
      <c r="Z71" s="22">
        <v>2.6508742244782856E-2</v>
      </c>
      <c r="AA71" s="22">
        <v>3.609701071630006E-2</v>
      </c>
      <c r="AB71" s="22">
        <v>2.0962586952434668E-2</v>
      </c>
      <c r="AC71" s="22">
        <v>4.8881368678322995E-3</v>
      </c>
      <c r="AD71" s="16"/>
      <c r="AE71" s="22"/>
      <c r="AF71" s="22"/>
      <c r="AG71" s="16"/>
    </row>
    <row r="72" spans="2:33" x14ac:dyDescent="0.2">
      <c r="B72" s="21" t="s">
        <v>419</v>
      </c>
      <c r="C72" s="3">
        <v>2070</v>
      </c>
      <c r="D72" s="3">
        <v>936</v>
      </c>
      <c r="E72" s="3">
        <v>2070</v>
      </c>
      <c r="F72" s="32">
        <v>2.2115384615384617</v>
      </c>
      <c r="G72" s="3">
        <v>0</v>
      </c>
      <c r="H72" s="23"/>
      <c r="I72" s="3">
        <v>463</v>
      </c>
      <c r="J72" s="3">
        <v>473</v>
      </c>
      <c r="K72" s="3">
        <v>237</v>
      </c>
      <c r="L72" s="22">
        <v>0.25320512820512819</v>
      </c>
      <c r="M72" s="3">
        <v>49</v>
      </c>
      <c r="N72" s="22">
        <v>5.2350427350427352E-2</v>
      </c>
      <c r="O72" s="23"/>
      <c r="P72" s="22">
        <v>0.10821256038647344</v>
      </c>
      <c r="Q72" s="22">
        <v>5.6038647342995171E-2</v>
      </c>
      <c r="R72" s="22">
        <v>3.0434782608695653E-2</v>
      </c>
      <c r="S72" s="22">
        <v>1.0628019323671498E-2</v>
      </c>
      <c r="T72" s="22">
        <v>1.3043478260869565E-2</v>
      </c>
      <c r="U72" s="22">
        <v>0.10628019323671498</v>
      </c>
      <c r="V72" s="22">
        <v>0.30966183574879225</v>
      </c>
      <c r="W72" s="22">
        <v>0.19420289855072465</v>
      </c>
      <c r="X72" s="22">
        <v>8.8888888888888892E-2</v>
      </c>
      <c r="Y72" s="22">
        <v>3.3816425120772944E-2</v>
      </c>
      <c r="Z72" s="22">
        <v>2.5120772946859903E-2</v>
      </c>
      <c r="AA72" s="22">
        <v>1.8840579710144929E-2</v>
      </c>
      <c r="AB72" s="22">
        <v>3.8647342995169081E-3</v>
      </c>
      <c r="AC72" s="22">
        <v>9.6618357487922703E-4</v>
      </c>
      <c r="AD72" s="16"/>
      <c r="AE72" s="22"/>
      <c r="AF72" s="22"/>
      <c r="AG72" s="16"/>
    </row>
    <row r="73" spans="2:33" x14ac:dyDescent="0.2">
      <c r="B73" s="21" t="s">
        <v>420</v>
      </c>
      <c r="C73" s="3">
        <v>28604</v>
      </c>
      <c r="D73" s="3">
        <v>9578</v>
      </c>
      <c r="E73" s="3">
        <v>28532</v>
      </c>
      <c r="F73" s="32">
        <v>2.9789100020881185</v>
      </c>
      <c r="G73" s="3">
        <v>72</v>
      </c>
      <c r="H73" s="23"/>
      <c r="I73" s="3">
        <v>6213</v>
      </c>
      <c r="J73" s="3">
        <v>3365</v>
      </c>
      <c r="K73" s="3">
        <v>3627</v>
      </c>
      <c r="L73" s="22">
        <v>0.37868030904155359</v>
      </c>
      <c r="M73" s="3">
        <v>1062</v>
      </c>
      <c r="N73" s="22">
        <v>0.11087909793276259</v>
      </c>
      <c r="O73" s="23"/>
      <c r="P73" s="22">
        <v>0.11152286393511397</v>
      </c>
      <c r="Q73" s="22">
        <v>8.8204446930499225E-2</v>
      </c>
      <c r="R73" s="22">
        <v>6.4920990071318699E-2</v>
      </c>
      <c r="S73" s="22">
        <v>3.6428471542441616E-2</v>
      </c>
      <c r="T73" s="22">
        <v>3.0345406236889947E-2</v>
      </c>
      <c r="U73" s="22">
        <v>9.6035519507761152E-2</v>
      </c>
      <c r="V73" s="22">
        <v>0.2130471262760453</v>
      </c>
      <c r="W73" s="22">
        <v>0.14508460355195077</v>
      </c>
      <c r="X73" s="22">
        <v>0.10138442175919452</v>
      </c>
      <c r="Y73" s="22">
        <v>3.639351139700741E-2</v>
      </c>
      <c r="Z73" s="22">
        <v>2.6185148930219549E-2</v>
      </c>
      <c r="AA73" s="22">
        <v>2.9366522164732206E-2</v>
      </c>
      <c r="AB73" s="22">
        <v>1.6885750244721019E-2</v>
      </c>
      <c r="AC73" s="22">
        <v>4.1952174521046005E-3</v>
      </c>
      <c r="AD73" s="16"/>
      <c r="AE73" s="22"/>
      <c r="AF73" s="22"/>
      <c r="AG73" s="16"/>
    </row>
    <row r="74" spans="2:33" x14ac:dyDescent="0.2">
      <c r="B74" t="s">
        <v>535</v>
      </c>
      <c r="C74" s="3">
        <v>4472</v>
      </c>
      <c r="D74" s="3">
        <v>2554</v>
      </c>
      <c r="E74" s="3">
        <v>4471</v>
      </c>
      <c r="F74" s="32">
        <v>1.7505873140172279</v>
      </c>
      <c r="G74" s="3">
        <v>1</v>
      </c>
      <c r="H74" s="23"/>
      <c r="I74" s="3">
        <v>777</v>
      </c>
      <c r="J74" s="3">
        <v>1777</v>
      </c>
      <c r="K74" s="3">
        <v>364</v>
      </c>
      <c r="L74" s="22">
        <v>0.14252153484729835</v>
      </c>
      <c r="M74" s="3">
        <v>113</v>
      </c>
      <c r="N74" s="22">
        <v>4.4244322631166795E-2</v>
      </c>
      <c r="O74" s="23"/>
      <c r="P74" s="22">
        <v>5.9481216457960645E-2</v>
      </c>
      <c r="Q74" s="22">
        <v>4.1592128801431129E-2</v>
      </c>
      <c r="R74" s="22">
        <v>1.9677996422182469E-2</v>
      </c>
      <c r="S74" s="22">
        <v>1.2298747763864044E-2</v>
      </c>
      <c r="T74" s="22">
        <v>3.9803220035778172E-2</v>
      </c>
      <c r="U74" s="22">
        <v>0.16659212880143112</v>
      </c>
      <c r="V74" s="22">
        <v>0.39803220035778175</v>
      </c>
      <c r="W74" s="22">
        <v>0.13953488372093023</v>
      </c>
      <c r="X74" s="22">
        <v>6.6860465116279064E-2</v>
      </c>
      <c r="Y74" s="22">
        <v>2.1690518783542039E-2</v>
      </c>
      <c r="Z74" s="22">
        <v>2.0572450805008944E-2</v>
      </c>
      <c r="AA74" s="22">
        <v>1.1627906976744186E-2</v>
      </c>
      <c r="AB74" s="22">
        <v>2.0125223613595708E-3</v>
      </c>
      <c r="AC74" s="22">
        <v>2.2361359570661896E-4</v>
      </c>
      <c r="AD74" s="16"/>
      <c r="AE74" s="22"/>
      <c r="AF74" s="22"/>
      <c r="AG74" s="16"/>
    </row>
    <row r="75" spans="2:33" x14ac:dyDescent="0.2">
      <c r="B75" s="21" t="s">
        <v>421</v>
      </c>
      <c r="C75" s="3">
        <v>6478</v>
      </c>
      <c r="D75" s="3">
        <v>1948</v>
      </c>
      <c r="E75" s="3">
        <v>6464</v>
      </c>
      <c r="F75" s="32">
        <v>3.3182751540041067</v>
      </c>
      <c r="G75" s="3">
        <v>14</v>
      </c>
      <c r="H75" s="23"/>
      <c r="I75" s="3">
        <v>1371</v>
      </c>
      <c r="J75" s="3">
        <v>577</v>
      </c>
      <c r="K75" s="3">
        <v>857</v>
      </c>
      <c r="L75" s="22">
        <v>0.43993839835728954</v>
      </c>
      <c r="M75" s="3">
        <v>227</v>
      </c>
      <c r="N75" s="22">
        <v>0.11652977412731007</v>
      </c>
      <c r="O75" s="23"/>
      <c r="P75" s="22">
        <v>0.11654831738190799</v>
      </c>
      <c r="Q75" s="22">
        <v>9.046001852423588E-2</v>
      </c>
      <c r="R75" s="22">
        <v>7.347946897190491E-2</v>
      </c>
      <c r="S75" s="22">
        <v>4.2914479777709166E-2</v>
      </c>
      <c r="T75" s="22">
        <v>3.2263044149428835E-2</v>
      </c>
      <c r="U75" s="22">
        <v>9.3856128434702063E-2</v>
      </c>
      <c r="V75" s="22">
        <v>0.20669959864155604</v>
      </c>
      <c r="W75" s="22">
        <v>0.14448903982710712</v>
      </c>
      <c r="X75" s="22">
        <v>0.11129978388391479</v>
      </c>
      <c r="Y75" s="22">
        <v>3.5350416795307191E-2</v>
      </c>
      <c r="Z75" s="22">
        <v>2.2692188947205927E-2</v>
      </c>
      <c r="AA75" s="22">
        <v>2.0222290830503243E-2</v>
      </c>
      <c r="AB75" s="22">
        <v>7.1009570855202226E-3</v>
      </c>
      <c r="AC75" s="22">
        <v>2.624266748996604E-3</v>
      </c>
      <c r="AD75" s="16"/>
      <c r="AE75" s="22"/>
      <c r="AF75" s="22"/>
      <c r="AG75" s="16"/>
    </row>
    <row r="76" spans="2:33" x14ac:dyDescent="0.2">
      <c r="B76" s="21" t="s">
        <v>422</v>
      </c>
      <c r="C76" s="3">
        <v>5072</v>
      </c>
      <c r="D76" s="3">
        <v>2506</v>
      </c>
      <c r="E76" s="3">
        <v>5045</v>
      </c>
      <c r="F76" s="32">
        <v>2.0131683958499602</v>
      </c>
      <c r="G76" s="3">
        <v>27</v>
      </c>
      <c r="H76" s="23"/>
      <c r="I76" s="3">
        <v>725</v>
      </c>
      <c r="J76" s="3">
        <v>1781</v>
      </c>
      <c r="K76" s="3">
        <v>288</v>
      </c>
      <c r="L76" s="22">
        <v>0.1149241819632881</v>
      </c>
      <c r="M76" s="3">
        <v>86</v>
      </c>
      <c r="N76" s="22">
        <v>3.4317637669592976E-2</v>
      </c>
      <c r="O76" s="23"/>
      <c r="P76" s="22">
        <v>4.475552050473186E-2</v>
      </c>
      <c r="Q76" s="22">
        <v>2.6025236593059938E-2</v>
      </c>
      <c r="R76" s="22">
        <v>2.109621451104101E-2</v>
      </c>
      <c r="S76" s="22">
        <v>1.3012618296529969E-2</v>
      </c>
      <c r="T76" s="22">
        <v>2.0110410094637224E-2</v>
      </c>
      <c r="U76" s="22">
        <v>0.24388801261829654</v>
      </c>
      <c r="V76" s="22">
        <v>0.29140378548895901</v>
      </c>
      <c r="W76" s="22">
        <v>0.14984227129337541</v>
      </c>
      <c r="X76" s="22">
        <v>8.8130914826498416E-2</v>
      </c>
      <c r="Y76" s="22">
        <v>3.4305993690851737E-2</v>
      </c>
      <c r="Z76" s="22">
        <v>2.4842271293375396E-2</v>
      </c>
      <c r="AA76" s="22">
        <v>2.0899053627760251E-2</v>
      </c>
      <c r="AB76" s="22">
        <v>1.3998422712933754E-2</v>
      </c>
      <c r="AC76" s="22">
        <v>7.6892744479495267E-3</v>
      </c>
      <c r="AD76" s="16"/>
      <c r="AE76" s="22"/>
      <c r="AF76" s="22"/>
      <c r="AG76" s="16"/>
    </row>
    <row r="77" spans="2:33" x14ac:dyDescent="0.2">
      <c r="B77" s="21" t="s">
        <v>423</v>
      </c>
      <c r="C77" s="3">
        <v>3471</v>
      </c>
      <c r="D77" s="3">
        <v>1948</v>
      </c>
      <c r="E77" s="3">
        <v>3467</v>
      </c>
      <c r="F77" s="32">
        <v>1.7797741273100616</v>
      </c>
      <c r="G77" s="3">
        <v>4</v>
      </c>
      <c r="H77" s="23"/>
      <c r="I77" s="3">
        <v>736</v>
      </c>
      <c r="J77" s="3">
        <v>1212</v>
      </c>
      <c r="K77" s="3">
        <v>283</v>
      </c>
      <c r="L77" s="22">
        <v>0.14527720739219713</v>
      </c>
      <c r="M77" s="3">
        <v>93</v>
      </c>
      <c r="N77" s="22">
        <v>4.7741273100616016E-2</v>
      </c>
      <c r="O77" s="23"/>
      <c r="P77" s="22">
        <v>5.8196485162777298E-2</v>
      </c>
      <c r="Q77" s="22">
        <v>3.7453183520599252E-2</v>
      </c>
      <c r="R77" s="22">
        <v>2.4200518582541054E-2</v>
      </c>
      <c r="S77" s="22">
        <v>1.5269374819936617E-2</v>
      </c>
      <c r="T77" s="22">
        <v>9.5073465859982706E-3</v>
      </c>
      <c r="U77" s="22">
        <v>6.5975223278594064E-2</v>
      </c>
      <c r="V77" s="22">
        <v>0.24863151829443964</v>
      </c>
      <c r="W77" s="22">
        <v>0.14981273408239701</v>
      </c>
      <c r="X77" s="22">
        <v>0.12676462114664361</v>
      </c>
      <c r="Y77" s="22">
        <v>5.9348890809564965E-2</v>
      </c>
      <c r="Z77" s="22">
        <v>5.8772687986171135E-2</v>
      </c>
      <c r="AA77" s="22">
        <v>7.2889657159320081E-2</v>
      </c>
      <c r="AB77" s="22">
        <v>5.7332180927686549E-2</v>
      </c>
      <c r="AC77" s="22">
        <v>1.5845577643330451E-2</v>
      </c>
      <c r="AD77" s="16"/>
      <c r="AE77" s="22"/>
      <c r="AF77" s="22"/>
      <c r="AG77" s="16"/>
    </row>
    <row r="78" spans="2:33" x14ac:dyDescent="0.2">
      <c r="B78" s="21" t="s">
        <v>424</v>
      </c>
      <c r="C78" s="3">
        <v>4791</v>
      </c>
      <c r="D78" s="3">
        <v>2484</v>
      </c>
      <c r="E78" s="3">
        <v>4295</v>
      </c>
      <c r="F78" s="32">
        <v>1.7290660225442833</v>
      </c>
      <c r="G78" s="3">
        <v>496</v>
      </c>
      <c r="H78" s="23"/>
      <c r="I78" s="3">
        <v>326</v>
      </c>
      <c r="J78" s="3">
        <v>2158</v>
      </c>
      <c r="K78" s="3">
        <v>92</v>
      </c>
      <c r="L78" s="22">
        <v>3.7037037037037035E-2</v>
      </c>
      <c r="M78" s="3">
        <v>10</v>
      </c>
      <c r="N78" s="22">
        <v>4.0257648953301124E-3</v>
      </c>
      <c r="O78" s="23"/>
      <c r="P78" s="22">
        <v>1.5236902525568774E-2</v>
      </c>
      <c r="Q78" s="22">
        <v>1.168858275934043E-2</v>
      </c>
      <c r="R78" s="22">
        <v>6.0530160718012937E-3</v>
      </c>
      <c r="S78" s="22">
        <v>3.7570444583594239E-3</v>
      </c>
      <c r="T78" s="22">
        <v>9.7474431225213945E-2</v>
      </c>
      <c r="U78" s="22">
        <v>0.47902316844082654</v>
      </c>
      <c r="V78" s="22">
        <v>0.23627635149238155</v>
      </c>
      <c r="W78" s="22">
        <v>6.0321436025881865E-2</v>
      </c>
      <c r="X78" s="22">
        <v>3.3813400125234816E-2</v>
      </c>
      <c r="Y78" s="22">
        <v>1.9828845752452515E-2</v>
      </c>
      <c r="Z78" s="22">
        <v>1.8785222291797118E-2</v>
      </c>
      <c r="AA78" s="22">
        <v>1.3149655604257984E-2</v>
      </c>
      <c r="AB78" s="22">
        <v>2.2959716134418702E-3</v>
      </c>
      <c r="AC78" s="22">
        <v>2.2959716134418702E-3</v>
      </c>
      <c r="AD78" s="16"/>
      <c r="AE78" s="22"/>
      <c r="AF78" s="22"/>
      <c r="AG78" s="16"/>
    </row>
    <row r="79" spans="2:33" x14ac:dyDescent="0.2">
      <c r="B79" s="21" t="s">
        <v>425</v>
      </c>
      <c r="C79" s="3">
        <v>11090</v>
      </c>
      <c r="D79" s="3">
        <v>6037</v>
      </c>
      <c r="E79" s="3">
        <v>11084</v>
      </c>
      <c r="F79" s="32">
        <v>1.8360112638727846</v>
      </c>
      <c r="G79" s="3">
        <v>6</v>
      </c>
      <c r="H79" s="23"/>
      <c r="I79" s="3">
        <v>2391</v>
      </c>
      <c r="J79" s="3">
        <v>3646</v>
      </c>
      <c r="K79" s="3">
        <v>906</v>
      </c>
      <c r="L79" s="22">
        <v>0.15007454033460327</v>
      </c>
      <c r="M79" s="3">
        <v>181</v>
      </c>
      <c r="N79" s="22">
        <v>2.99817790293192E-2</v>
      </c>
      <c r="O79" s="23"/>
      <c r="P79" s="22">
        <v>4.2560865644724978E-2</v>
      </c>
      <c r="Q79" s="22">
        <v>4.2110009017132549E-2</v>
      </c>
      <c r="R79" s="22">
        <v>3.5707844905320106E-2</v>
      </c>
      <c r="S79" s="22">
        <v>1.8124436429215511E-2</v>
      </c>
      <c r="T79" s="22">
        <v>1.8034265103697024E-2</v>
      </c>
      <c r="U79" s="22">
        <v>0.14120829576194771</v>
      </c>
      <c r="V79" s="22">
        <v>0.24517583408476104</v>
      </c>
      <c r="W79" s="22">
        <v>0.11956717763751128</v>
      </c>
      <c r="X79" s="22">
        <v>0.1066726780883679</v>
      </c>
      <c r="Y79" s="22">
        <v>5.653742110009017E-2</v>
      </c>
      <c r="Z79" s="22">
        <v>4.7700631199278629E-2</v>
      </c>
      <c r="AA79" s="22">
        <v>5.9963931469792606E-2</v>
      </c>
      <c r="AB79" s="22">
        <v>4.6077547339945894E-2</v>
      </c>
      <c r="AC79" s="22">
        <v>2.0559062218214609E-2</v>
      </c>
      <c r="AD79" s="16"/>
      <c r="AE79" s="22"/>
      <c r="AF79" s="22"/>
      <c r="AG79" s="16"/>
    </row>
    <row r="80" spans="2:33" x14ac:dyDescent="0.2">
      <c r="B80" s="21" t="s">
        <v>426</v>
      </c>
      <c r="C80" s="3">
        <v>1170</v>
      </c>
      <c r="D80" s="3">
        <v>584</v>
      </c>
      <c r="E80" s="3">
        <v>1168</v>
      </c>
      <c r="F80" s="32">
        <v>2</v>
      </c>
      <c r="G80" s="3">
        <v>2</v>
      </c>
      <c r="H80" s="23"/>
      <c r="I80" s="3">
        <v>247</v>
      </c>
      <c r="J80" s="3">
        <v>337</v>
      </c>
      <c r="K80" s="3">
        <v>106</v>
      </c>
      <c r="L80" s="22">
        <v>0.1815068493150685</v>
      </c>
      <c r="M80" s="3">
        <v>11</v>
      </c>
      <c r="N80" s="22">
        <v>1.8835616438356163E-2</v>
      </c>
      <c r="O80" s="23"/>
      <c r="P80" s="22">
        <v>5.5555555555555552E-2</v>
      </c>
      <c r="Q80" s="22">
        <v>3.5897435897435895E-2</v>
      </c>
      <c r="R80" s="22">
        <v>4.957264957264957E-2</v>
      </c>
      <c r="S80" s="22">
        <v>2.3076923076923078E-2</v>
      </c>
      <c r="T80" s="22">
        <v>5.1282051282051282E-3</v>
      </c>
      <c r="U80" s="22">
        <v>7.6923076923076927E-2</v>
      </c>
      <c r="V80" s="22">
        <v>0.21452991452991452</v>
      </c>
      <c r="W80" s="22">
        <v>0.16752136752136751</v>
      </c>
      <c r="X80" s="22">
        <v>0.14358974358974358</v>
      </c>
      <c r="Y80" s="22">
        <v>4.957264957264957E-2</v>
      </c>
      <c r="Z80" s="22">
        <v>6.2393162393162394E-2</v>
      </c>
      <c r="AA80" s="22">
        <v>7.4358974358974358E-2</v>
      </c>
      <c r="AB80" s="22">
        <v>2.0512820512820513E-2</v>
      </c>
      <c r="AC80" s="22">
        <v>2.1367521367521368E-2</v>
      </c>
      <c r="AD80" s="16"/>
      <c r="AE80" s="22"/>
      <c r="AF80" s="22"/>
      <c r="AG80" s="16"/>
    </row>
    <row r="81" spans="2:33" x14ac:dyDescent="0.2">
      <c r="B81" s="21" t="s">
        <v>427</v>
      </c>
      <c r="C81" s="3">
        <v>4225</v>
      </c>
      <c r="D81" s="3">
        <v>2603</v>
      </c>
      <c r="E81" s="3">
        <v>4220</v>
      </c>
      <c r="F81" s="32">
        <v>1.6212063004225894</v>
      </c>
      <c r="G81" s="3">
        <v>5</v>
      </c>
      <c r="H81" s="23"/>
      <c r="I81" s="3">
        <v>681</v>
      </c>
      <c r="J81" s="3">
        <v>1922</v>
      </c>
      <c r="K81" s="3">
        <v>227</v>
      </c>
      <c r="L81" s="22">
        <v>8.7207068766807533E-2</v>
      </c>
      <c r="M81" s="3">
        <v>60</v>
      </c>
      <c r="N81" s="22">
        <v>2.305032654629274E-2</v>
      </c>
      <c r="O81" s="23"/>
      <c r="P81" s="22">
        <v>2.9585798816568046E-2</v>
      </c>
      <c r="Q81" s="22">
        <v>2.6035502958579881E-2</v>
      </c>
      <c r="R81" s="22">
        <v>1.9171597633136094E-2</v>
      </c>
      <c r="S81" s="22">
        <v>9.9408284023668643E-3</v>
      </c>
      <c r="T81" s="22">
        <v>1.0650887573964497E-2</v>
      </c>
      <c r="U81" s="22">
        <v>0.10816568047337279</v>
      </c>
      <c r="V81" s="22">
        <v>0.35644970414201183</v>
      </c>
      <c r="W81" s="22">
        <v>0.15786982248520709</v>
      </c>
      <c r="X81" s="22">
        <v>0.11739644970414201</v>
      </c>
      <c r="Y81" s="22">
        <v>5.2781065088757399E-2</v>
      </c>
      <c r="Z81" s="22">
        <v>5.3964497041420117E-2</v>
      </c>
      <c r="AA81" s="22">
        <v>4.0236686390532544E-2</v>
      </c>
      <c r="AB81" s="22">
        <v>1.1124260355029586E-2</v>
      </c>
      <c r="AC81" s="22">
        <v>6.6272189349112429E-3</v>
      </c>
      <c r="AD81" s="16"/>
      <c r="AE81" s="22"/>
      <c r="AF81" s="22"/>
      <c r="AG81" s="16"/>
    </row>
    <row r="82" spans="2:33" x14ac:dyDescent="0.2">
      <c r="B82" s="21" t="s">
        <v>428</v>
      </c>
      <c r="C82" s="3">
        <v>7134</v>
      </c>
      <c r="D82" s="3">
        <v>3140</v>
      </c>
      <c r="E82" s="3">
        <v>7128</v>
      </c>
      <c r="F82" s="32">
        <v>2.2700636942675159</v>
      </c>
      <c r="G82" s="3">
        <v>6</v>
      </c>
      <c r="H82" s="23"/>
      <c r="I82" s="3">
        <v>1891</v>
      </c>
      <c r="J82" s="3">
        <v>1249</v>
      </c>
      <c r="K82" s="3">
        <v>667</v>
      </c>
      <c r="L82" s="22">
        <v>0.2124203821656051</v>
      </c>
      <c r="M82" s="3">
        <v>128</v>
      </c>
      <c r="N82" s="22">
        <v>4.0764331210191081E-2</v>
      </c>
      <c r="O82" s="23"/>
      <c r="P82" s="22">
        <v>6.3919259882253998E-2</v>
      </c>
      <c r="Q82" s="22">
        <v>5.088309503784693E-2</v>
      </c>
      <c r="R82" s="22">
        <v>4.2472666105971404E-2</v>
      </c>
      <c r="S82" s="22">
        <v>2.1726941407345109E-2</v>
      </c>
      <c r="T82" s="22">
        <v>1.6400336417157275E-2</v>
      </c>
      <c r="U82" s="22">
        <v>8.1300813008130079E-2</v>
      </c>
      <c r="V82" s="22">
        <v>0.22890384076254555</v>
      </c>
      <c r="W82" s="22">
        <v>0.13092234370619568</v>
      </c>
      <c r="X82" s="22">
        <v>0.10513036164844407</v>
      </c>
      <c r="Y82" s="22">
        <v>5.6910569105691054E-2</v>
      </c>
      <c r="Z82" s="22">
        <v>6.0835435940566306E-2</v>
      </c>
      <c r="AA82" s="22">
        <v>7.9758901037286237E-2</v>
      </c>
      <c r="AB82" s="22">
        <v>4.653770675637791E-2</v>
      </c>
      <c r="AC82" s="22">
        <v>1.4297729184188394E-2</v>
      </c>
      <c r="AD82" s="16"/>
      <c r="AE82" s="22"/>
      <c r="AF82" s="22"/>
      <c r="AG82" s="16"/>
    </row>
    <row r="83" spans="2:33" x14ac:dyDescent="0.2">
      <c r="B83" t="s">
        <v>429</v>
      </c>
      <c r="C83" s="3">
        <v>9581</v>
      </c>
      <c r="D83" s="3">
        <v>4396</v>
      </c>
      <c r="E83" s="3">
        <v>9560</v>
      </c>
      <c r="F83" s="32">
        <v>2.1747042766151048</v>
      </c>
      <c r="G83" s="3">
        <v>21</v>
      </c>
      <c r="H83" s="23"/>
      <c r="I83" s="3">
        <v>1751</v>
      </c>
      <c r="J83" s="3">
        <v>2645</v>
      </c>
      <c r="K83" s="3">
        <v>951</v>
      </c>
      <c r="L83" s="22">
        <v>0.21633303002729753</v>
      </c>
      <c r="M83" s="3">
        <v>377</v>
      </c>
      <c r="N83" s="22">
        <v>8.5759781619654238E-2</v>
      </c>
      <c r="O83" s="23"/>
      <c r="P83" s="22">
        <v>9.1639703580002091E-2</v>
      </c>
      <c r="Q83" s="22">
        <v>5.9910239014716628E-2</v>
      </c>
      <c r="R83" s="22">
        <v>4.4149879970775491E-2</v>
      </c>
      <c r="S83" s="22">
        <v>2.494520404968166E-2</v>
      </c>
      <c r="T83" s="22">
        <v>3.0476985700866297E-2</v>
      </c>
      <c r="U83" s="22">
        <v>0.1592735622586369</v>
      </c>
      <c r="V83" s="22">
        <v>0.25728003339943639</v>
      </c>
      <c r="W83" s="22">
        <v>0.13589395678947919</v>
      </c>
      <c r="X83" s="22">
        <v>9.8319590856904296E-2</v>
      </c>
      <c r="Y83" s="22">
        <v>3.7261246216470097E-2</v>
      </c>
      <c r="Z83" s="22">
        <v>2.4214591378770484E-2</v>
      </c>
      <c r="AA83" s="22">
        <v>2.0561528024214591E-2</v>
      </c>
      <c r="AB83" s="22">
        <v>1.2107295689385242E-2</v>
      </c>
      <c r="AC83" s="22">
        <v>3.9661830706606829E-3</v>
      </c>
      <c r="AD83" s="16"/>
      <c r="AE83" s="22"/>
      <c r="AF83" s="22"/>
      <c r="AG83" s="16"/>
    </row>
    <row r="84" spans="2:33" x14ac:dyDescent="0.2">
      <c r="B84" t="s">
        <v>522</v>
      </c>
      <c r="C84" s="3">
        <v>4832</v>
      </c>
      <c r="D84" s="3">
        <v>1693</v>
      </c>
      <c r="E84" s="3">
        <v>4719</v>
      </c>
      <c r="F84" s="32">
        <v>2.7873597164796218</v>
      </c>
      <c r="G84" s="3">
        <v>113</v>
      </c>
      <c r="H84" s="23"/>
      <c r="I84" s="3">
        <v>1130</v>
      </c>
      <c r="J84" s="3">
        <v>563</v>
      </c>
      <c r="K84" s="3">
        <v>467</v>
      </c>
      <c r="L84" s="22">
        <v>0.27584170112226819</v>
      </c>
      <c r="M84" s="3">
        <v>208</v>
      </c>
      <c r="N84" s="22">
        <v>0.12285883047844064</v>
      </c>
      <c r="O84" s="23"/>
      <c r="P84" s="22">
        <v>8.5264900662251661E-2</v>
      </c>
      <c r="Q84" s="22">
        <v>7.4089403973509937E-2</v>
      </c>
      <c r="R84" s="22">
        <v>6.25E-2</v>
      </c>
      <c r="S84" s="22">
        <v>3.7044701986754969E-2</v>
      </c>
      <c r="T84" s="22">
        <v>2.2144039735099336E-2</v>
      </c>
      <c r="U84" s="22">
        <v>7.6158940397350994E-2</v>
      </c>
      <c r="V84" s="22">
        <v>0.17011589403973509</v>
      </c>
      <c r="W84" s="22">
        <v>0.13514072847682118</v>
      </c>
      <c r="X84" s="22">
        <v>0.11734271523178808</v>
      </c>
      <c r="Y84" s="22">
        <v>5.2566225165562912E-2</v>
      </c>
      <c r="Z84" s="22">
        <v>4.8220198675496692E-2</v>
      </c>
      <c r="AA84" s="22">
        <v>6.6225165562913912E-2</v>
      </c>
      <c r="AB84" s="22">
        <v>3.6423841059602648E-2</v>
      </c>
      <c r="AC84" s="22">
        <v>1.6763245033112582E-2</v>
      </c>
      <c r="AD84" s="16"/>
      <c r="AE84" s="22"/>
      <c r="AF84" s="22"/>
      <c r="AG84" s="16"/>
    </row>
    <row r="85" spans="2:33" x14ac:dyDescent="0.2">
      <c r="B85" t="s">
        <v>430</v>
      </c>
      <c r="C85" s="3">
        <v>12618</v>
      </c>
      <c r="D85" s="3">
        <v>5163</v>
      </c>
      <c r="E85" s="3">
        <v>12582</v>
      </c>
      <c r="F85" s="32">
        <v>2.4369552585705985</v>
      </c>
      <c r="G85" s="3">
        <v>36</v>
      </c>
      <c r="H85" s="23"/>
      <c r="I85" s="3">
        <v>1302</v>
      </c>
      <c r="J85" s="3">
        <v>3861</v>
      </c>
      <c r="K85" s="3">
        <v>701</v>
      </c>
      <c r="L85" s="22">
        <v>0.13577377493705209</v>
      </c>
      <c r="M85" s="3">
        <v>293</v>
      </c>
      <c r="N85" s="22">
        <v>5.6749951578539612E-2</v>
      </c>
      <c r="O85" s="23"/>
      <c r="P85" s="22">
        <v>5.1989221746711049E-2</v>
      </c>
      <c r="Q85" s="22">
        <v>3.2572515454113174E-2</v>
      </c>
      <c r="R85" s="22">
        <v>2.3300047551117451E-2</v>
      </c>
      <c r="S85" s="22">
        <v>1.3869075923284197E-2</v>
      </c>
      <c r="T85" s="22">
        <v>8.3293707402123954E-2</v>
      </c>
      <c r="U85" s="22">
        <v>0.44468220003170073</v>
      </c>
      <c r="V85" s="22">
        <v>0.19614835948644793</v>
      </c>
      <c r="W85" s="22">
        <v>7.0930416864796328E-2</v>
      </c>
      <c r="X85" s="22">
        <v>4.4856554129022029E-2</v>
      </c>
      <c r="Y85" s="22">
        <v>2.005072119194801E-2</v>
      </c>
      <c r="Z85" s="22">
        <v>9.8272309399270886E-3</v>
      </c>
      <c r="AA85" s="22">
        <v>5.6268822317324454E-3</v>
      </c>
      <c r="AB85" s="22">
        <v>2.2983040101442385E-3</v>
      </c>
      <c r="AC85" s="22">
        <v>5.547630369313679E-4</v>
      </c>
      <c r="AD85" s="16"/>
      <c r="AE85" s="22"/>
      <c r="AF85" s="22"/>
      <c r="AG85" s="16"/>
    </row>
    <row r="86" spans="2:33" x14ac:dyDescent="0.2">
      <c r="B86" t="s">
        <v>431</v>
      </c>
      <c r="C86" s="3">
        <v>16628</v>
      </c>
      <c r="D86" s="3">
        <v>8044</v>
      </c>
      <c r="E86" s="3">
        <v>16621</v>
      </c>
      <c r="F86" s="32">
        <v>2.0662605668821481</v>
      </c>
      <c r="G86" s="3">
        <v>7</v>
      </c>
      <c r="H86" s="23"/>
      <c r="I86" s="3">
        <v>3674</v>
      </c>
      <c r="J86" s="3">
        <v>4370</v>
      </c>
      <c r="K86" s="3">
        <v>1892</v>
      </c>
      <c r="L86" s="22">
        <v>0.23520636499254102</v>
      </c>
      <c r="M86" s="3">
        <v>572</v>
      </c>
      <c r="N86" s="22">
        <v>7.1108901044256587E-2</v>
      </c>
      <c r="O86" s="23"/>
      <c r="P86" s="22">
        <v>6.8559057012268457E-2</v>
      </c>
      <c r="Q86" s="22">
        <v>5.1419292759201346E-2</v>
      </c>
      <c r="R86" s="22">
        <v>4.6547991339908591E-2</v>
      </c>
      <c r="S86" s="22">
        <v>3.211450565311523E-2</v>
      </c>
      <c r="T86" s="22">
        <v>2.1529949482800095E-2</v>
      </c>
      <c r="U86" s="22">
        <v>0.10103439980755352</v>
      </c>
      <c r="V86" s="22">
        <v>0.25469088284820784</v>
      </c>
      <c r="W86" s="22">
        <v>0.15046908828482078</v>
      </c>
      <c r="X86" s="22">
        <v>0.13170555689198943</v>
      </c>
      <c r="Y86" s="22">
        <v>5.3824873707000238E-2</v>
      </c>
      <c r="Z86" s="22">
        <v>3.2896319461149869E-2</v>
      </c>
      <c r="AA86" s="22">
        <v>3.0370459465961029E-2</v>
      </c>
      <c r="AB86" s="22">
        <v>1.3531392831368776E-2</v>
      </c>
      <c r="AC86" s="22">
        <v>1.1306230454654799E-2</v>
      </c>
      <c r="AD86" s="16"/>
      <c r="AE86" s="22"/>
      <c r="AF86" s="22"/>
      <c r="AG86" s="16"/>
    </row>
    <row r="87" spans="2:33" x14ac:dyDescent="0.2">
      <c r="B87" t="s">
        <v>432</v>
      </c>
      <c r="C87" s="3">
        <v>12012</v>
      </c>
      <c r="D87" s="3">
        <v>4961</v>
      </c>
      <c r="E87" s="3">
        <v>12001</v>
      </c>
      <c r="F87" s="32">
        <v>2.4190687361419068</v>
      </c>
      <c r="G87" s="3">
        <v>11</v>
      </c>
      <c r="H87" s="23"/>
      <c r="I87" s="3">
        <v>2169</v>
      </c>
      <c r="J87" s="3">
        <v>2792</v>
      </c>
      <c r="K87" s="3">
        <v>1298</v>
      </c>
      <c r="L87" s="22">
        <v>0.2616407982261641</v>
      </c>
      <c r="M87" s="3">
        <v>501</v>
      </c>
      <c r="N87" s="22">
        <v>0.10098770409191696</v>
      </c>
      <c r="O87" s="23"/>
      <c r="P87" s="22">
        <v>0.10006660006660006</v>
      </c>
      <c r="Q87" s="22">
        <v>6.7765567765567761E-2</v>
      </c>
      <c r="R87" s="22">
        <v>4.5288045288045288E-2</v>
      </c>
      <c r="S87" s="22">
        <v>2.5308025308025308E-2</v>
      </c>
      <c r="T87" s="22">
        <v>2.972027972027972E-2</v>
      </c>
      <c r="U87" s="22">
        <v>0.14868464868464867</v>
      </c>
      <c r="V87" s="22">
        <v>0.26265401265401267</v>
      </c>
      <c r="W87" s="22">
        <v>0.14627039627039626</v>
      </c>
      <c r="X87" s="22">
        <v>9.5321345321345327E-2</v>
      </c>
      <c r="Y87" s="22">
        <v>3.271728271728272E-2</v>
      </c>
      <c r="Z87" s="22">
        <v>1.898101898101898E-2</v>
      </c>
      <c r="AA87" s="22">
        <v>1.8648018648018648E-2</v>
      </c>
      <c r="AB87" s="22">
        <v>5.8275058275058279E-3</v>
      </c>
      <c r="AC87" s="22">
        <v>2.7472527472527475E-3</v>
      </c>
      <c r="AD87" s="16"/>
      <c r="AE87" s="22"/>
      <c r="AF87" s="22"/>
      <c r="AG87" s="16"/>
    </row>
    <row r="88" spans="2:33" x14ac:dyDescent="0.2">
      <c r="B88" t="s">
        <v>433</v>
      </c>
      <c r="C88" s="3">
        <v>873</v>
      </c>
      <c r="D88" s="3">
        <v>480</v>
      </c>
      <c r="E88" s="3">
        <v>873</v>
      </c>
      <c r="F88" s="32">
        <v>1.8187500000000001</v>
      </c>
      <c r="G88" s="3">
        <v>0</v>
      </c>
      <c r="H88" s="23"/>
      <c r="I88" s="3">
        <v>190</v>
      </c>
      <c r="J88" s="3">
        <v>290</v>
      </c>
      <c r="K88" s="3">
        <v>69</v>
      </c>
      <c r="L88" s="22">
        <v>0.14374999999999999</v>
      </c>
      <c r="M88" s="3">
        <v>12</v>
      </c>
      <c r="N88" s="22">
        <v>2.5000000000000001E-2</v>
      </c>
      <c r="O88" s="23"/>
      <c r="P88" s="22">
        <v>4.6964490263459335E-2</v>
      </c>
      <c r="Q88" s="22">
        <v>4.2382588774341354E-2</v>
      </c>
      <c r="R88" s="22">
        <v>1.8327605956471937E-2</v>
      </c>
      <c r="S88" s="22">
        <v>1.4891179839633447E-2</v>
      </c>
      <c r="T88" s="22">
        <v>1.0309278350515464E-2</v>
      </c>
      <c r="U88" s="22">
        <v>0.10538373424971363</v>
      </c>
      <c r="V88" s="22">
        <v>0.32989690721649484</v>
      </c>
      <c r="W88" s="22">
        <v>0.17411225658648338</v>
      </c>
      <c r="X88" s="22">
        <v>9.3928980526918671E-2</v>
      </c>
      <c r="Y88" s="22">
        <v>6.6437571592210767E-2</v>
      </c>
      <c r="Z88" s="22">
        <v>3.6655211912943873E-2</v>
      </c>
      <c r="AA88" s="22">
        <v>3.4364261168384883E-2</v>
      </c>
      <c r="AB88" s="22">
        <v>2.1764032073310423E-2</v>
      </c>
      <c r="AC88" s="22">
        <v>4.5819014891179842E-3</v>
      </c>
      <c r="AD88" s="16"/>
      <c r="AE88" s="22"/>
      <c r="AF88" s="22"/>
      <c r="AG88" s="16"/>
    </row>
    <row r="89" spans="2:33" x14ac:dyDescent="0.2">
      <c r="B89" t="s">
        <v>434</v>
      </c>
      <c r="C89" s="3">
        <v>10811</v>
      </c>
      <c r="D89" s="3">
        <v>2596</v>
      </c>
      <c r="E89" s="3">
        <v>9697</v>
      </c>
      <c r="F89" s="32">
        <v>3.7353620955315869</v>
      </c>
      <c r="G89" s="3">
        <v>1114</v>
      </c>
      <c r="H89" s="23"/>
      <c r="I89" s="3">
        <v>2090</v>
      </c>
      <c r="J89" s="3">
        <v>506</v>
      </c>
      <c r="K89" s="3">
        <v>1302</v>
      </c>
      <c r="L89" s="22">
        <v>0.50154083204930666</v>
      </c>
      <c r="M89" s="3">
        <v>367</v>
      </c>
      <c r="N89" s="22">
        <v>0.14137134052388289</v>
      </c>
      <c r="O89" s="23"/>
      <c r="P89" s="22">
        <v>0.10026824530570715</v>
      </c>
      <c r="Q89" s="22">
        <v>0.10026824530570715</v>
      </c>
      <c r="R89" s="22">
        <v>8.6300989732679675E-2</v>
      </c>
      <c r="S89" s="22">
        <v>4.6434187401720471E-2</v>
      </c>
      <c r="T89" s="22">
        <v>2.9876977152899824E-2</v>
      </c>
      <c r="U89" s="22">
        <v>8.7410970308019614E-2</v>
      </c>
      <c r="V89" s="22">
        <v>0.20358893719359911</v>
      </c>
      <c r="W89" s="22">
        <v>0.1556747756914254</v>
      </c>
      <c r="X89" s="22">
        <v>0.10165572102488206</v>
      </c>
      <c r="Y89" s="22">
        <v>3.163444639718805E-2</v>
      </c>
      <c r="Z89" s="22">
        <v>2.5437054851540099E-2</v>
      </c>
      <c r="AA89" s="22">
        <v>2.2014614744241975E-2</v>
      </c>
      <c r="AB89" s="22">
        <v>7.5848672648228654E-3</v>
      </c>
      <c r="AC89" s="22">
        <v>1.8499676255665527E-3</v>
      </c>
      <c r="AD89" s="16"/>
      <c r="AE89" s="22"/>
      <c r="AF89" s="22"/>
      <c r="AG89" s="16"/>
    </row>
    <row r="90" spans="2:33" x14ac:dyDescent="0.2">
      <c r="B90" t="s">
        <v>435</v>
      </c>
      <c r="C90" s="3">
        <v>5819</v>
      </c>
      <c r="D90" s="3">
        <v>2969</v>
      </c>
      <c r="E90" s="3">
        <v>5701</v>
      </c>
      <c r="F90" s="32">
        <v>1.9201751431458403</v>
      </c>
      <c r="G90" s="3">
        <v>118</v>
      </c>
      <c r="H90" s="23"/>
      <c r="I90" s="3">
        <v>1264</v>
      </c>
      <c r="J90" s="3">
        <v>1705</v>
      </c>
      <c r="K90" s="3">
        <v>575</v>
      </c>
      <c r="L90" s="22">
        <v>0.19366790165038733</v>
      </c>
      <c r="M90" s="3">
        <v>91</v>
      </c>
      <c r="N90" s="22">
        <v>3.0650050522061299E-2</v>
      </c>
      <c r="O90" s="23"/>
      <c r="P90" s="22">
        <v>6.3412957552844137E-2</v>
      </c>
      <c r="Q90" s="22">
        <v>4.588417253823681E-2</v>
      </c>
      <c r="R90" s="22">
        <v>3.5744973363120811E-2</v>
      </c>
      <c r="S90" s="22">
        <v>1.821618834851349E-2</v>
      </c>
      <c r="T90" s="22">
        <v>7.2177350060147792E-3</v>
      </c>
      <c r="U90" s="22">
        <v>6.3584808386320676E-2</v>
      </c>
      <c r="V90" s="22">
        <v>0.20776765767313971</v>
      </c>
      <c r="W90" s="22">
        <v>0.17253823681044853</v>
      </c>
      <c r="X90" s="22">
        <v>0.14297989345248324</v>
      </c>
      <c r="Y90" s="22">
        <v>6.2553703385461415E-2</v>
      </c>
      <c r="Z90" s="22">
        <v>4.2275305035229423E-2</v>
      </c>
      <c r="AA90" s="22">
        <v>4.0900498367417083E-2</v>
      </c>
      <c r="AB90" s="22">
        <v>3.9181990032651659E-2</v>
      </c>
      <c r="AC90" s="22">
        <v>5.7741880048118234E-2</v>
      </c>
      <c r="AD90" s="16"/>
      <c r="AE90" s="22"/>
      <c r="AF90" s="22"/>
      <c r="AG90" s="16"/>
    </row>
    <row r="91" spans="2:33" x14ac:dyDescent="0.2">
      <c r="B91" t="s">
        <v>436</v>
      </c>
      <c r="C91" s="3">
        <v>4076</v>
      </c>
      <c r="D91" s="3">
        <v>1486</v>
      </c>
      <c r="E91" s="3">
        <v>3892</v>
      </c>
      <c r="F91" s="32">
        <v>2.6191117092866758</v>
      </c>
      <c r="G91" s="3">
        <v>184</v>
      </c>
      <c r="H91" s="23"/>
      <c r="I91" s="3">
        <v>799</v>
      </c>
      <c r="J91" s="3">
        <v>687</v>
      </c>
      <c r="K91" s="3">
        <v>418</v>
      </c>
      <c r="L91" s="22">
        <v>0.28129205921938089</v>
      </c>
      <c r="M91" s="3">
        <v>277</v>
      </c>
      <c r="N91" s="22">
        <v>0.18640646029609689</v>
      </c>
      <c r="O91" s="23"/>
      <c r="P91" s="22">
        <v>9.4700686947988222E-2</v>
      </c>
      <c r="Q91" s="22">
        <v>7.8017664376840046E-2</v>
      </c>
      <c r="R91" s="22">
        <v>6.7222767419038279E-2</v>
      </c>
      <c r="S91" s="22">
        <v>3.23846908734053E-2</v>
      </c>
      <c r="T91" s="22">
        <v>2.3307163886162906E-2</v>
      </c>
      <c r="U91" s="22">
        <v>9.2247301275760543E-2</v>
      </c>
      <c r="V91" s="22">
        <v>0.19823356231599606</v>
      </c>
      <c r="W91" s="22">
        <v>0.12536800785083416</v>
      </c>
      <c r="X91" s="22">
        <v>0.10279685966633954</v>
      </c>
      <c r="Y91" s="22">
        <v>3.8518155053974483E-2</v>
      </c>
      <c r="Z91" s="22">
        <v>3.3856722276741906E-2</v>
      </c>
      <c r="AA91" s="22">
        <v>4.5878312070657505E-2</v>
      </c>
      <c r="AB91" s="22">
        <v>4.2688910696761534E-2</v>
      </c>
      <c r="AC91" s="22">
        <v>2.4779195289499508E-2</v>
      </c>
      <c r="AD91" s="16"/>
      <c r="AE91" s="22"/>
      <c r="AF91" s="22"/>
      <c r="AG91" s="16"/>
    </row>
    <row r="92" spans="2:33" x14ac:dyDescent="0.2">
      <c r="B92" t="s">
        <v>437</v>
      </c>
      <c r="C92" s="3">
        <v>5139</v>
      </c>
      <c r="D92" s="3">
        <v>2035</v>
      </c>
      <c r="E92" s="3">
        <v>5139</v>
      </c>
      <c r="F92" s="32">
        <v>2.5253071253071253</v>
      </c>
      <c r="G92" s="3">
        <v>0</v>
      </c>
      <c r="H92" s="23"/>
      <c r="I92" s="3">
        <v>1199</v>
      </c>
      <c r="J92" s="3">
        <v>836</v>
      </c>
      <c r="K92" s="3">
        <v>680</v>
      </c>
      <c r="L92" s="22">
        <v>0.33415233415233414</v>
      </c>
      <c r="M92" s="3">
        <v>170</v>
      </c>
      <c r="N92" s="22">
        <v>8.3538083538083535E-2</v>
      </c>
      <c r="O92" s="23"/>
      <c r="P92" s="22">
        <v>0.10897061685152754</v>
      </c>
      <c r="Q92" s="22">
        <v>6.810663553220471E-2</v>
      </c>
      <c r="R92" s="22">
        <v>4.9425958357657132E-2</v>
      </c>
      <c r="S92" s="22">
        <v>2.6269702276707531E-2</v>
      </c>
      <c r="T92" s="22">
        <v>1.5956411753259389E-2</v>
      </c>
      <c r="U92" s="22">
        <v>8.8344035804631252E-2</v>
      </c>
      <c r="V92" s="22">
        <v>0.29246935201401053</v>
      </c>
      <c r="W92" s="22">
        <v>0.1813582409028994</v>
      </c>
      <c r="X92" s="22">
        <v>9.009534928974508E-2</v>
      </c>
      <c r="Y92" s="22">
        <v>3.2107413893753649E-2</v>
      </c>
      <c r="Z92" s="22">
        <v>2.1015761821366025E-2</v>
      </c>
      <c r="AA92" s="22">
        <v>1.7707725238373224E-2</v>
      </c>
      <c r="AB92" s="22">
        <v>6.2268923915158592E-3</v>
      </c>
      <c r="AC92" s="22">
        <v>1.945903872348706E-3</v>
      </c>
      <c r="AD92" s="16"/>
      <c r="AE92" s="22"/>
      <c r="AF92" s="22"/>
      <c r="AG92" s="16"/>
    </row>
    <row r="93" spans="2:33" x14ac:dyDescent="0.2">
      <c r="B93" t="s">
        <v>438</v>
      </c>
      <c r="C93" s="3">
        <v>10877</v>
      </c>
      <c r="D93" s="3">
        <v>4638</v>
      </c>
      <c r="E93" s="3">
        <v>10861</v>
      </c>
      <c r="F93" s="32">
        <v>2.3417421302285466</v>
      </c>
      <c r="G93" s="3">
        <v>16</v>
      </c>
      <c r="H93" s="23"/>
      <c r="I93" s="3">
        <v>2510</v>
      </c>
      <c r="J93" s="3">
        <v>2128</v>
      </c>
      <c r="K93" s="3">
        <v>1323</v>
      </c>
      <c r="L93" s="22">
        <v>0.28525226390685643</v>
      </c>
      <c r="M93" s="3">
        <v>413</v>
      </c>
      <c r="N93" s="22">
        <v>8.9047003018542473E-2</v>
      </c>
      <c r="O93" s="23"/>
      <c r="P93" s="22">
        <v>7.9157856026477888E-2</v>
      </c>
      <c r="Q93" s="22">
        <v>6.5275351659464922E-2</v>
      </c>
      <c r="R93" s="22">
        <v>5.5805828813091846E-2</v>
      </c>
      <c r="S93" s="22">
        <v>3.0706996414452514E-2</v>
      </c>
      <c r="T93" s="22">
        <v>2.096166222303944E-2</v>
      </c>
      <c r="U93" s="22">
        <v>0.11216328031626367</v>
      </c>
      <c r="V93" s="22">
        <v>0.26937574698905947</v>
      </c>
      <c r="W93" s="22">
        <v>0.14498483037602281</v>
      </c>
      <c r="X93" s="22">
        <v>0.11345039992645031</v>
      </c>
      <c r="Y93" s="22">
        <v>4.3302381171278846E-2</v>
      </c>
      <c r="Z93" s="22">
        <v>2.9879562379332536E-2</v>
      </c>
      <c r="AA93" s="22">
        <v>2.197297048818608E-2</v>
      </c>
      <c r="AB93" s="22">
        <v>1.0296956881493059E-2</v>
      </c>
      <c r="AC93" s="22">
        <v>2.6661763353865954E-3</v>
      </c>
      <c r="AD93" s="16"/>
      <c r="AE93" s="22"/>
      <c r="AF93" s="22"/>
      <c r="AG93" s="16"/>
    </row>
    <row r="94" spans="2:33" x14ac:dyDescent="0.2">
      <c r="B94" t="s">
        <v>439</v>
      </c>
      <c r="C94" s="3">
        <v>13243</v>
      </c>
      <c r="D94" s="3">
        <v>4707</v>
      </c>
      <c r="E94" s="3">
        <v>13223</v>
      </c>
      <c r="F94" s="32">
        <v>2.8092203101763333</v>
      </c>
      <c r="G94" s="3">
        <v>20</v>
      </c>
      <c r="H94" s="23"/>
      <c r="I94" s="3">
        <v>3549</v>
      </c>
      <c r="J94" s="3">
        <v>1158</v>
      </c>
      <c r="K94" s="3">
        <v>1995</v>
      </c>
      <c r="L94" s="22">
        <v>0.4238368387507967</v>
      </c>
      <c r="M94" s="3">
        <v>302</v>
      </c>
      <c r="N94" s="22">
        <v>6.4159762056511582E-2</v>
      </c>
      <c r="O94" s="23"/>
      <c r="P94" s="22">
        <v>9.0462886053009131E-2</v>
      </c>
      <c r="Q94" s="22">
        <v>8.2005587857736165E-2</v>
      </c>
      <c r="R94" s="22">
        <v>7.4076870799667752E-2</v>
      </c>
      <c r="S94" s="22">
        <v>3.8737446197991389E-2</v>
      </c>
      <c r="T94" s="22">
        <v>1.5328852978932266E-2</v>
      </c>
      <c r="U94" s="22">
        <v>4.7421279166352033E-2</v>
      </c>
      <c r="V94" s="22">
        <v>0.18500339802159632</v>
      </c>
      <c r="W94" s="22">
        <v>0.19179944121422637</v>
      </c>
      <c r="X94" s="22">
        <v>0.13743109567318584</v>
      </c>
      <c r="Y94" s="22">
        <v>5.0441742807520958E-2</v>
      </c>
      <c r="Z94" s="22">
        <v>3.5792494147851697E-2</v>
      </c>
      <c r="AA94" s="22">
        <v>3.360265800800423E-2</v>
      </c>
      <c r="AB94" s="22">
        <v>1.4724760250698483E-2</v>
      </c>
      <c r="AC94" s="22">
        <v>3.1714868232273655E-3</v>
      </c>
      <c r="AD94" s="16"/>
      <c r="AE94" s="22"/>
      <c r="AF94" s="22"/>
      <c r="AG94" s="16"/>
    </row>
    <row r="95" spans="2:33" x14ac:dyDescent="0.2">
      <c r="B95" t="s">
        <v>440</v>
      </c>
      <c r="C95" s="3">
        <v>8152</v>
      </c>
      <c r="D95" s="3">
        <v>4264</v>
      </c>
      <c r="E95" s="3">
        <v>8053</v>
      </c>
      <c r="F95" s="32">
        <v>1.8886022514071295</v>
      </c>
      <c r="G95" s="3">
        <v>99</v>
      </c>
      <c r="H95" s="23"/>
      <c r="I95" s="3">
        <v>1307</v>
      </c>
      <c r="J95" s="3">
        <v>2957</v>
      </c>
      <c r="K95" s="3">
        <v>619</v>
      </c>
      <c r="L95" s="22">
        <v>0.14516885553470921</v>
      </c>
      <c r="M95" s="3">
        <v>218</v>
      </c>
      <c r="N95" s="22">
        <v>5.1125703564727953E-2</v>
      </c>
      <c r="O95" s="23"/>
      <c r="P95" s="22">
        <v>5.8635917566241411E-2</v>
      </c>
      <c r="Q95" s="22">
        <v>4.6614327772325811E-2</v>
      </c>
      <c r="R95" s="22">
        <v>2.772325809617272E-2</v>
      </c>
      <c r="S95" s="22">
        <v>1.6928361138370953E-2</v>
      </c>
      <c r="T95" s="22">
        <v>1.6315014720314033E-2</v>
      </c>
      <c r="U95" s="22">
        <v>0.12328263002944063</v>
      </c>
      <c r="V95" s="22">
        <v>0.32912168792934249</v>
      </c>
      <c r="W95" s="22">
        <v>0.15284592737978411</v>
      </c>
      <c r="X95" s="22">
        <v>0.10291952894995093</v>
      </c>
      <c r="Y95" s="22">
        <v>4.4774288518155056E-2</v>
      </c>
      <c r="Z95" s="22">
        <v>3.0667320902845928E-2</v>
      </c>
      <c r="AA95" s="22">
        <v>2.7355250245338567E-2</v>
      </c>
      <c r="AB95" s="22">
        <v>1.5456329735034347E-2</v>
      </c>
      <c r="AC95" s="22">
        <v>7.360157016683023E-3</v>
      </c>
      <c r="AD95" s="16"/>
      <c r="AE95" s="22"/>
      <c r="AF95" s="22"/>
      <c r="AG95" s="16"/>
    </row>
    <row r="96" spans="2:33" x14ac:dyDescent="0.2">
      <c r="B96" t="s">
        <v>441</v>
      </c>
      <c r="C96" s="3">
        <v>6453</v>
      </c>
      <c r="D96" s="3">
        <v>2806</v>
      </c>
      <c r="E96" s="3">
        <v>6443</v>
      </c>
      <c r="F96" s="32">
        <v>2.2961511047754812</v>
      </c>
      <c r="G96" s="3">
        <v>10</v>
      </c>
      <c r="H96" s="23"/>
      <c r="I96" s="3">
        <v>1497</v>
      </c>
      <c r="J96" s="3">
        <v>1309</v>
      </c>
      <c r="K96" s="3">
        <v>561</v>
      </c>
      <c r="L96" s="22">
        <v>0.1999287241625089</v>
      </c>
      <c r="M96" s="3">
        <v>169</v>
      </c>
      <c r="N96" s="22">
        <v>6.0228082679971491E-2</v>
      </c>
      <c r="O96" s="23"/>
      <c r="P96" s="22">
        <v>5.7802572446923911E-2</v>
      </c>
      <c r="Q96" s="22">
        <v>4.4320471098713773E-2</v>
      </c>
      <c r="R96" s="22">
        <v>4.3700604370060438E-2</v>
      </c>
      <c r="S96" s="22">
        <v>2.8668836200216954E-2</v>
      </c>
      <c r="T96" s="22">
        <v>1.9215868588253526E-2</v>
      </c>
      <c r="U96" s="22">
        <v>7.4848907484890745E-2</v>
      </c>
      <c r="V96" s="22">
        <v>0.19897721989772199</v>
      </c>
      <c r="W96" s="22">
        <v>0.15605144893847822</v>
      </c>
      <c r="X96" s="22">
        <v>0.14349914768324809</v>
      </c>
      <c r="Y96" s="22">
        <v>6.9580040291337367E-2</v>
      </c>
      <c r="Z96" s="22">
        <v>5.5323105532310554E-2</v>
      </c>
      <c r="AA96" s="22">
        <v>6.1676739501007286E-2</v>
      </c>
      <c r="AB96" s="22">
        <v>3.5332403533240353E-2</v>
      </c>
      <c r="AC96" s="22">
        <v>1.1002634433596777E-2</v>
      </c>
      <c r="AD96" s="16"/>
      <c r="AE96" s="22"/>
      <c r="AF96" s="22"/>
      <c r="AG96" s="16"/>
    </row>
    <row r="97" spans="2:33" x14ac:dyDescent="0.2">
      <c r="B97" t="s">
        <v>442</v>
      </c>
      <c r="C97" s="3">
        <v>6511</v>
      </c>
      <c r="D97" s="3">
        <v>3559</v>
      </c>
      <c r="E97" s="3">
        <v>6384</v>
      </c>
      <c r="F97" s="32">
        <v>1.7937622927788706</v>
      </c>
      <c r="G97" s="3">
        <v>127</v>
      </c>
      <c r="H97" s="23"/>
      <c r="I97" s="3">
        <v>1090</v>
      </c>
      <c r="J97" s="3">
        <v>2469</v>
      </c>
      <c r="K97" s="3">
        <v>488</v>
      </c>
      <c r="L97" s="22">
        <v>0.13711716774374824</v>
      </c>
      <c r="M97" s="3">
        <v>189</v>
      </c>
      <c r="N97" s="22">
        <v>5.3104804720427085E-2</v>
      </c>
      <c r="O97" s="23"/>
      <c r="P97" s="22">
        <v>5.3755183535555216E-2</v>
      </c>
      <c r="Q97" s="22">
        <v>3.4864076178774385E-2</v>
      </c>
      <c r="R97" s="22">
        <v>2.9949316541237905E-2</v>
      </c>
      <c r="S97" s="22">
        <v>1.2440485332514207E-2</v>
      </c>
      <c r="T97" s="22">
        <v>1.2747657809860237E-2</v>
      </c>
      <c r="U97" s="22">
        <v>0.11288588542466595</v>
      </c>
      <c r="V97" s="22">
        <v>0.29488557825218858</v>
      </c>
      <c r="W97" s="22">
        <v>0.16510520657349101</v>
      </c>
      <c r="X97" s="22">
        <v>0.12010443864229765</v>
      </c>
      <c r="Y97" s="22">
        <v>6.2509599139917063E-2</v>
      </c>
      <c r="Z97" s="22">
        <v>4.1929043157733069E-2</v>
      </c>
      <c r="AA97" s="22">
        <v>3.517124865612041E-2</v>
      </c>
      <c r="AB97" s="22">
        <v>1.5665796344647518E-2</v>
      </c>
      <c r="AC97" s="22">
        <v>7.9864844109967751E-3</v>
      </c>
      <c r="AD97" s="16"/>
      <c r="AE97" s="22"/>
      <c r="AF97" s="22"/>
      <c r="AG97" s="16"/>
    </row>
    <row r="98" spans="2:33" x14ac:dyDescent="0.2">
      <c r="B98" t="s">
        <v>443</v>
      </c>
      <c r="C98" s="3">
        <v>2290</v>
      </c>
      <c r="D98" s="3">
        <v>736</v>
      </c>
      <c r="E98" s="3">
        <v>2290</v>
      </c>
      <c r="F98" s="32">
        <v>3.1114130434782608</v>
      </c>
      <c r="G98" s="3">
        <v>0</v>
      </c>
      <c r="H98" s="23"/>
      <c r="I98" s="3">
        <v>487</v>
      </c>
      <c r="J98" s="3">
        <v>249</v>
      </c>
      <c r="K98" s="3">
        <v>297</v>
      </c>
      <c r="L98" s="22">
        <v>0.40353260869565216</v>
      </c>
      <c r="M98" s="3">
        <v>75</v>
      </c>
      <c r="N98" s="22">
        <v>0.10190217391304347</v>
      </c>
      <c r="O98" s="23"/>
      <c r="P98" s="22">
        <v>0.10131004366812227</v>
      </c>
      <c r="Q98" s="22">
        <v>9.606986899563319E-2</v>
      </c>
      <c r="R98" s="22">
        <v>7.9039301310043664E-2</v>
      </c>
      <c r="S98" s="22">
        <v>3.9301310043668124E-2</v>
      </c>
      <c r="T98" s="22">
        <v>1.8777292576419215E-2</v>
      </c>
      <c r="U98" s="22">
        <v>7.5982532751091708E-2</v>
      </c>
      <c r="V98" s="22">
        <v>0.22227074235807862</v>
      </c>
      <c r="W98" s="22">
        <v>0.15720524017467249</v>
      </c>
      <c r="X98" s="22">
        <v>0.10349344978165939</v>
      </c>
      <c r="Y98" s="22">
        <v>4.017467248908297E-2</v>
      </c>
      <c r="Z98" s="22">
        <v>2.6637554585152837E-2</v>
      </c>
      <c r="AA98" s="22">
        <v>2.4017467248908297E-2</v>
      </c>
      <c r="AB98" s="22">
        <v>1.222707423580786E-2</v>
      </c>
      <c r="AC98" s="22">
        <v>3.4934497816593887E-3</v>
      </c>
      <c r="AD98" s="16"/>
      <c r="AE98" s="22"/>
      <c r="AF98" s="22"/>
      <c r="AG98" s="16"/>
    </row>
    <row r="99" spans="2:33" x14ac:dyDescent="0.2">
      <c r="B99" t="s">
        <v>444</v>
      </c>
      <c r="C99" s="3">
        <v>1182</v>
      </c>
      <c r="D99" s="3">
        <v>434</v>
      </c>
      <c r="E99" s="3">
        <v>1182</v>
      </c>
      <c r="F99" s="32">
        <v>2.7235023041474653</v>
      </c>
      <c r="G99" s="3">
        <v>0</v>
      </c>
      <c r="H99" s="23"/>
      <c r="I99" s="3">
        <v>349</v>
      </c>
      <c r="J99" s="3">
        <v>85</v>
      </c>
      <c r="K99" s="3">
        <v>160</v>
      </c>
      <c r="L99" s="22">
        <v>0.3686635944700461</v>
      </c>
      <c r="M99" s="3">
        <v>13</v>
      </c>
      <c r="N99" s="22">
        <v>2.9953917050691243E-2</v>
      </c>
      <c r="O99" s="23"/>
      <c r="P99" s="22">
        <v>4.1455160744500848E-2</v>
      </c>
      <c r="Q99" s="22">
        <v>8.3756345177664976E-2</v>
      </c>
      <c r="R99" s="22">
        <v>8.7140439932318112E-2</v>
      </c>
      <c r="S99" s="22">
        <v>4.2301184433164128E-2</v>
      </c>
      <c r="T99" s="22">
        <v>2.2842639593908629E-2</v>
      </c>
      <c r="U99" s="22">
        <v>1.7766497461928935E-2</v>
      </c>
      <c r="V99" s="22">
        <v>5.7529610829103212E-2</v>
      </c>
      <c r="W99" s="22">
        <v>0.15820642978003385</v>
      </c>
      <c r="X99" s="22">
        <v>0.19120135363790186</v>
      </c>
      <c r="Y99" s="22">
        <v>0.10321489001692047</v>
      </c>
      <c r="Z99" s="22">
        <v>6.9373942470389166E-2</v>
      </c>
      <c r="AA99" s="22">
        <v>8.1218274111675121E-2</v>
      </c>
      <c r="AB99" s="22">
        <v>3.8071065989847719E-2</v>
      </c>
      <c r="AC99" s="22">
        <v>5.9221658206429781E-3</v>
      </c>
      <c r="AD99" s="16"/>
      <c r="AE99" s="22"/>
      <c r="AF99" s="22"/>
      <c r="AG99" s="16"/>
    </row>
    <row r="100" spans="2:33" x14ac:dyDescent="0.2">
      <c r="B100" t="s">
        <v>445</v>
      </c>
      <c r="C100" s="3">
        <v>5322</v>
      </c>
      <c r="D100" s="3">
        <v>2045</v>
      </c>
      <c r="E100" s="3">
        <v>4181</v>
      </c>
      <c r="F100" s="32">
        <v>2.0444987775061123</v>
      </c>
      <c r="G100" s="3">
        <v>1141</v>
      </c>
      <c r="H100" s="23"/>
      <c r="I100" s="3">
        <v>660</v>
      </c>
      <c r="J100" s="3">
        <v>1385</v>
      </c>
      <c r="K100" s="3">
        <v>324</v>
      </c>
      <c r="L100" s="22">
        <v>0.15843520782396087</v>
      </c>
      <c r="M100" s="3">
        <v>110</v>
      </c>
      <c r="N100" s="22">
        <v>5.3789731051344741E-2</v>
      </c>
      <c r="O100" s="23"/>
      <c r="P100" s="22">
        <v>4.998121007140173E-2</v>
      </c>
      <c r="Q100" s="22">
        <v>3.8707252912438934E-2</v>
      </c>
      <c r="R100" s="22">
        <v>2.6869597895527998E-2</v>
      </c>
      <c r="S100" s="22">
        <v>2.3863209319804585E-2</v>
      </c>
      <c r="T100" s="22">
        <v>0.16967305524239007</v>
      </c>
      <c r="U100" s="22">
        <v>0.22585494175122134</v>
      </c>
      <c r="V100" s="22">
        <v>0.21946636602780908</v>
      </c>
      <c r="W100" s="22">
        <v>9.996242014280346E-2</v>
      </c>
      <c r="X100" s="22">
        <v>5.9376174370537389E-2</v>
      </c>
      <c r="Y100" s="22">
        <v>2.1796317173994738E-2</v>
      </c>
      <c r="Z100" s="22">
        <v>1.615933859451334E-2</v>
      </c>
      <c r="AA100" s="22">
        <v>2.3299511461856444E-2</v>
      </c>
      <c r="AB100" s="22">
        <v>1.8602029312288614E-2</v>
      </c>
      <c r="AC100" s="22">
        <v>6.3885757234122507E-3</v>
      </c>
      <c r="AD100" s="16"/>
      <c r="AE100" s="22"/>
      <c r="AF100" s="22"/>
      <c r="AG100" s="16"/>
    </row>
    <row r="101" spans="2:33" x14ac:dyDescent="0.2">
      <c r="B101" t="s">
        <v>446</v>
      </c>
      <c r="C101" s="3">
        <v>9348</v>
      </c>
      <c r="D101" s="3">
        <v>3339</v>
      </c>
      <c r="E101" s="3">
        <v>9308</v>
      </c>
      <c r="F101" s="32">
        <v>2.7876609763402218</v>
      </c>
      <c r="G101" s="3">
        <v>40</v>
      </c>
      <c r="H101" s="23"/>
      <c r="I101" s="3">
        <v>1766</v>
      </c>
      <c r="J101" s="3">
        <v>1573</v>
      </c>
      <c r="K101" s="3">
        <v>1118</v>
      </c>
      <c r="L101" s="22">
        <v>0.33483078766097635</v>
      </c>
      <c r="M101" s="3">
        <v>303</v>
      </c>
      <c r="N101" s="22">
        <v>9.0745732255166217E-2</v>
      </c>
      <c r="O101" s="23"/>
      <c r="P101" s="22">
        <v>0.10964912280701754</v>
      </c>
      <c r="Q101" s="22">
        <v>8.8789045785194698E-2</v>
      </c>
      <c r="R101" s="22">
        <v>6.1082584510055625E-2</v>
      </c>
      <c r="S101" s="22">
        <v>3.4338896020539154E-2</v>
      </c>
      <c r="T101" s="22">
        <v>3.6157466837826273E-2</v>
      </c>
      <c r="U101" s="22">
        <v>0.12366281557552418</v>
      </c>
      <c r="V101" s="22">
        <v>0.23020967051775781</v>
      </c>
      <c r="W101" s="22">
        <v>0.129867351305092</v>
      </c>
      <c r="X101" s="22">
        <v>9.338896020539153E-2</v>
      </c>
      <c r="Y101" s="22">
        <v>3.0915703893881045E-2</v>
      </c>
      <c r="Z101" s="22">
        <v>2.0218228498074454E-2</v>
      </c>
      <c r="AA101" s="22">
        <v>1.8185708172871202E-2</v>
      </c>
      <c r="AB101" s="22">
        <v>1.1553273427471117E-2</v>
      </c>
      <c r="AC101" s="22">
        <v>1.198117244330338E-2</v>
      </c>
      <c r="AD101" s="16"/>
      <c r="AE101" s="22"/>
      <c r="AF101" s="22"/>
      <c r="AG101" s="16"/>
    </row>
    <row r="102" spans="2:33" x14ac:dyDescent="0.2">
      <c r="B102" t="s">
        <v>447</v>
      </c>
      <c r="C102" s="3">
        <v>5746</v>
      </c>
      <c r="D102" s="3">
        <v>2521</v>
      </c>
      <c r="E102" s="3">
        <v>5740</v>
      </c>
      <c r="F102" s="32">
        <v>2.2768742562475208</v>
      </c>
      <c r="G102" s="3">
        <v>6</v>
      </c>
      <c r="H102" s="23"/>
      <c r="I102" s="3">
        <v>1071</v>
      </c>
      <c r="J102" s="3">
        <v>1450</v>
      </c>
      <c r="K102" s="3">
        <v>495</v>
      </c>
      <c r="L102" s="22">
        <v>0.19635065450218167</v>
      </c>
      <c r="M102" s="3">
        <v>167</v>
      </c>
      <c r="N102" s="22">
        <v>6.6243554145180489E-2</v>
      </c>
      <c r="O102" s="23"/>
      <c r="P102" s="22">
        <v>6.1085972850678731E-2</v>
      </c>
      <c r="Q102" s="22">
        <v>5.7779324747650539E-2</v>
      </c>
      <c r="R102" s="22">
        <v>4.5945005221023322E-2</v>
      </c>
      <c r="S102" s="22">
        <v>2.5234946049425687E-2</v>
      </c>
      <c r="T102" s="22">
        <v>2.5583014270797077E-2</v>
      </c>
      <c r="U102" s="22">
        <v>0.17995127044900799</v>
      </c>
      <c r="V102" s="22">
        <v>0.24782457361642882</v>
      </c>
      <c r="W102" s="22">
        <v>0.12339018447615732</v>
      </c>
      <c r="X102" s="22">
        <v>9.5718760877131923E-2</v>
      </c>
      <c r="Y102" s="22">
        <v>4.6641141663766095E-2</v>
      </c>
      <c r="Z102" s="22">
        <v>3.2370344587539158E-2</v>
      </c>
      <c r="AA102" s="22">
        <v>4.1072050121823876E-2</v>
      </c>
      <c r="AB102" s="22">
        <v>1.3922728854855551E-2</v>
      </c>
      <c r="AC102" s="22">
        <v>3.4806822137138879E-3</v>
      </c>
      <c r="AD102" s="16"/>
      <c r="AE102" s="22"/>
      <c r="AF102" s="22"/>
      <c r="AG102" s="16"/>
    </row>
    <row r="103" spans="2:33" x14ac:dyDescent="0.2">
      <c r="B103" t="s">
        <v>448</v>
      </c>
      <c r="C103" s="3">
        <v>15842</v>
      </c>
      <c r="D103" s="3">
        <v>6499</v>
      </c>
      <c r="E103" s="3">
        <v>15832</v>
      </c>
      <c r="F103" s="32">
        <v>2.4360670872441914</v>
      </c>
      <c r="G103" s="3">
        <v>10</v>
      </c>
      <c r="H103" s="23"/>
      <c r="I103" s="3">
        <v>3613</v>
      </c>
      <c r="J103" s="3">
        <v>2886</v>
      </c>
      <c r="K103" s="3">
        <v>1913</v>
      </c>
      <c r="L103" s="22">
        <v>0.29435297738113558</v>
      </c>
      <c r="M103" s="3">
        <v>562</v>
      </c>
      <c r="N103" s="22">
        <v>8.6474842283428222E-2</v>
      </c>
      <c r="O103" s="23"/>
      <c r="P103" s="22">
        <v>7.43592980684257E-2</v>
      </c>
      <c r="Q103" s="22">
        <v>6.823633379623785E-2</v>
      </c>
      <c r="R103" s="22">
        <v>6.5269536674662287E-2</v>
      </c>
      <c r="S103" s="22">
        <v>4.0020199469763922E-2</v>
      </c>
      <c r="T103" s="22">
        <v>2.5249337204898373E-2</v>
      </c>
      <c r="U103" s="22">
        <v>9.0140133821487181E-2</v>
      </c>
      <c r="V103" s="22">
        <v>0.2138618861254892</v>
      </c>
      <c r="W103" s="22">
        <v>0.16014392122206791</v>
      </c>
      <c r="X103" s="22">
        <v>0.13350587047090015</v>
      </c>
      <c r="Y103" s="22">
        <v>4.8099987375331395E-2</v>
      </c>
      <c r="Z103" s="22">
        <v>3.2382274965282162E-2</v>
      </c>
      <c r="AA103" s="22">
        <v>3.2571644994318902E-2</v>
      </c>
      <c r="AB103" s="22">
        <v>1.3445272061608383E-2</v>
      </c>
      <c r="AC103" s="22">
        <v>2.7143037495265749E-3</v>
      </c>
      <c r="AD103" s="16"/>
      <c r="AE103" s="22"/>
      <c r="AF103" s="22"/>
      <c r="AG103" s="16"/>
    </row>
    <row r="104" spans="2:33" x14ac:dyDescent="0.2">
      <c r="B104" t="s">
        <v>533</v>
      </c>
      <c r="C104" s="3">
        <v>1707</v>
      </c>
      <c r="D104" s="3">
        <v>840</v>
      </c>
      <c r="E104" s="3">
        <v>1460</v>
      </c>
      <c r="F104" s="32">
        <v>1.7380952380952381</v>
      </c>
      <c r="G104" s="3">
        <v>247</v>
      </c>
      <c r="H104" s="23"/>
      <c r="I104" s="3">
        <v>152</v>
      </c>
      <c r="J104" s="3">
        <v>688</v>
      </c>
      <c r="K104" s="3">
        <v>45</v>
      </c>
      <c r="L104" s="22">
        <v>5.3571428571428568E-2</v>
      </c>
      <c r="M104" s="3">
        <v>11</v>
      </c>
      <c r="N104" s="22">
        <v>1.3095238095238096E-2</v>
      </c>
      <c r="O104" s="23"/>
      <c r="P104" s="22">
        <v>1.4645577035735208E-2</v>
      </c>
      <c r="Q104" s="22">
        <v>8.2015231400117163E-3</v>
      </c>
      <c r="R104" s="22">
        <v>8.2015231400117163E-3</v>
      </c>
      <c r="S104" s="22">
        <v>1.2302284710017574E-2</v>
      </c>
      <c r="T104" s="22">
        <v>3.6321031048623317E-2</v>
      </c>
      <c r="U104" s="22">
        <v>0.44698301113063854</v>
      </c>
      <c r="V104" s="22">
        <v>0.26420620972466313</v>
      </c>
      <c r="W104" s="22">
        <v>6.9127123608670182E-2</v>
      </c>
      <c r="X104" s="22">
        <v>6.2097246631517285E-2</v>
      </c>
      <c r="Y104" s="22">
        <v>3.1048623315758642E-2</v>
      </c>
      <c r="Z104" s="22">
        <v>2.1675454012888107E-2</v>
      </c>
      <c r="AA104" s="22">
        <v>1.5231400117164616E-2</v>
      </c>
      <c r="AB104" s="22">
        <v>8.2015231400117163E-3</v>
      </c>
      <c r="AC104" s="22">
        <v>1.7574692442882249E-3</v>
      </c>
      <c r="AD104" s="16"/>
      <c r="AE104" s="22"/>
      <c r="AF104" s="22"/>
      <c r="AG104" s="16"/>
    </row>
    <row r="105" spans="2:33" x14ac:dyDescent="0.2">
      <c r="B105" t="s">
        <v>449</v>
      </c>
      <c r="C105" s="3">
        <v>4665</v>
      </c>
      <c r="D105" s="3">
        <v>1787</v>
      </c>
      <c r="E105" s="3">
        <v>4643</v>
      </c>
      <c r="F105" s="32">
        <v>2.5982092893116957</v>
      </c>
      <c r="G105" s="3">
        <v>22</v>
      </c>
      <c r="H105" s="23"/>
      <c r="I105" s="3">
        <v>1084</v>
      </c>
      <c r="J105" s="3">
        <v>703</v>
      </c>
      <c r="K105" s="3">
        <v>433</v>
      </c>
      <c r="L105" s="22">
        <v>0.24230554001119195</v>
      </c>
      <c r="M105" s="3">
        <v>172</v>
      </c>
      <c r="N105" s="22">
        <v>9.6250699496362613E-2</v>
      </c>
      <c r="O105" s="23"/>
      <c r="P105" s="22">
        <v>6.8810289389067525E-2</v>
      </c>
      <c r="Q105" s="22">
        <v>6.2165058949624867E-2</v>
      </c>
      <c r="R105" s="22">
        <v>6.4737406216505894E-2</v>
      </c>
      <c r="S105" s="22">
        <v>3.5584137191854236E-2</v>
      </c>
      <c r="T105" s="22">
        <v>2.3794212218649517E-2</v>
      </c>
      <c r="U105" s="22">
        <v>7.7170418006430874E-2</v>
      </c>
      <c r="V105" s="22">
        <v>0.18456591639871384</v>
      </c>
      <c r="W105" s="22">
        <v>0.12733118971061094</v>
      </c>
      <c r="X105" s="22">
        <v>0.13161843515541266</v>
      </c>
      <c r="Y105" s="22">
        <v>5.6591639871382639E-2</v>
      </c>
      <c r="Z105" s="22">
        <v>5.3590568060021437E-2</v>
      </c>
      <c r="AA105" s="22">
        <v>6.966773847802786E-2</v>
      </c>
      <c r="AB105" s="22">
        <v>3.7513397642015008E-2</v>
      </c>
      <c r="AC105" s="22">
        <v>6.8595927116827434E-3</v>
      </c>
      <c r="AD105" s="16"/>
      <c r="AE105" s="22"/>
      <c r="AF105" s="22"/>
      <c r="AG105" s="16"/>
    </row>
    <row r="106" spans="2:33" x14ac:dyDescent="0.2">
      <c r="B106" t="s">
        <v>450</v>
      </c>
      <c r="C106" s="3">
        <v>5302</v>
      </c>
      <c r="D106" s="3">
        <v>2584</v>
      </c>
      <c r="E106" s="3">
        <v>5299</v>
      </c>
      <c r="F106" s="32">
        <v>2.0506965944272446</v>
      </c>
      <c r="G106" s="3">
        <v>3</v>
      </c>
      <c r="H106" s="23"/>
      <c r="I106" s="3">
        <v>968</v>
      </c>
      <c r="J106" s="3">
        <v>1616</v>
      </c>
      <c r="K106" s="3">
        <v>394</v>
      </c>
      <c r="L106" s="22">
        <v>0.15247678018575853</v>
      </c>
      <c r="M106" s="3">
        <v>106</v>
      </c>
      <c r="N106" s="22">
        <v>4.1021671826625389E-2</v>
      </c>
      <c r="O106" s="23"/>
      <c r="P106" s="22">
        <v>5.5827989437947943E-2</v>
      </c>
      <c r="Q106" s="22">
        <v>3.2629196529611465E-2</v>
      </c>
      <c r="R106" s="22">
        <v>2.8857035081101472E-2</v>
      </c>
      <c r="S106" s="22">
        <v>1.4145605431912485E-2</v>
      </c>
      <c r="T106" s="22">
        <v>1.0562052055827989E-2</v>
      </c>
      <c r="U106" s="22">
        <v>0.12202942285929838</v>
      </c>
      <c r="V106" s="22">
        <v>0.31252357600905317</v>
      </c>
      <c r="W106" s="22">
        <v>0.15805356469256884</v>
      </c>
      <c r="X106" s="22">
        <v>0.10316861561674839</v>
      </c>
      <c r="Y106" s="22">
        <v>5.092417955488495E-2</v>
      </c>
      <c r="Z106" s="22">
        <v>3.6589966050546964E-2</v>
      </c>
      <c r="AA106" s="22">
        <v>3.2629196529611465E-2</v>
      </c>
      <c r="AB106" s="22">
        <v>2.5273481705016976E-2</v>
      </c>
      <c r="AC106" s="22">
        <v>1.6786118445869483E-2</v>
      </c>
      <c r="AD106" s="16"/>
      <c r="AE106" s="22"/>
      <c r="AF106" s="22"/>
      <c r="AG106" s="16"/>
    </row>
    <row r="107" spans="2:33" x14ac:dyDescent="0.2">
      <c r="B107" t="s">
        <v>513</v>
      </c>
      <c r="C107" s="3">
        <v>7246</v>
      </c>
      <c r="D107" s="3">
        <v>3</v>
      </c>
      <c r="E107" s="3">
        <v>6</v>
      </c>
      <c r="F107" s="32">
        <v>2</v>
      </c>
      <c r="G107" s="3">
        <v>7240</v>
      </c>
      <c r="H107" s="23"/>
      <c r="I107" s="3">
        <v>0</v>
      </c>
      <c r="J107" s="3">
        <v>3</v>
      </c>
      <c r="K107" s="3">
        <v>0</v>
      </c>
      <c r="L107" s="22">
        <v>0</v>
      </c>
      <c r="M107" s="3">
        <v>0</v>
      </c>
      <c r="N107" s="22">
        <v>0</v>
      </c>
      <c r="O107" s="23"/>
      <c r="P107" s="22">
        <v>0</v>
      </c>
      <c r="Q107" s="22">
        <v>0</v>
      </c>
      <c r="R107" s="22">
        <v>0</v>
      </c>
      <c r="S107" s="22">
        <v>6.9003588186585703E-3</v>
      </c>
      <c r="T107" s="22">
        <v>0.72108749654982063</v>
      </c>
      <c r="U107" s="22">
        <v>0.26400772840187692</v>
      </c>
      <c r="V107" s="22">
        <v>5.3822798785536849E-3</v>
      </c>
      <c r="W107" s="22">
        <v>1.380071763731714E-3</v>
      </c>
      <c r="X107" s="22">
        <v>6.9003588186585701E-4</v>
      </c>
      <c r="Y107" s="22">
        <v>4.1402152911951419E-4</v>
      </c>
      <c r="Z107" s="22">
        <v>1.3800717637317141E-4</v>
      </c>
      <c r="AA107" s="22">
        <v>0</v>
      </c>
      <c r="AB107" s="22">
        <v>0</v>
      </c>
      <c r="AC107" s="22">
        <v>0</v>
      </c>
      <c r="AD107" s="16"/>
      <c r="AE107" s="22"/>
      <c r="AF107" s="22"/>
      <c r="AG107" s="16"/>
    </row>
    <row r="108" spans="2:33" x14ac:dyDescent="0.2">
      <c r="B108" s="21" t="s">
        <v>451</v>
      </c>
      <c r="C108" s="3">
        <v>10163</v>
      </c>
      <c r="D108" s="3">
        <v>4035</v>
      </c>
      <c r="E108" s="3">
        <v>10163</v>
      </c>
      <c r="F108" s="32">
        <v>2.5187112763320942</v>
      </c>
      <c r="G108" s="3">
        <v>0</v>
      </c>
      <c r="H108" s="23"/>
      <c r="I108" s="3">
        <v>2763</v>
      </c>
      <c r="J108" s="3">
        <v>1272</v>
      </c>
      <c r="K108" s="3">
        <v>1579</v>
      </c>
      <c r="L108" s="22">
        <v>0.39132589838909543</v>
      </c>
      <c r="M108" s="3">
        <v>214</v>
      </c>
      <c r="N108" s="22">
        <v>5.3035935563816604E-2</v>
      </c>
      <c r="O108" s="23"/>
      <c r="P108" s="22">
        <v>8.2357571583193942E-2</v>
      </c>
      <c r="Q108" s="22">
        <v>8.4915871297845127E-2</v>
      </c>
      <c r="R108" s="22">
        <v>7.0648430581521204E-2</v>
      </c>
      <c r="S108" s="22">
        <v>3.7882515005411788E-2</v>
      </c>
      <c r="T108" s="22">
        <v>1.2102725573157532E-2</v>
      </c>
      <c r="U108" s="22">
        <v>3.2864311718980618E-2</v>
      </c>
      <c r="V108" s="22">
        <v>0.14621666830660238</v>
      </c>
      <c r="W108" s="22">
        <v>0.19541473974220211</v>
      </c>
      <c r="X108" s="22">
        <v>0.1614680704516383</v>
      </c>
      <c r="Y108" s="22">
        <v>6.0612024008658859E-2</v>
      </c>
      <c r="Z108" s="22">
        <v>4.3687887434812556E-2</v>
      </c>
      <c r="AA108" s="22">
        <v>4.0834399291547772E-2</v>
      </c>
      <c r="AB108" s="22">
        <v>2.1056774574436683E-2</v>
      </c>
      <c r="AC108" s="22">
        <v>9.938010429991144E-3</v>
      </c>
      <c r="AD108" s="16"/>
      <c r="AE108" s="22"/>
      <c r="AF108" s="22"/>
      <c r="AG108" s="16"/>
    </row>
    <row r="109" spans="2:33" x14ac:dyDescent="0.2">
      <c r="B109" t="s">
        <v>452</v>
      </c>
      <c r="C109" s="3">
        <v>3012</v>
      </c>
      <c r="D109" s="3">
        <v>1394</v>
      </c>
      <c r="E109" s="3">
        <v>3006</v>
      </c>
      <c r="F109" s="32">
        <v>2.1563845050215207</v>
      </c>
      <c r="G109" s="3">
        <v>6</v>
      </c>
      <c r="H109" s="23"/>
      <c r="I109" s="3">
        <v>671</v>
      </c>
      <c r="J109" s="3">
        <v>723</v>
      </c>
      <c r="K109" s="3">
        <v>331</v>
      </c>
      <c r="L109" s="22">
        <v>0.23744619799139169</v>
      </c>
      <c r="M109" s="3">
        <v>91</v>
      </c>
      <c r="N109" s="22">
        <v>6.5279770444763269E-2</v>
      </c>
      <c r="O109" s="23"/>
      <c r="P109" s="22">
        <v>8.6985391766268266E-2</v>
      </c>
      <c r="Q109" s="22">
        <v>6.00929614873838E-2</v>
      </c>
      <c r="R109" s="22">
        <v>3.9840637450199202E-2</v>
      </c>
      <c r="S109" s="22">
        <v>2.2576361221779549E-2</v>
      </c>
      <c r="T109" s="22">
        <v>1.8924302788844622E-2</v>
      </c>
      <c r="U109" s="22">
        <v>0.11122177954847277</v>
      </c>
      <c r="V109" s="22">
        <v>0.2788844621513944</v>
      </c>
      <c r="W109" s="22">
        <v>0.14674634794156707</v>
      </c>
      <c r="X109" s="22">
        <v>0.11321381142098273</v>
      </c>
      <c r="Y109" s="22">
        <v>4.1832669322709161E-2</v>
      </c>
      <c r="Z109" s="22">
        <v>2.9216467463479414E-2</v>
      </c>
      <c r="AA109" s="22">
        <v>3.1872509960159362E-2</v>
      </c>
      <c r="AB109" s="22">
        <v>1.4608233731739707E-2</v>
      </c>
      <c r="AC109" s="22">
        <v>3.9840637450199202E-3</v>
      </c>
      <c r="AD109" s="16"/>
      <c r="AE109" s="22"/>
      <c r="AF109" s="22"/>
      <c r="AG109" s="16"/>
    </row>
    <row r="110" spans="2:33" x14ac:dyDescent="0.2">
      <c r="B110" t="s">
        <v>453</v>
      </c>
      <c r="C110" s="3">
        <v>2674</v>
      </c>
      <c r="D110" s="3">
        <v>1072</v>
      </c>
      <c r="E110" s="3">
        <v>2674</v>
      </c>
      <c r="F110" s="32">
        <v>2.4944029850746268</v>
      </c>
      <c r="G110" s="3">
        <v>0</v>
      </c>
      <c r="H110" s="23"/>
      <c r="I110" s="3">
        <v>583</v>
      </c>
      <c r="J110" s="3">
        <v>489</v>
      </c>
      <c r="K110" s="3">
        <v>295</v>
      </c>
      <c r="L110" s="22">
        <v>0.27518656716417911</v>
      </c>
      <c r="M110" s="3">
        <v>98</v>
      </c>
      <c r="N110" s="22">
        <v>9.1417910447761194E-2</v>
      </c>
      <c r="O110" s="23"/>
      <c r="P110" s="22">
        <v>8.2273747195213159E-2</v>
      </c>
      <c r="Q110" s="22">
        <v>6.6192969334330595E-2</v>
      </c>
      <c r="R110" s="22">
        <v>4.7494390426327596E-2</v>
      </c>
      <c r="S110" s="22">
        <v>2.8795811518324606E-2</v>
      </c>
      <c r="T110" s="22">
        <v>2.9169783096484669E-2</v>
      </c>
      <c r="U110" s="22">
        <v>0.10284218399401646</v>
      </c>
      <c r="V110" s="22">
        <v>0.22064323111443529</v>
      </c>
      <c r="W110" s="22">
        <v>0.15145848915482424</v>
      </c>
      <c r="X110" s="22">
        <v>0.11630516080777861</v>
      </c>
      <c r="Y110" s="22">
        <v>5.4225878833208674E-2</v>
      </c>
      <c r="Z110" s="22">
        <v>4.0388930441286462E-2</v>
      </c>
      <c r="AA110" s="22">
        <v>3.5153328347045626E-2</v>
      </c>
      <c r="AB110" s="22">
        <v>1.944652206432311E-2</v>
      </c>
      <c r="AC110" s="22">
        <v>5.6095736724008976E-3</v>
      </c>
      <c r="AD110" s="16"/>
      <c r="AE110" s="22"/>
      <c r="AF110" s="22"/>
      <c r="AG110" s="16"/>
    </row>
    <row r="111" spans="2:33" x14ac:dyDescent="0.2">
      <c r="B111" t="s">
        <v>454</v>
      </c>
      <c r="C111" s="3">
        <v>17275</v>
      </c>
      <c r="D111" s="3">
        <v>6778</v>
      </c>
      <c r="E111" s="3">
        <v>17257</v>
      </c>
      <c r="F111" s="32">
        <v>2.5460312776630274</v>
      </c>
      <c r="G111" s="3">
        <v>18</v>
      </c>
      <c r="H111" s="23"/>
      <c r="I111" s="3">
        <v>4551</v>
      </c>
      <c r="J111" s="3">
        <v>2227</v>
      </c>
      <c r="K111" s="3">
        <v>2304</v>
      </c>
      <c r="L111" s="22">
        <v>0.33992328120389498</v>
      </c>
      <c r="M111" s="3">
        <v>371</v>
      </c>
      <c r="N111" s="22">
        <v>5.4735910298023015E-2</v>
      </c>
      <c r="O111" s="23"/>
      <c r="P111" s="22">
        <v>8.0926193921852393E-2</v>
      </c>
      <c r="Q111" s="22">
        <v>7.6468885672937775E-2</v>
      </c>
      <c r="R111" s="22">
        <v>6.0607814761215628E-2</v>
      </c>
      <c r="S111" s="22">
        <v>3.6931982633863963E-2</v>
      </c>
      <c r="T111" s="22">
        <v>1.869753979739508E-2</v>
      </c>
      <c r="U111" s="22">
        <v>5.157742402315485E-2</v>
      </c>
      <c r="V111" s="22">
        <v>0.16109985528219972</v>
      </c>
      <c r="W111" s="22">
        <v>0.16989869753979739</v>
      </c>
      <c r="X111" s="22">
        <v>0.15577424023154848</v>
      </c>
      <c r="Y111" s="22">
        <v>6.9175108538350211E-2</v>
      </c>
      <c r="Z111" s="22">
        <v>4.7698986975397976E-2</v>
      </c>
      <c r="AA111" s="22">
        <v>4.5325615050651233E-2</v>
      </c>
      <c r="AB111" s="22">
        <v>1.9739507959479017E-2</v>
      </c>
      <c r="AC111" s="22">
        <v>6.0781476121562952E-3</v>
      </c>
      <c r="AD111" s="16"/>
      <c r="AE111" s="22"/>
      <c r="AF111" s="22"/>
      <c r="AG111" s="16"/>
    </row>
    <row r="112" spans="2:33" x14ac:dyDescent="0.2">
      <c r="B112" t="s">
        <v>455</v>
      </c>
      <c r="C112" s="3">
        <v>16408</v>
      </c>
      <c r="D112" s="3">
        <v>6104</v>
      </c>
      <c r="E112" s="3">
        <v>12492</v>
      </c>
      <c r="F112" s="32">
        <v>2.0465268676277852</v>
      </c>
      <c r="G112" s="3">
        <v>3916</v>
      </c>
      <c r="H112" s="23"/>
      <c r="I112" s="3">
        <v>537</v>
      </c>
      <c r="J112" s="3">
        <v>5567</v>
      </c>
      <c r="K112" s="3">
        <v>97</v>
      </c>
      <c r="L112" s="22">
        <v>1.589121887287025E-2</v>
      </c>
      <c r="M112" s="3">
        <v>27</v>
      </c>
      <c r="N112" s="22">
        <v>4.4233289646133682E-3</v>
      </c>
      <c r="O112" s="23"/>
      <c r="P112" s="22">
        <v>5.1803998049731841E-3</v>
      </c>
      <c r="Q112" s="22">
        <v>2.6206728425158458E-3</v>
      </c>
      <c r="R112" s="22">
        <v>1.5845928815212092E-3</v>
      </c>
      <c r="S112" s="22">
        <v>2.1331058020477816E-3</v>
      </c>
      <c r="T112" s="22">
        <v>0.21221355436372502</v>
      </c>
      <c r="U112" s="22">
        <v>0.6607142857142857</v>
      </c>
      <c r="V112" s="22">
        <v>7.1672354948805458E-2</v>
      </c>
      <c r="W112" s="22">
        <v>1.7735251097025843E-2</v>
      </c>
      <c r="X112" s="22">
        <v>1.2432959531935642E-2</v>
      </c>
      <c r="Y112" s="22">
        <v>5.4851292052657237E-3</v>
      </c>
      <c r="Z112" s="22">
        <v>4.0224280838615312E-3</v>
      </c>
      <c r="AA112" s="22">
        <v>2.6816187225743538E-3</v>
      </c>
      <c r="AB112" s="22">
        <v>8.5324232081911264E-4</v>
      </c>
      <c r="AC112" s="22">
        <v>6.7040468064358846E-4</v>
      </c>
      <c r="AD112" s="16"/>
      <c r="AE112" s="22"/>
      <c r="AF112" s="22"/>
      <c r="AG112" s="16"/>
    </row>
    <row r="113" spans="2:33" x14ac:dyDescent="0.2">
      <c r="B113" t="s">
        <v>500</v>
      </c>
      <c r="C113" s="3">
        <v>3914</v>
      </c>
      <c r="D113" s="3">
        <v>1675</v>
      </c>
      <c r="E113" s="3">
        <v>3765</v>
      </c>
      <c r="F113" s="32">
        <v>2.2477611940298505</v>
      </c>
      <c r="G113" s="3">
        <v>149</v>
      </c>
      <c r="H113" s="23"/>
      <c r="I113" s="3">
        <v>835</v>
      </c>
      <c r="J113" s="3">
        <v>840</v>
      </c>
      <c r="K113" s="3">
        <v>376</v>
      </c>
      <c r="L113" s="22">
        <v>0.2244776119402985</v>
      </c>
      <c r="M113" s="3">
        <v>102</v>
      </c>
      <c r="N113" s="22">
        <v>6.0895522388059703E-2</v>
      </c>
      <c r="O113" s="23"/>
      <c r="P113" s="22">
        <v>7.0005109862033732E-2</v>
      </c>
      <c r="Q113" s="22">
        <v>6.5406234031681151E-2</v>
      </c>
      <c r="R113" s="22">
        <v>5.2120592743995914E-2</v>
      </c>
      <c r="S113" s="22">
        <v>3.6280020439448134E-2</v>
      </c>
      <c r="T113" s="22">
        <v>2.0439448134900357E-2</v>
      </c>
      <c r="U113" s="22">
        <v>7.1793561573837511E-2</v>
      </c>
      <c r="V113" s="22">
        <v>0.1599386816555953</v>
      </c>
      <c r="W113" s="22">
        <v>0.1346448645886561</v>
      </c>
      <c r="X113" s="22">
        <v>0.11318344404701074</v>
      </c>
      <c r="Y113" s="22">
        <v>4.9821154828819623E-2</v>
      </c>
      <c r="Z113" s="22">
        <v>3.7301992846193149E-2</v>
      </c>
      <c r="AA113" s="22">
        <v>5.9785385794583548E-2</v>
      </c>
      <c r="AB113" s="22">
        <v>7.4603985692386299E-2</v>
      </c>
      <c r="AC113" s="22">
        <v>5.4675523760858456E-2</v>
      </c>
      <c r="AD113" s="16"/>
      <c r="AE113" s="22"/>
      <c r="AF113" s="22"/>
      <c r="AG113" s="16"/>
    </row>
    <row r="114" spans="2:33" x14ac:dyDescent="0.2">
      <c r="B114" s="21" t="s">
        <v>456</v>
      </c>
      <c r="C114" s="3">
        <v>7626</v>
      </c>
      <c r="D114" s="3">
        <v>4012</v>
      </c>
      <c r="E114" s="3">
        <v>7616</v>
      </c>
      <c r="F114" s="32">
        <v>1.8983050847457628</v>
      </c>
      <c r="G114" s="3">
        <v>10</v>
      </c>
      <c r="H114" s="23"/>
      <c r="I114" s="3">
        <v>1774</v>
      </c>
      <c r="J114" s="3">
        <v>2238</v>
      </c>
      <c r="K114" s="3">
        <v>678</v>
      </c>
      <c r="L114" s="22">
        <v>0.16899302093718843</v>
      </c>
      <c r="M114" s="3">
        <v>155</v>
      </c>
      <c r="N114" s="22">
        <v>3.863409770687936E-2</v>
      </c>
      <c r="O114" s="23"/>
      <c r="P114" s="22">
        <v>4.065040650406504E-2</v>
      </c>
      <c r="Q114" s="22">
        <v>4.0912667191188044E-2</v>
      </c>
      <c r="R114" s="22">
        <v>4.1961709939680042E-2</v>
      </c>
      <c r="S114" s="22">
        <v>2.8455284552845527E-2</v>
      </c>
      <c r="T114" s="22">
        <v>1.2457382638342512E-2</v>
      </c>
      <c r="U114" s="22">
        <v>7.6317859952793082E-2</v>
      </c>
      <c r="V114" s="22">
        <v>0.17086283766063468</v>
      </c>
      <c r="W114" s="22">
        <v>0.13047469184369262</v>
      </c>
      <c r="X114" s="22">
        <v>0.13637555730396014</v>
      </c>
      <c r="Y114" s="22">
        <v>6.9499082087595074E-2</v>
      </c>
      <c r="Z114" s="22">
        <v>5.9533175976921059E-2</v>
      </c>
      <c r="AA114" s="22">
        <v>9.5856281143456595E-2</v>
      </c>
      <c r="AB114" s="22">
        <v>6.9630212431156566E-2</v>
      </c>
      <c r="AC114" s="22">
        <v>2.7012850773669026E-2</v>
      </c>
      <c r="AD114" s="16"/>
      <c r="AE114" s="22"/>
      <c r="AF114" s="22"/>
      <c r="AG114" s="16"/>
    </row>
    <row r="115" spans="2:33" x14ac:dyDescent="0.2">
      <c r="B115" t="s">
        <v>457</v>
      </c>
      <c r="C115" s="3">
        <v>6</v>
      </c>
      <c r="D115" s="3">
        <v>2</v>
      </c>
      <c r="E115" s="3">
        <v>6</v>
      </c>
      <c r="F115" s="32">
        <v>3</v>
      </c>
      <c r="G115" s="3">
        <v>0</v>
      </c>
      <c r="H115" s="23"/>
      <c r="I115" s="3">
        <v>2</v>
      </c>
      <c r="J115" s="3">
        <v>0</v>
      </c>
      <c r="K115" s="3">
        <v>1</v>
      </c>
      <c r="L115" s="22">
        <v>0.5</v>
      </c>
      <c r="M115" s="3">
        <v>0</v>
      </c>
      <c r="N115" s="22">
        <v>0</v>
      </c>
      <c r="O115" s="23"/>
      <c r="P115" s="22">
        <v>0</v>
      </c>
      <c r="Q115" s="22">
        <v>0</v>
      </c>
      <c r="R115" s="22">
        <v>0.16666666666666666</v>
      </c>
      <c r="S115" s="22">
        <v>0.16666666666666666</v>
      </c>
      <c r="T115" s="22">
        <v>0</v>
      </c>
      <c r="U115" s="22">
        <v>0</v>
      </c>
      <c r="V115" s="22">
        <v>0</v>
      </c>
      <c r="W115" s="22">
        <v>0</v>
      </c>
      <c r="X115" s="22">
        <v>0.16666666666666666</v>
      </c>
      <c r="Y115" s="22">
        <v>0</v>
      </c>
      <c r="Z115" s="22">
        <v>0.5</v>
      </c>
      <c r="AA115" s="22">
        <v>0</v>
      </c>
      <c r="AB115" s="22">
        <v>0</v>
      </c>
      <c r="AC115" s="22">
        <v>0</v>
      </c>
      <c r="AD115" s="16"/>
      <c r="AE115" s="22"/>
      <c r="AF115" s="22"/>
      <c r="AG115" s="16"/>
    </row>
    <row r="116" spans="2:33" x14ac:dyDescent="0.2">
      <c r="B116" t="s">
        <v>458</v>
      </c>
      <c r="C116" s="3">
        <v>7089</v>
      </c>
      <c r="D116" s="3">
        <v>2275</v>
      </c>
      <c r="E116" s="3">
        <v>6908</v>
      </c>
      <c r="F116" s="32">
        <v>3.0364835164835164</v>
      </c>
      <c r="G116" s="3">
        <v>181</v>
      </c>
      <c r="H116" s="23"/>
      <c r="I116" s="3">
        <v>1488</v>
      </c>
      <c r="J116" s="3">
        <v>787</v>
      </c>
      <c r="K116" s="3">
        <v>766</v>
      </c>
      <c r="L116" s="22">
        <v>0.33670329670329668</v>
      </c>
      <c r="M116" s="3">
        <v>183</v>
      </c>
      <c r="N116" s="22">
        <v>8.0439560439560437E-2</v>
      </c>
      <c r="O116" s="23"/>
      <c r="P116" s="22">
        <v>8.8587953166878258E-2</v>
      </c>
      <c r="Q116" s="22">
        <v>8.5061362674566224E-2</v>
      </c>
      <c r="R116" s="22">
        <v>6.5312455917618847E-2</v>
      </c>
      <c r="S116" s="22">
        <v>3.9215686274509803E-2</v>
      </c>
      <c r="T116" s="22">
        <v>2.5250387924954154E-2</v>
      </c>
      <c r="U116" s="22">
        <v>8.0124135985329387E-2</v>
      </c>
      <c r="V116" s="22">
        <v>0.1599661447312738</v>
      </c>
      <c r="W116" s="22">
        <v>0.13838341091832415</v>
      </c>
      <c r="X116" s="22">
        <v>0.1184934405416843</v>
      </c>
      <c r="Y116" s="22">
        <v>4.3447594865284246E-2</v>
      </c>
      <c r="Z116" s="22">
        <v>4.3729722104669203E-2</v>
      </c>
      <c r="AA116" s="22">
        <v>5.1629284807448161E-2</v>
      </c>
      <c r="AB116" s="22">
        <v>3.9074622654817322E-2</v>
      </c>
      <c r="AC116" s="22">
        <v>2.1723797432642123E-2</v>
      </c>
      <c r="AD116" s="16"/>
      <c r="AE116" s="22"/>
      <c r="AF116" s="22"/>
      <c r="AG116" s="16"/>
    </row>
    <row r="117" spans="2:33" x14ac:dyDescent="0.2">
      <c r="B117" t="s">
        <v>459</v>
      </c>
      <c r="C117" s="3">
        <v>15086</v>
      </c>
      <c r="D117" s="3">
        <v>5599</v>
      </c>
      <c r="E117" s="3">
        <v>15007</v>
      </c>
      <c r="F117" s="32">
        <v>2.6803000535809964</v>
      </c>
      <c r="G117" s="3">
        <v>79</v>
      </c>
      <c r="H117" s="23"/>
      <c r="I117" s="3">
        <v>3167</v>
      </c>
      <c r="J117" s="3">
        <v>2432</v>
      </c>
      <c r="K117" s="3">
        <v>1607</v>
      </c>
      <c r="L117" s="22">
        <v>0.2870155384890159</v>
      </c>
      <c r="M117" s="3">
        <v>516</v>
      </c>
      <c r="N117" s="22">
        <v>9.2159314163243439E-2</v>
      </c>
      <c r="O117" s="23"/>
      <c r="P117" s="22">
        <v>9.2536126209730882E-2</v>
      </c>
      <c r="Q117" s="22">
        <v>7.3445578682221929E-2</v>
      </c>
      <c r="R117" s="22">
        <v>5.4752750894869417E-2</v>
      </c>
      <c r="S117" s="22">
        <v>3.2281585576030759E-2</v>
      </c>
      <c r="T117" s="22">
        <v>2.7442662070794113E-2</v>
      </c>
      <c r="U117" s="22">
        <v>9.0812674002386323E-2</v>
      </c>
      <c r="V117" s="22">
        <v>0.20495823942728358</v>
      </c>
      <c r="W117" s="22">
        <v>0.14709001723452209</v>
      </c>
      <c r="X117" s="22">
        <v>0.12017764815060321</v>
      </c>
      <c r="Y117" s="22">
        <v>4.4213177780723853E-2</v>
      </c>
      <c r="Z117" s="22">
        <v>3.5463343497282251E-2</v>
      </c>
      <c r="AA117" s="22">
        <v>3.6921649211189185E-2</v>
      </c>
      <c r="AB117" s="22">
        <v>2.9099827654779267E-2</v>
      </c>
      <c r="AC117" s="22">
        <v>1.0804719607583189E-2</v>
      </c>
      <c r="AD117" s="16"/>
      <c r="AE117" s="22"/>
      <c r="AF117" s="22"/>
      <c r="AG117" s="16"/>
    </row>
    <row r="118" spans="2:33" x14ac:dyDescent="0.2">
      <c r="B118" t="s">
        <v>460</v>
      </c>
      <c r="C118" s="3">
        <v>2985</v>
      </c>
      <c r="D118" s="3">
        <v>1225</v>
      </c>
      <c r="E118" s="3">
        <v>2968</v>
      </c>
      <c r="F118" s="32">
        <v>2.422857142857143</v>
      </c>
      <c r="G118" s="3">
        <v>17</v>
      </c>
      <c r="H118" s="23"/>
      <c r="I118" s="3">
        <v>769</v>
      </c>
      <c r="J118" s="3">
        <v>456</v>
      </c>
      <c r="K118" s="3">
        <v>433</v>
      </c>
      <c r="L118" s="22">
        <v>0.35346938775510206</v>
      </c>
      <c r="M118" s="3">
        <v>47</v>
      </c>
      <c r="N118" s="22">
        <v>3.8367346938775512E-2</v>
      </c>
      <c r="O118" s="23"/>
      <c r="P118" s="22">
        <v>8.8107202680066998E-2</v>
      </c>
      <c r="Q118" s="22">
        <v>8.3082077051926301E-2</v>
      </c>
      <c r="R118" s="22">
        <v>5.8626465661641543E-2</v>
      </c>
      <c r="S118" s="22">
        <v>3.4170854271356785E-2</v>
      </c>
      <c r="T118" s="22">
        <v>1.2730318257956449E-2</v>
      </c>
      <c r="U118" s="22">
        <v>3.9195979899497489E-2</v>
      </c>
      <c r="V118" s="22">
        <v>0.12529313232830822</v>
      </c>
      <c r="W118" s="22">
        <v>0.16549413735343382</v>
      </c>
      <c r="X118" s="22">
        <v>0.15142378559463987</v>
      </c>
      <c r="Y118" s="22">
        <v>7.8726968174204354E-2</v>
      </c>
      <c r="Z118" s="22">
        <v>7.0016750418760473E-2</v>
      </c>
      <c r="AA118" s="22">
        <v>5.2261306532663317E-2</v>
      </c>
      <c r="AB118" s="22">
        <v>2.6800670016750419E-2</v>
      </c>
      <c r="AC118" s="22">
        <v>1.407035175879397E-2</v>
      </c>
      <c r="AD118" s="16"/>
      <c r="AE118" s="22"/>
      <c r="AF118" s="22"/>
      <c r="AG118" s="16"/>
    </row>
    <row r="119" spans="2:33" x14ac:dyDescent="0.2">
      <c r="B119" t="s">
        <v>461</v>
      </c>
      <c r="C119" s="3">
        <v>5339</v>
      </c>
      <c r="D119" s="3">
        <v>2027</v>
      </c>
      <c r="E119" s="3">
        <v>5331</v>
      </c>
      <c r="F119" s="32">
        <v>2.629995066600888</v>
      </c>
      <c r="G119" s="3">
        <v>8</v>
      </c>
      <c r="H119" s="23"/>
      <c r="I119" s="3">
        <v>1197</v>
      </c>
      <c r="J119" s="3">
        <v>830</v>
      </c>
      <c r="K119" s="3">
        <v>602</v>
      </c>
      <c r="L119" s="22">
        <v>0.29699062654168723</v>
      </c>
      <c r="M119" s="3">
        <v>157</v>
      </c>
      <c r="N119" s="22">
        <v>7.7454366058214111E-2</v>
      </c>
      <c r="O119" s="23"/>
      <c r="P119" s="22">
        <v>9.1215583442592243E-2</v>
      </c>
      <c r="Q119" s="22">
        <v>7.9228319910095518E-2</v>
      </c>
      <c r="R119" s="22">
        <v>5.0571268027720544E-2</v>
      </c>
      <c r="S119" s="22">
        <v>2.7158643940812886E-2</v>
      </c>
      <c r="T119" s="22">
        <v>2.2663420116126615E-2</v>
      </c>
      <c r="U119" s="22">
        <v>8.0539426858962357E-2</v>
      </c>
      <c r="V119" s="22">
        <v>0.21932946244615095</v>
      </c>
      <c r="W119" s="22">
        <v>0.1586439408128863</v>
      </c>
      <c r="X119" s="22">
        <v>0.11631391646375726</v>
      </c>
      <c r="Y119" s="22">
        <v>4.2517325341824314E-2</v>
      </c>
      <c r="Z119" s="22">
        <v>2.921895486046076E-2</v>
      </c>
      <c r="AA119" s="22">
        <v>3.633639258288069E-2</v>
      </c>
      <c r="AB119" s="22">
        <v>3.4088780670537555E-2</v>
      </c>
      <c r="AC119" s="22">
        <v>1.2174564525191984E-2</v>
      </c>
      <c r="AD119" s="16"/>
      <c r="AE119" s="22"/>
      <c r="AF119" s="22"/>
      <c r="AG119" s="16"/>
    </row>
    <row r="120" spans="2:33" ht="17" thickBot="1" x14ac:dyDescent="0.25">
      <c r="B120" s="3" t="s">
        <v>462</v>
      </c>
      <c r="C120" s="3">
        <v>5779</v>
      </c>
      <c r="D120" s="3">
        <v>3174</v>
      </c>
      <c r="E120" s="3">
        <v>5728</v>
      </c>
      <c r="F120" s="32">
        <v>1.8046628859483302</v>
      </c>
      <c r="G120" s="3">
        <v>51</v>
      </c>
      <c r="H120" s="26"/>
      <c r="I120" s="3">
        <v>1155</v>
      </c>
      <c r="J120" s="3">
        <v>2019</v>
      </c>
      <c r="K120" s="3">
        <v>511</v>
      </c>
      <c r="L120" s="22">
        <v>0.16099558916194076</v>
      </c>
      <c r="M120" s="3">
        <v>142</v>
      </c>
      <c r="N120" s="22">
        <v>4.4738500315059861E-2</v>
      </c>
      <c r="O120" s="26"/>
      <c r="P120" s="22">
        <v>4.9835611697525525E-2</v>
      </c>
      <c r="Q120" s="22">
        <v>3.6511507181173214E-2</v>
      </c>
      <c r="R120" s="22">
        <v>3.4088942723654612E-2</v>
      </c>
      <c r="S120" s="22">
        <v>1.6611870565841839E-2</v>
      </c>
      <c r="T120" s="22">
        <v>7.9598546461325491E-3</v>
      </c>
      <c r="U120" s="22">
        <v>5.9352829209205746E-2</v>
      </c>
      <c r="V120" s="22">
        <v>0.26873161446617061</v>
      </c>
      <c r="W120" s="22">
        <v>0.19830420487973699</v>
      </c>
      <c r="X120" s="22">
        <v>0.14223914172002078</v>
      </c>
      <c r="Y120" s="22">
        <v>7.0254369268039449E-2</v>
      </c>
      <c r="Z120" s="22">
        <v>4.8624329468766221E-2</v>
      </c>
      <c r="AA120" s="22">
        <v>3.7895829728326703E-2</v>
      </c>
      <c r="AB120" s="22">
        <v>1.868835438657207E-2</v>
      </c>
      <c r="AC120" s="22">
        <v>1.0901540058833708E-2</v>
      </c>
      <c r="AD120" s="16"/>
      <c r="AE120" s="22"/>
      <c r="AF120" s="16"/>
      <c r="AG120" s="16"/>
    </row>
    <row r="121" spans="2:33" x14ac:dyDescent="0.2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8"/>
      <c r="AE121" s="16"/>
      <c r="AF121" s="16"/>
      <c r="AG121" s="16"/>
    </row>
    <row r="122" spans="2:33" x14ac:dyDescent="0.2">
      <c r="AD122" s="16"/>
      <c r="AE122" s="16"/>
      <c r="AF122" s="16"/>
      <c r="AG122" s="16"/>
    </row>
    <row r="123" spans="2:33" x14ac:dyDescent="0.2">
      <c r="I123" s="3"/>
      <c r="AD123" s="16"/>
      <c r="AE123" s="16"/>
      <c r="AF123" s="16"/>
      <c r="AG123" s="16"/>
    </row>
    <row r="124" spans="2:33" x14ac:dyDescent="0.2">
      <c r="AD124" s="16"/>
      <c r="AE124" s="16"/>
      <c r="AF124" s="16"/>
      <c r="AG124" s="16"/>
    </row>
    <row r="125" spans="2:33" x14ac:dyDescent="0.2">
      <c r="AD125" s="16"/>
      <c r="AE125" s="16"/>
      <c r="AF125" s="16"/>
      <c r="AG125" s="16"/>
    </row>
    <row r="126" spans="2:33" x14ac:dyDescent="0.2">
      <c r="AD126" s="16"/>
      <c r="AE126" s="16"/>
      <c r="AF126" s="16"/>
      <c r="AG126" s="16"/>
    </row>
    <row r="127" spans="2:33" x14ac:dyDescent="0.2">
      <c r="AD127" s="16"/>
      <c r="AE127" s="16"/>
      <c r="AF127" s="16"/>
      <c r="AG127" s="16"/>
    </row>
    <row r="128" spans="2:33" x14ac:dyDescent="0.2">
      <c r="AD128" s="16"/>
      <c r="AE128" s="16"/>
      <c r="AF128" s="16"/>
      <c r="AG128" s="16"/>
    </row>
    <row r="129" spans="30:33" x14ac:dyDescent="0.2">
      <c r="AD129" s="16"/>
      <c r="AE129" s="16"/>
      <c r="AF129" s="16"/>
      <c r="AG129" s="16"/>
    </row>
    <row r="130" spans="30:33" x14ac:dyDescent="0.2">
      <c r="AD130" s="16"/>
      <c r="AE130" s="16"/>
      <c r="AF130" s="16"/>
      <c r="AG130" s="16"/>
    </row>
    <row r="131" spans="30:33" x14ac:dyDescent="0.2">
      <c r="AD131" s="16"/>
      <c r="AE131" s="16"/>
      <c r="AF131" s="16"/>
      <c r="AG131" s="16"/>
    </row>
    <row r="132" spans="30:33" x14ac:dyDescent="0.2">
      <c r="AD132" s="16"/>
      <c r="AE132" s="16"/>
      <c r="AF132" s="16"/>
      <c r="AG132" s="16"/>
    </row>
    <row r="133" spans="30:33" x14ac:dyDescent="0.2">
      <c r="AD133" s="16"/>
      <c r="AE133" s="16"/>
      <c r="AF133" s="16"/>
      <c r="AG133" s="16"/>
    </row>
    <row r="134" spans="30:33" x14ac:dyDescent="0.2">
      <c r="AD134" s="16"/>
      <c r="AE134" s="16"/>
      <c r="AF134" s="16"/>
      <c r="AG134" s="16"/>
    </row>
    <row r="135" spans="30:33" x14ac:dyDescent="0.2">
      <c r="AD135" s="16"/>
      <c r="AE135" s="16"/>
      <c r="AF135" s="16"/>
      <c r="AG135" s="16"/>
    </row>
    <row r="136" spans="30:33" x14ac:dyDescent="0.2">
      <c r="AD136" s="16"/>
      <c r="AE136" s="16"/>
      <c r="AF136" s="16"/>
      <c r="AG136" s="16"/>
    </row>
    <row r="137" spans="30:33" x14ac:dyDescent="0.2">
      <c r="AD137" s="16"/>
      <c r="AE137" s="16"/>
      <c r="AF137" s="16"/>
      <c r="AG137" s="16"/>
    </row>
    <row r="138" spans="30:33" x14ac:dyDescent="0.2">
      <c r="AD138" s="16"/>
      <c r="AE138" s="16"/>
      <c r="AF138" s="16"/>
      <c r="AG138" s="16"/>
    </row>
    <row r="139" spans="30:33" x14ac:dyDescent="0.2">
      <c r="AD139" s="16"/>
      <c r="AE139" s="16"/>
      <c r="AF139" s="16"/>
      <c r="AG139" s="16"/>
    </row>
    <row r="140" spans="30:33" x14ac:dyDescent="0.2">
      <c r="AD140" s="16"/>
      <c r="AE140" s="16"/>
      <c r="AF140" s="16"/>
      <c r="AG140" s="16"/>
    </row>
    <row r="141" spans="30:33" x14ac:dyDescent="0.2">
      <c r="AD141" s="16"/>
      <c r="AE141" s="16"/>
      <c r="AF141" s="16"/>
      <c r="AG141" s="16"/>
    </row>
    <row r="142" spans="30:33" x14ac:dyDescent="0.2">
      <c r="AD142" s="16"/>
      <c r="AE142" s="16"/>
      <c r="AF142" s="16"/>
      <c r="AG142" s="16"/>
    </row>
    <row r="143" spans="30:33" x14ac:dyDescent="0.2">
      <c r="AD143" s="16"/>
      <c r="AE143" s="16"/>
      <c r="AF143" s="16"/>
      <c r="AG143" s="16"/>
    </row>
    <row r="144" spans="30:33" x14ac:dyDescent="0.2">
      <c r="AD144" s="16"/>
      <c r="AE144" s="16"/>
      <c r="AF144" s="16"/>
      <c r="AG144" s="16"/>
    </row>
    <row r="145" spans="30:33" x14ac:dyDescent="0.2">
      <c r="AD145" s="16"/>
      <c r="AE145" s="16"/>
      <c r="AF145" s="16"/>
      <c r="AG145" s="16"/>
    </row>
    <row r="146" spans="30:33" x14ac:dyDescent="0.2">
      <c r="AD146" s="16"/>
      <c r="AE146" s="16"/>
      <c r="AF146" s="16"/>
      <c r="AG146" s="16"/>
    </row>
    <row r="147" spans="30:33" x14ac:dyDescent="0.2">
      <c r="AD147" s="16"/>
      <c r="AE147" s="16"/>
      <c r="AF147" s="16"/>
      <c r="AG147" s="16"/>
    </row>
    <row r="148" spans="30:33" x14ac:dyDescent="0.2">
      <c r="AD148" s="16"/>
      <c r="AE148" s="16"/>
      <c r="AF148" s="16"/>
      <c r="AG148" s="16"/>
    </row>
    <row r="149" spans="30:33" x14ac:dyDescent="0.2">
      <c r="AD149" s="16"/>
      <c r="AE149" s="16"/>
      <c r="AF149" s="16"/>
      <c r="AG149" s="16"/>
    </row>
    <row r="150" spans="30:33" x14ac:dyDescent="0.2">
      <c r="AD150" s="16"/>
      <c r="AE150" s="16"/>
      <c r="AF150" s="16"/>
      <c r="AG150" s="16"/>
    </row>
    <row r="151" spans="30:33" x14ac:dyDescent="0.2">
      <c r="AD151" s="16"/>
      <c r="AE151" s="16"/>
      <c r="AF151" s="16"/>
      <c r="AG151" s="16"/>
    </row>
    <row r="152" spans="30:33" x14ac:dyDescent="0.2">
      <c r="AD152" s="16"/>
      <c r="AE152" s="16"/>
      <c r="AF152" s="16"/>
      <c r="AG152" s="16"/>
    </row>
    <row r="153" spans="30:33" x14ac:dyDescent="0.2">
      <c r="AD153" s="16"/>
      <c r="AE153" s="16"/>
      <c r="AF153" s="16"/>
      <c r="AG153" s="16"/>
    </row>
    <row r="154" spans="30:33" x14ac:dyDescent="0.2">
      <c r="AD154" s="16"/>
      <c r="AE154" s="16"/>
      <c r="AF154" s="16"/>
      <c r="AG154" s="16"/>
    </row>
    <row r="155" spans="30:33" x14ac:dyDescent="0.2">
      <c r="AD155" s="16"/>
      <c r="AE155" s="16"/>
      <c r="AF155" s="16"/>
      <c r="AG155" s="16"/>
    </row>
    <row r="156" spans="30:33" x14ac:dyDescent="0.2">
      <c r="AD156" s="16"/>
      <c r="AE156" s="16"/>
      <c r="AF156" s="16"/>
      <c r="AG156" s="16"/>
    </row>
    <row r="157" spans="30:33" x14ac:dyDescent="0.2">
      <c r="AD157" s="16"/>
      <c r="AE157" s="16"/>
      <c r="AF157" s="16"/>
      <c r="AG157" s="16"/>
    </row>
    <row r="158" spans="30:33" x14ac:dyDescent="0.2">
      <c r="AD158" s="16"/>
      <c r="AE158" s="16"/>
      <c r="AF158" s="16"/>
      <c r="AG158" s="16"/>
    </row>
    <row r="159" spans="30:33" x14ac:dyDescent="0.2">
      <c r="AD159" s="16"/>
      <c r="AE159" s="16"/>
      <c r="AF159" s="16"/>
      <c r="AG159" s="16"/>
    </row>
    <row r="160" spans="30:33" x14ac:dyDescent="0.2">
      <c r="AD160" s="16"/>
      <c r="AE160" s="16"/>
      <c r="AF160" s="16"/>
      <c r="AG160" s="16"/>
    </row>
    <row r="161" spans="30:33" x14ac:dyDescent="0.2">
      <c r="AD161" s="16"/>
      <c r="AE161" s="16"/>
      <c r="AF161" s="16"/>
      <c r="AG161" s="16"/>
    </row>
    <row r="162" spans="30:33" x14ac:dyDescent="0.2">
      <c r="AD162" s="16"/>
      <c r="AE162" s="16"/>
      <c r="AF162" s="16"/>
      <c r="AG162" s="16"/>
    </row>
    <row r="163" spans="30:33" x14ac:dyDescent="0.2">
      <c r="AD163" s="16"/>
      <c r="AE163" s="16"/>
      <c r="AF163" s="16"/>
      <c r="AG163" s="16"/>
    </row>
    <row r="164" spans="30:33" x14ac:dyDescent="0.2">
      <c r="AD164" s="16"/>
      <c r="AE164" s="16"/>
      <c r="AF164" s="16"/>
      <c r="AG164" s="16"/>
    </row>
    <row r="165" spans="30:33" x14ac:dyDescent="0.2">
      <c r="AD165" s="16"/>
      <c r="AE165" s="16"/>
      <c r="AF165" s="16"/>
      <c r="AG165" s="16"/>
    </row>
    <row r="166" spans="30:33" x14ac:dyDescent="0.2">
      <c r="AD166" s="16"/>
      <c r="AE166" s="16"/>
      <c r="AF166" s="16"/>
      <c r="AG166" s="16"/>
    </row>
    <row r="167" spans="30:33" x14ac:dyDescent="0.2">
      <c r="AD167" s="16"/>
      <c r="AE167" s="16"/>
      <c r="AF167" s="16"/>
      <c r="AG167" s="16"/>
    </row>
    <row r="168" spans="30:33" x14ac:dyDescent="0.2">
      <c r="AD168" s="16"/>
      <c r="AE168" s="16"/>
      <c r="AF168" s="16"/>
      <c r="AG168" s="16"/>
    </row>
    <row r="169" spans="30:33" x14ac:dyDescent="0.2">
      <c r="AD169" s="16"/>
      <c r="AE169" s="16"/>
      <c r="AF169" s="16"/>
      <c r="AG169" s="16"/>
    </row>
    <row r="170" spans="30:33" x14ac:dyDescent="0.2">
      <c r="AD170" s="16"/>
      <c r="AE170" s="16"/>
      <c r="AF170" s="16"/>
      <c r="AG170" s="16"/>
    </row>
    <row r="171" spans="30:33" x14ac:dyDescent="0.2">
      <c r="AD171" s="16"/>
      <c r="AE171" s="16"/>
      <c r="AF171" s="16"/>
      <c r="AG171" s="16"/>
    </row>
    <row r="172" spans="30:33" x14ac:dyDescent="0.2">
      <c r="AD172" s="16"/>
      <c r="AE172" s="16"/>
      <c r="AF172" s="16"/>
      <c r="AG172" s="16"/>
    </row>
    <row r="173" spans="30:33" x14ac:dyDescent="0.2">
      <c r="AD173" s="16"/>
      <c r="AE173" s="16"/>
      <c r="AF173" s="16"/>
      <c r="AG173" s="16"/>
    </row>
    <row r="174" spans="30:33" x14ac:dyDescent="0.2">
      <c r="AD174" s="16"/>
      <c r="AE174" s="16"/>
      <c r="AF174" s="16"/>
      <c r="AG174" s="16"/>
    </row>
    <row r="175" spans="30:33" x14ac:dyDescent="0.2">
      <c r="AD175" s="16"/>
      <c r="AE175" s="16"/>
      <c r="AF175" s="16"/>
      <c r="AG175" s="16"/>
    </row>
    <row r="176" spans="30:33" x14ac:dyDescent="0.2">
      <c r="AD176" s="16"/>
      <c r="AE176" s="16"/>
      <c r="AF176" s="16"/>
      <c r="AG176" s="16"/>
    </row>
    <row r="177" spans="30:33" x14ac:dyDescent="0.2">
      <c r="AD177" s="16"/>
      <c r="AE177" s="16"/>
      <c r="AF177" s="16"/>
      <c r="AG177" s="16"/>
    </row>
    <row r="178" spans="30:33" x14ac:dyDescent="0.2">
      <c r="AD178" s="16"/>
      <c r="AE178" s="16"/>
      <c r="AF178" s="16"/>
      <c r="AG178" s="16"/>
    </row>
    <row r="179" spans="30:33" x14ac:dyDescent="0.2">
      <c r="AD179" s="16"/>
      <c r="AE179" s="16"/>
      <c r="AF179" s="16"/>
      <c r="AG179" s="16"/>
    </row>
    <row r="180" spans="30:33" x14ac:dyDescent="0.2">
      <c r="AD180" s="16"/>
      <c r="AE180" s="16"/>
      <c r="AF180" s="16"/>
      <c r="AG180" s="16"/>
    </row>
    <row r="181" spans="30:33" x14ac:dyDescent="0.2">
      <c r="AD181" s="16"/>
      <c r="AE181" s="16"/>
      <c r="AF181" s="16"/>
      <c r="AG181" s="16"/>
    </row>
    <row r="182" spans="30:33" x14ac:dyDescent="0.2">
      <c r="AD182" s="16"/>
      <c r="AE182" s="16"/>
      <c r="AF182" s="16"/>
      <c r="AG182" s="16"/>
    </row>
    <row r="183" spans="30:33" x14ac:dyDescent="0.2">
      <c r="AD183" s="16"/>
      <c r="AE183" s="16"/>
      <c r="AF183" s="16"/>
      <c r="AG183" s="16"/>
    </row>
    <row r="184" spans="30:33" x14ac:dyDescent="0.2">
      <c r="AD184" s="16"/>
      <c r="AE184" s="16"/>
      <c r="AF184" s="16"/>
      <c r="AG184" s="16"/>
    </row>
    <row r="185" spans="30:33" x14ac:dyDescent="0.2">
      <c r="AD185" s="16"/>
      <c r="AE185" s="16"/>
      <c r="AF185" s="16"/>
      <c r="AG185" s="16"/>
    </row>
    <row r="186" spans="30:33" x14ac:dyDescent="0.2">
      <c r="AD186" s="16"/>
      <c r="AE186" s="16"/>
      <c r="AF186" s="16"/>
      <c r="AG186" s="16"/>
    </row>
    <row r="187" spans="30:33" x14ac:dyDescent="0.2">
      <c r="AD187" s="16"/>
      <c r="AE187" s="16"/>
      <c r="AF187" s="16"/>
      <c r="AG187" s="16"/>
    </row>
    <row r="188" spans="30:33" x14ac:dyDescent="0.2">
      <c r="AD188" s="16"/>
      <c r="AE188" s="16"/>
      <c r="AF188" s="16"/>
      <c r="AG188" s="16"/>
    </row>
    <row r="189" spans="30:33" x14ac:dyDescent="0.2">
      <c r="AD189" s="16"/>
      <c r="AE189" s="16"/>
      <c r="AF189" s="16"/>
      <c r="AG189" s="16"/>
    </row>
    <row r="190" spans="30:33" x14ac:dyDescent="0.2">
      <c r="AD190" s="16"/>
      <c r="AE190" s="16"/>
      <c r="AF190" s="16"/>
      <c r="AG190" s="16"/>
    </row>
    <row r="191" spans="30:33" x14ac:dyDescent="0.2">
      <c r="AD191" s="16"/>
      <c r="AE191" s="16"/>
      <c r="AF191" s="16"/>
      <c r="AG191" s="16"/>
    </row>
    <row r="192" spans="30:33" x14ac:dyDescent="0.2">
      <c r="AD192" s="16"/>
      <c r="AE192" s="16"/>
      <c r="AF192" s="16"/>
      <c r="AG192" s="16"/>
    </row>
    <row r="193" spans="30:33" x14ac:dyDescent="0.2">
      <c r="AD193" s="16"/>
      <c r="AE193" s="16"/>
      <c r="AF193" s="16"/>
      <c r="AG193" s="16"/>
    </row>
    <row r="194" spans="30:33" x14ac:dyDescent="0.2">
      <c r="AD194" s="16"/>
      <c r="AE194" s="16"/>
      <c r="AF194" s="16"/>
      <c r="AG194" s="16"/>
    </row>
    <row r="195" spans="30:33" x14ac:dyDescent="0.2">
      <c r="AD195" s="16"/>
      <c r="AE195" s="16"/>
      <c r="AF195" s="16"/>
      <c r="AG195" s="16"/>
    </row>
    <row r="196" spans="30:33" x14ac:dyDescent="0.2">
      <c r="AD196" s="16"/>
      <c r="AE196" s="16"/>
      <c r="AF196" s="16"/>
      <c r="AG196" s="16"/>
    </row>
    <row r="197" spans="30:33" x14ac:dyDescent="0.2">
      <c r="AD197" s="16"/>
      <c r="AE197" s="16"/>
      <c r="AF197" s="16"/>
      <c r="AG197" s="16"/>
    </row>
    <row r="198" spans="30:33" x14ac:dyDescent="0.2">
      <c r="AD198" s="16"/>
      <c r="AE198" s="16"/>
      <c r="AF198" s="16"/>
      <c r="AG198" s="16"/>
    </row>
    <row r="199" spans="30:33" x14ac:dyDescent="0.2">
      <c r="AD199" s="16"/>
      <c r="AE199" s="16"/>
      <c r="AF199" s="16"/>
      <c r="AG199" s="16"/>
    </row>
    <row r="200" spans="30:33" x14ac:dyDescent="0.2">
      <c r="AD200" s="16"/>
      <c r="AE200" s="16"/>
      <c r="AF200" s="16"/>
      <c r="AG200" s="16"/>
    </row>
    <row r="201" spans="30:33" x14ac:dyDescent="0.2">
      <c r="AD201" s="16"/>
      <c r="AE201" s="16"/>
      <c r="AF201" s="16"/>
      <c r="AG201" s="16"/>
    </row>
    <row r="202" spans="30:33" x14ac:dyDescent="0.2">
      <c r="AD202" s="16"/>
      <c r="AE202" s="16"/>
      <c r="AF202" s="16"/>
      <c r="AG202" s="16"/>
    </row>
    <row r="203" spans="30:33" x14ac:dyDescent="0.2">
      <c r="AD203" s="16"/>
      <c r="AE203" s="16"/>
      <c r="AF203" s="16"/>
      <c r="AG203" s="16"/>
    </row>
    <row r="204" spans="30:33" x14ac:dyDescent="0.2">
      <c r="AD204" s="16"/>
      <c r="AE204" s="16"/>
      <c r="AF204" s="16"/>
      <c r="AG204" s="16"/>
    </row>
    <row r="205" spans="30:33" x14ac:dyDescent="0.2">
      <c r="AD205" s="16"/>
      <c r="AE205" s="16"/>
      <c r="AF205" s="16"/>
      <c r="AG205" s="16"/>
    </row>
    <row r="206" spans="30:33" x14ac:dyDescent="0.2">
      <c r="AD206" s="16"/>
      <c r="AE206" s="16"/>
      <c r="AF206" s="16"/>
      <c r="AG206" s="16"/>
    </row>
    <row r="207" spans="30:33" x14ac:dyDescent="0.2">
      <c r="AD207" s="16"/>
      <c r="AE207" s="16"/>
      <c r="AF207" s="16"/>
      <c r="AG207" s="16"/>
    </row>
    <row r="208" spans="30:33" x14ac:dyDescent="0.2">
      <c r="AD208" s="16"/>
      <c r="AE208" s="16"/>
      <c r="AF208" s="16"/>
      <c r="AG208" s="16"/>
    </row>
    <row r="209" spans="30:33" x14ac:dyDescent="0.2">
      <c r="AD209" s="16"/>
      <c r="AE209" s="16"/>
      <c r="AF209" s="16"/>
      <c r="AG209" s="16"/>
    </row>
    <row r="210" spans="30:33" x14ac:dyDescent="0.2">
      <c r="AD210" s="16"/>
      <c r="AE210" s="16"/>
      <c r="AF210" s="16"/>
      <c r="AG210" s="16"/>
    </row>
    <row r="211" spans="30:33" x14ac:dyDescent="0.2">
      <c r="AD211" s="16"/>
      <c r="AE211" s="16"/>
      <c r="AF211" s="16"/>
      <c r="AG211" s="16"/>
    </row>
    <row r="212" spans="30:33" x14ac:dyDescent="0.2">
      <c r="AD212" s="16"/>
      <c r="AE212" s="16"/>
      <c r="AF212" s="16"/>
      <c r="AG212" s="16"/>
    </row>
    <row r="213" spans="30:33" x14ac:dyDescent="0.2">
      <c r="AD213" s="16"/>
      <c r="AE213" s="16"/>
      <c r="AF213" s="16"/>
      <c r="AG213" s="16"/>
    </row>
    <row r="214" spans="30:33" x14ac:dyDescent="0.2">
      <c r="AD214" s="16"/>
      <c r="AE214" s="16"/>
      <c r="AF214" s="16"/>
      <c r="AG214" s="16"/>
    </row>
    <row r="215" spans="30:33" x14ac:dyDescent="0.2">
      <c r="AD215" s="16"/>
      <c r="AE215" s="16"/>
      <c r="AF215" s="16"/>
      <c r="AG215" s="16"/>
    </row>
    <row r="216" spans="30:33" x14ac:dyDescent="0.2">
      <c r="AD216" s="16"/>
      <c r="AE216" s="16"/>
      <c r="AF216" s="16"/>
      <c r="AG216" s="16"/>
    </row>
    <row r="217" spans="30:33" x14ac:dyDescent="0.2">
      <c r="AD217" s="16"/>
      <c r="AE217" s="16"/>
      <c r="AF217" s="16"/>
      <c r="AG217" s="16"/>
    </row>
    <row r="218" spans="30:33" x14ac:dyDescent="0.2">
      <c r="AD218" s="16"/>
      <c r="AE218" s="16"/>
      <c r="AF218" s="16"/>
      <c r="AG218" s="16"/>
    </row>
    <row r="219" spans="30:33" x14ac:dyDescent="0.2">
      <c r="AD219" s="16"/>
      <c r="AE219" s="16"/>
      <c r="AF219" s="16"/>
      <c r="AG219" s="16"/>
    </row>
    <row r="220" spans="30:33" x14ac:dyDescent="0.2">
      <c r="AD220" s="16"/>
      <c r="AE220" s="16"/>
      <c r="AF220" s="16"/>
      <c r="AG220" s="16"/>
    </row>
    <row r="221" spans="30:33" x14ac:dyDescent="0.2">
      <c r="AD221" s="16"/>
      <c r="AE221" s="16"/>
      <c r="AF221" s="16"/>
      <c r="AG221" s="16"/>
    </row>
    <row r="222" spans="30:33" x14ac:dyDescent="0.2">
      <c r="AD222" s="16"/>
      <c r="AE222" s="16"/>
      <c r="AF222" s="16"/>
      <c r="AG222" s="16"/>
    </row>
    <row r="223" spans="30:33" x14ac:dyDescent="0.2">
      <c r="AD223" s="16"/>
      <c r="AE223" s="16"/>
      <c r="AF223" s="16"/>
      <c r="AG223" s="16"/>
    </row>
    <row r="224" spans="30:33" x14ac:dyDescent="0.2">
      <c r="AD224" s="16"/>
      <c r="AE224" s="16"/>
      <c r="AF224" s="16"/>
      <c r="AG224" s="16"/>
    </row>
    <row r="225" spans="30:33" x14ac:dyDescent="0.2">
      <c r="AD225" s="16"/>
      <c r="AE225" s="16"/>
      <c r="AF225" s="16"/>
      <c r="AG225" s="16"/>
    </row>
    <row r="226" spans="30:33" x14ac:dyDescent="0.2">
      <c r="AD226" s="16"/>
      <c r="AE226" s="16"/>
      <c r="AF226" s="16"/>
      <c r="AG226" s="16"/>
    </row>
    <row r="227" spans="30:33" x14ac:dyDescent="0.2">
      <c r="AD227" s="16"/>
      <c r="AE227" s="16"/>
      <c r="AF227" s="16"/>
      <c r="AG227" s="16"/>
    </row>
    <row r="228" spans="30:33" x14ac:dyDescent="0.2">
      <c r="AD228" s="16"/>
      <c r="AE228" s="16"/>
      <c r="AF228" s="16"/>
      <c r="AG228" s="16"/>
    </row>
    <row r="229" spans="30:33" x14ac:dyDescent="0.2">
      <c r="AD229" s="16"/>
      <c r="AE229" s="16"/>
      <c r="AF229" s="16"/>
      <c r="AG229" s="16"/>
    </row>
    <row r="230" spans="30:33" x14ac:dyDescent="0.2">
      <c r="AD230" s="16"/>
      <c r="AE230" s="16"/>
      <c r="AF230" s="16"/>
      <c r="AG230" s="16"/>
    </row>
    <row r="231" spans="30:33" x14ac:dyDescent="0.2">
      <c r="AD231" s="16"/>
      <c r="AE231" s="16"/>
      <c r="AF231" s="16"/>
      <c r="AG231" s="16"/>
    </row>
    <row r="232" spans="30:33" x14ac:dyDescent="0.2">
      <c r="AD232" s="16"/>
      <c r="AE232" s="16"/>
      <c r="AF232" s="16"/>
      <c r="AG232" s="16"/>
    </row>
    <row r="233" spans="30:33" x14ac:dyDescent="0.2">
      <c r="AD233" s="16"/>
      <c r="AE233" s="16"/>
      <c r="AF233" s="16"/>
      <c r="AG233" s="16"/>
    </row>
    <row r="234" spans="30:33" x14ac:dyDescent="0.2">
      <c r="AD234" s="16"/>
      <c r="AE234" s="16"/>
      <c r="AF234" s="16"/>
      <c r="AG234" s="16"/>
    </row>
    <row r="235" spans="30:33" x14ac:dyDescent="0.2">
      <c r="AD235" s="16"/>
      <c r="AE235" s="16"/>
      <c r="AF235" s="16"/>
      <c r="AG235" s="16"/>
    </row>
    <row r="236" spans="30:33" x14ac:dyDescent="0.2">
      <c r="AD236" s="16"/>
      <c r="AE236" s="16"/>
      <c r="AF236" s="16"/>
      <c r="AG236" s="16"/>
    </row>
    <row r="237" spans="30:33" x14ac:dyDescent="0.2">
      <c r="AD237" s="16"/>
      <c r="AE237" s="16"/>
      <c r="AF237" s="16"/>
      <c r="AG237" s="16"/>
    </row>
    <row r="238" spans="30:33" x14ac:dyDescent="0.2">
      <c r="AD238" s="16"/>
      <c r="AE238" s="16"/>
      <c r="AF238" s="16"/>
      <c r="AG238" s="16"/>
    </row>
    <row r="239" spans="30:33" x14ac:dyDescent="0.2">
      <c r="AD239" s="16"/>
      <c r="AE239" s="16"/>
      <c r="AF239" s="16"/>
      <c r="AG239" s="16"/>
    </row>
    <row r="240" spans="30:33" x14ac:dyDescent="0.2">
      <c r="AD240" s="16"/>
      <c r="AE240" s="16"/>
      <c r="AF240" s="16"/>
      <c r="AG240" s="16"/>
    </row>
    <row r="241" spans="30:33" x14ac:dyDescent="0.2">
      <c r="AD241" s="16"/>
      <c r="AE241" s="16"/>
      <c r="AF241" s="16"/>
      <c r="AG241" s="16"/>
    </row>
    <row r="242" spans="30:33" x14ac:dyDescent="0.2">
      <c r="AD242" s="16"/>
      <c r="AE242" s="16"/>
      <c r="AF242" s="16"/>
      <c r="AG242" s="16"/>
    </row>
    <row r="243" spans="30:33" x14ac:dyDescent="0.2">
      <c r="AD243" s="16"/>
      <c r="AE243" s="16"/>
      <c r="AF243" s="16"/>
      <c r="AG243" s="16"/>
    </row>
    <row r="244" spans="30:33" x14ac:dyDescent="0.2">
      <c r="AD244" s="16"/>
      <c r="AE244" s="16"/>
      <c r="AF244" s="16"/>
      <c r="AG244" s="16"/>
    </row>
    <row r="245" spans="30:33" x14ac:dyDescent="0.2">
      <c r="AD245" s="16"/>
      <c r="AE245" s="16"/>
      <c r="AF245" s="16"/>
      <c r="AG245" s="16"/>
    </row>
    <row r="246" spans="30:33" x14ac:dyDescent="0.2">
      <c r="AD246" s="16"/>
      <c r="AE246" s="16"/>
      <c r="AF246" s="16"/>
      <c r="AG246" s="16"/>
    </row>
    <row r="247" spans="30:33" x14ac:dyDescent="0.2">
      <c r="AD247" s="16"/>
      <c r="AE247" s="16"/>
      <c r="AF247" s="16"/>
      <c r="AG247" s="16"/>
    </row>
    <row r="248" spans="30:33" x14ac:dyDescent="0.2">
      <c r="AD248" s="16"/>
      <c r="AE248" s="16"/>
      <c r="AF248" s="16"/>
      <c r="AG248" s="16"/>
    </row>
    <row r="249" spans="30:33" x14ac:dyDescent="0.2">
      <c r="AD249" s="16"/>
      <c r="AE249" s="16"/>
      <c r="AF249" s="16"/>
      <c r="AG249" s="16"/>
    </row>
    <row r="250" spans="30:33" x14ac:dyDescent="0.2">
      <c r="AD250" s="16"/>
      <c r="AE250" s="16"/>
      <c r="AF250" s="16"/>
      <c r="AG250" s="16"/>
    </row>
    <row r="251" spans="30:33" x14ac:dyDescent="0.2">
      <c r="AD251" s="16"/>
      <c r="AE251" s="16"/>
      <c r="AF251" s="16"/>
      <c r="AG251" s="16"/>
    </row>
    <row r="252" spans="30:33" x14ac:dyDescent="0.2">
      <c r="AD252" s="16"/>
      <c r="AE252" s="16"/>
      <c r="AF252" s="16"/>
      <c r="AG252" s="16"/>
    </row>
    <row r="253" spans="30:33" x14ac:dyDescent="0.2">
      <c r="AD253" s="16"/>
      <c r="AE253" s="16"/>
      <c r="AF253" s="16"/>
      <c r="AG253" s="16"/>
    </row>
    <row r="254" spans="30:33" x14ac:dyDescent="0.2">
      <c r="AD254" s="16"/>
      <c r="AE254" s="16"/>
      <c r="AF254" s="16"/>
      <c r="AG254" s="16"/>
    </row>
    <row r="255" spans="30:33" x14ac:dyDescent="0.2">
      <c r="AD255" s="16"/>
      <c r="AE255" s="16"/>
      <c r="AF255" s="16"/>
      <c r="AG255" s="16"/>
    </row>
    <row r="256" spans="30:33" x14ac:dyDescent="0.2">
      <c r="AD256" s="16"/>
      <c r="AE256" s="16"/>
      <c r="AF256" s="16"/>
      <c r="AG256" s="16"/>
    </row>
    <row r="257" spans="30:33" x14ac:dyDescent="0.2">
      <c r="AD257" s="16"/>
      <c r="AE257" s="16"/>
      <c r="AF257" s="16"/>
      <c r="AG257" s="16"/>
    </row>
    <row r="258" spans="30:33" x14ac:dyDescent="0.2">
      <c r="AD258" s="16"/>
      <c r="AE258" s="16"/>
      <c r="AF258" s="16"/>
      <c r="AG258" s="16"/>
    </row>
    <row r="259" spans="30:33" x14ac:dyDescent="0.2">
      <c r="AD259" s="16"/>
      <c r="AE259" s="16"/>
      <c r="AF259" s="16"/>
      <c r="AG259" s="16"/>
    </row>
    <row r="260" spans="30:33" x14ac:dyDescent="0.2">
      <c r="AD260" s="16"/>
      <c r="AE260" s="16"/>
      <c r="AF260" s="16"/>
      <c r="AG260" s="16"/>
    </row>
    <row r="261" spans="30:33" x14ac:dyDescent="0.2">
      <c r="AD261" s="16"/>
      <c r="AE261" s="16"/>
      <c r="AF261" s="16"/>
      <c r="AG261" s="16"/>
    </row>
    <row r="262" spans="30:33" x14ac:dyDescent="0.2">
      <c r="AD262" s="16"/>
      <c r="AE262" s="16"/>
      <c r="AF262" s="16"/>
      <c r="AG262" s="16"/>
    </row>
    <row r="263" spans="30:33" x14ac:dyDescent="0.2">
      <c r="AD263" s="16"/>
      <c r="AE263" s="16"/>
      <c r="AF263" s="16"/>
      <c r="AG263" s="16"/>
    </row>
    <row r="264" spans="30:33" x14ac:dyDescent="0.2">
      <c r="AD264" s="16"/>
      <c r="AE264" s="16"/>
      <c r="AF264" s="16"/>
      <c r="AG264" s="16"/>
    </row>
    <row r="265" spans="30:33" x14ac:dyDescent="0.2">
      <c r="AD265" s="16"/>
      <c r="AE265" s="16"/>
      <c r="AF265" s="16"/>
      <c r="AG265" s="16"/>
    </row>
    <row r="266" spans="30:33" x14ac:dyDescent="0.2">
      <c r="AD266" s="16"/>
      <c r="AE266" s="16"/>
      <c r="AF266" s="16"/>
      <c r="AG266" s="16"/>
    </row>
    <row r="267" spans="30:33" x14ac:dyDescent="0.2">
      <c r="AD267" s="16"/>
      <c r="AE267" s="16"/>
      <c r="AF267" s="16"/>
      <c r="AG267" s="16"/>
    </row>
    <row r="268" spans="30:33" x14ac:dyDescent="0.2">
      <c r="AD268" s="16"/>
      <c r="AE268" s="16"/>
      <c r="AF268" s="16"/>
      <c r="AG268" s="16"/>
    </row>
    <row r="269" spans="30:33" x14ac:dyDescent="0.2">
      <c r="AD269" s="16"/>
      <c r="AE269" s="16"/>
      <c r="AF269" s="16"/>
      <c r="AG269" s="16"/>
    </row>
    <row r="270" spans="30:33" x14ac:dyDescent="0.2">
      <c r="AD270" s="16"/>
      <c r="AE270" s="16"/>
      <c r="AF270" s="16"/>
      <c r="AG270" s="16"/>
    </row>
    <row r="271" spans="30:33" x14ac:dyDescent="0.2">
      <c r="AD271" s="16"/>
      <c r="AE271" s="16"/>
      <c r="AF271" s="16"/>
      <c r="AG271" s="16"/>
    </row>
    <row r="272" spans="30:33" x14ac:dyDescent="0.2">
      <c r="AD272" s="16"/>
      <c r="AE272" s="16"/>
      <c r="AF272" s="16"/>
      <c r="AG272" s="16"/>
    </row>
    <row r="273" spans="30:33" x14ac:dyDescent="0.2">
      <c r="AD273" s="16"/>
      <c r="AE273" s="16"/>
      <c r="AF273" s="16"/>
      <c r="AG273" s="16"/>
    </row>
    <row r="274" spans="30:33" x14ac:dyDescent="0.2">
      <c r="AD274" s="16"/>
      <c r="AE274" s="16"/>
      <c r="AF274" s="16"/>
      <c r="AG274" s="16"/>
    </row>
    <row r="275" spans="30:33" x14ac:dyDescent="0.2">
      <c r="AD275" s="16"/>
      <c r="AE275" s="16"/>
      <c r="AF275" s="16"/>
      <c r="AG275" s="16"/>
    </row>
    <row r="276" spans="30:33" x14ac:dyDescent="0.2">
      <c r="AD276" s="16"/>
      <c r="AE276" s="16"/>
      <c r="AF276" s="16"/>
      <c r="AG276" s="16"/>
    </row>
    <row r="277" spans="30:33" x14ac:dyDescent="0.2">
      <c r="AD277" s="16"/>
      <c r="AE277" s="16"/>
      <c r="AF277" s="16"/>
      <c r="AG277" s="16"/>
    </row>
    <row r="278" spans="30:33" x14ac:dyDescent="0.2">
      <c r="AD278" s="16"/>
      <c r="AE278" s="16"/>
      <c r="AF278" s="16"/>
      <c r="AG278" s="16"/>
    </row>
    <row r="279" spans="30:33" x14ac:dyDescent="0.2">
      <c r="AD279" s="16"/>
      <c r="AE279" s="16"/>
      <c r="AF279" s="16"/>
      <c r="AG279" s="16"/>
    </row>
    <row r="280" spans="30:33" x14ac:dyDescent="0.2">
      <c r="AD280" s="16"/>
      <c r="AE280" s="16"/>
      <c r="AF280" s="16"/>
      <c r="AG280" s="16"/>
    </row>
    <row r="281" spans="30:33" x14ac:dyDescent="0.2">
      <c r="AD281" s="16"/>
      <c r="AE281" s="16"/>
      <c r="AF281" s="16"/>
      <c r="AG281" s="16"/>
    </row>
    <row r="282" spans="30:33" x14ac:dyDescent="0.2">
      <c r="AD282" s="16"/>
      <c r="AE282" s="16"/>
      <c r="AF282" s="16"/>
      <c r="AG282" s="16"/>
    </row>
    <row r="283" spans="30:33" x14ac:dyDescent="0.2">
      <c r="AD283" s="16"/>
      <c r="AE283" s="16"/>
      <c r="AF283" s="16"/>
      <c r="AG283" s="16"/>
    </row>
    <row r="284" spans="30:33" x14ac:dyDescent="0.2">
      <c r="AD284" s="16"/>
      <c r="AE284" s="16"/>
      <c r="AF284" s="16"/>
      <c r="AG284" s="16"/>
    </row>
    <row r="285" spans="30:33" x14ac:dyDescent="0.2">
      <c r="AD285" s="16"/>
      <c r="AE285" s="16"/>
      <c r="AF285" s="16"/>
      <c r="AG285" s="16"/>
    </row>
    <row r="286" spans="30:33" x14ac:dyDescent="0.2">
      <c r="AD286" s="16"/>
      <c r="AE286" s="16"/>
      <c r="AF286" s="16"/>
      <c r="AG286" s="16"/>
    </row>
    <row r="287" spans="30:33" x14ac:dyDescent="0.2">
      <c r="AD287" s="16"/>
      <c r="AE287" s="16"/>
      <c r="AF287" s="16"/>
      <c r="AG287" s="16"/>
    </row>
    <row r="288" spans="30:33" x14ac:dyDescent="0.2">
      <c r="AD288" s="16"/>
      <c r="AE288" s="16"/>
      <c r="AF288" s="16"/>
      <c r="AG288" s="16"/>
    </row>
    <row r="289" spans="30:33" x14ac:dyDescent="0.2">
      <c r="AD289" s="16"/>
      <c r="AE289" s="16"/>
      <c r="AF289" s="16"/>
      <c r="AG289" s="16"/>
    </row>
    <row r="290" spans="30:33" x14ac:dyDescent="0.2">
      <c r="AD290" s="16"/>
      <c r="AE290" s="16"/>
      <c r="AF290" s="16"/>
      <c r="AG290" s="16"/>
    </row>
    <row r="291" spans="30:33" x14ac:dyDescent="0.2">
      <c r="AD291" s="16"/>
      <c r="AE291" s="16"/>
      <c r="AF291" s="16"/>
      <c r="AG291" s="16"/>
    </row>
    <row r="292" spans="30:33" x14ac:dyDescent="0.2">
      <c r="AD292" s="16"/>
      <c r="AE292" s="16"/>
      <c r="AF292" s="16"/>
      <c r="AG292" s="16"/>
    </row>
    <row r="293" spans="30:33" x14ac:dyDescent="0.2">
      <c r="AD293" s="16"/>
      <c r="AE293" s="16"/>
      <c r="AF293" s="16"/>
      <c r="AG293" s="16"/>
    </row>
    <row r="294" spans="30:33" x14ac:dyDescent="0.2">
      <c r="AD294" s="16"/>
      <c r="AE294" s="16"/>
      <c r="AF294" s="16"/>
      <c r="AG294" s="16"/>
    </row>
    <row r="295" spans="30:33" x14ac:dyDescent="0.2">
      <c r="AD295" s="16"/>
      <c r="AE295" s="16"/>
      <c r="AF295" s="16"/>
      <c r="AG295" s="16"/>
    </row>
    <row r="296" spans="30:33" x14ac:dyDescent="0.2">
      <c r="AD296" s="16"/>
      <c r="AE296" s="16"/>
      <c r="AF296" s="16"/>
      <c r="AG296" s="16"/>
    </row>
    <row r="297" spans="30:33" x14ac:dyDescent="0.2">
      <c r="AD297" s="16"/>
      <c r="AE297" s="16"/>
      <c r="AF297" s="16"/>
      <c r="AG297" s="16"/>
    </row>
    <row r="298" spans="30:33" x14ac:dyDescent="0.2">
      <c r="AD298" s="16"/>
      <c r="AE298" s="16"/>
      <c r="AF298" s="16"/>
      <c r="AG298" s="16"/>
    </row>
    <row r="299" spans="30:33" x14ac:dyDescent="0.2">
      <c r="AD299" s="16"/>
      <c r="AE299" s="16"/>
      <c r="AF299" s="16"/>
      <c r="AG299" s="16"/>
    </row>
    <row r="300" spans="30:33" x14ac:dyDescent="0.2">
      <c r="AD300" s="16"/>
      <c r="AE300" s="16"/>
      <c r="AF300" s="16"/>
      <c r="AG300" s="16"/>
    </row>
    <row r="301" spans="30:33" x14ac:dyDescent="0.2">
      <c r="AD301" s="16"/>
      <c r="AE301" s="16"/>
      <c r="AF301" s="16"/>
      <c r="AG301" s="16"/>
    </row>
    <row r="302" spans="30:33" x14ac:dyDescent="0.2">
      <c r="AD302" s="16"/>
      <c r="AE302" s="16"/>
      <c r="AF302" s="16"/>
      <c r="AG302" s="16"/>
    </row>
    <row r="303" spans="30:33" x14ac:dyDescent="0.2">
      <c r="AD303" s="16"/>
      <c r="AE303" s="16"/>
      <c r="AF303" s="16"/>
      <c r="AG303" s="16"/>
    </row>
    <row r="304" spans="30:33" x14ac:dyDescent="0.2">
      <c r="AD304" s="16"/>
      <c r="AE304" s="16"/>
      <c r="AF304" s="16"/>
      <c r="AG304" s="16"/>
    </row>
    <row r="305" spans="30:33" x14ac:dyDescent="0.2">
      <c r="AD305" s="16"/>
      <c r="AE305" s="16"/>
      <c r="AF305" s="16"/>
      <c r="AG305" s="16"/>
    </row>
    <row r="306" spans="30:33" x14ac:dyDescent="0.2">
      <c r="AD306" s="16"/>
      <c r="AE306" s="16"/>
      <c r="AF306" s="16"/>
      <c r="AG306" s="16"/>
    </row>
    <row r="307" spans="30:33" x14ac:dyDescent="0.2">
      <c r="AD307" s="16"/>
      <c r="AE307" s="16"/>
      <c r="AF307" s="16"/>
      <c r="AG307" s="16"/>
    </row>
    <row r="308" spans="30:33" x14ac:dyDescent="0.2">
      <c r="AD308" s="16"/>
      <c r="AE308" s="16"/>
      <c r="AF308" s="16"/>
      <c r="AG308" s="16"/>
    </row>
    <row r="309" spans="30:33" x14ac:dyDescent="0.2">
      <c r="AD309" s="16"/>
      <c r="AE309" s="16"/>
      <c r="AF309" s="16"/>
      <c r="AG309" s="16"/>
    </row>
    <row r="310" spans="30:33" x14ac:dyDescent="0.2">
      <c r="AD310" s="16"/>
      <c r="AE310" s="16"/>
      <c r="AF310" s="16"/>
      <c r="AG310" s="16"/>
    </row>
    <row r="311" spans="30:33" x14ac:dyDescent="0.2">
      <c r="AD311" s="16"/>
      <c r="AE311" s="16"/>
      <c r="AF311" s="16"/>
      <c r="AG311" s="16"/>
    </row>
    <row r="312" spans="30:33" x14ac:dyDescent="0.2">
      <c r="AD312" s="16"/>
      <c r="AE312" s="16"/>
      <c r="AF312" s="16"/>
      <c r="AG312" s="16"/>
    </row>
    <row r="313" spans="30:33" x14ac:dyDescent="0.2">
      <c r="AD313" s="16"/>
      <c r="AE313" s="16"/>
      <c r="AF313" s="16"/>
      <c r="AG313" s="16"/>
    </row>
    <row r="314" spans="30:33" x14ac:dyDescent="0.2">
      <c r="AD314" s="16"/>
      <c r="AE314" s="16"/>
      <c r="AF314" s="16"/>
      <c r="AG314" s="16"/>
    </row>
    <row r="315" spans="30:33" x14ac:dyDescent="0.2">
      <c r="AD315" s="16"/>
      <c r="AE315" s="16"/>
      <c r="AF315" s="16"/>
      <c r="AG315" s="16"/>
    </row>
    <row r="316" spans="30:33" x14ac:dyDescent="0.2">
      <c r="AD316" s="16"/>
      <c r="AE316" s="16"/>
      <c r="AF316" s="16"/>
      <c r="AG316" s="16"/>
    </row>
    <row r="317" spans="30:33" x14ac:dyDescent="0.2">
      <c r="AD317" s="16"/>
      <c r="AE317" s="16"/>
      <c r="AF317" s="16"/>
      <c r="AG317" s="16"/>
    </row>
    <row r="318" spans="30:33" x14ac:dyDescent="0.2">
      <c r="AD318" s="16"/>
      <c r="AE318" s="16"/>
      <c r="AF318" s="16"/>
      <c r="AG318" s="16"/>
    </row>
    <row r="319" spans="30:33" x14ac:dyDescent="0.2">
      <c r="AD319" s="16"/>
      <c r="AE319" s="16"/>
      <c r="AF319" s="16"/>
      <c r="AG319" s="16"/>
    </row>
    <row r="320" spans="30:33" x14ac:dyDescent="0.2">
      <c r="AD320" s="16"/>
      <c r="AE320" s="16"/>
      <c r="AF320" s="16"/>
      <c r="AG320" s="16"/>
    </row>
    <row r="321" spans="30:33" x14ac:dyDescent="0.2">
      <c r="AD321" s="16"/>
      <c r="AE321" s="16"/>
      <c r="AF321" s="16"/>
      <c r="AG321" s="16"/>
    </row>
    <row r="322" spans="30:33" x14ac:dyDescent="0.2">
      <c r="AD322" s="16"/>
      <c r="AE322" s="16"/>
      <c r="AF322" s="16"/>
      <c r="AG322" s="16"/>
    </row>
    <row r="323" spans="30:33" x14ac:dyDescent="0.2">
      <c r="AD323" s="16"/>
      <c r="AE323" s="16"/>
      <c r="AF323" s="16"/>
      <c r="AG323" s="16"/>
    </row>
    <row r="324" spans="30:33" x14ac:dyDescent="0.2">
      <c r="AD324" s="16"/>
      <c r="AE324" s="16"/>
      <c r="AF324" s="16"/>
      <c r="AG324" s="16"/>
    </row>
    <row r="325" spans="30:33" x14ac:dyDescent="0.2">
      <c r="AD325" s="16"/>
      <c r="AE325" s="16"/>
      <c r="AF325" s="16"/>
      <c r="AG325" s="16"/>
    </row>
    <row r="326" spans="30:33" x14ac:dyDescent="0.2">
      <c r="AD326" s="16"/>
      <c r="AE326" s="16"/>
      <c r="AF326" s="16"/>
      <c r="AG326" s="16"/>
    </row>
    <row r="327" spans="30:33" x14ac:dyDescent="0.2">
      <c r="AD327" s="16"/>
      <c r="AE327" s="16"/>
      <c r="AF327" s="16"/>
      <c r="AG327" s="16"/>
    </row>
    <row r="328" spans="30:33" x14ac:dyDescent="0.2">
      <c r="AD328" s="16"/>
      <c r="AE328" s="16"/>
      <c r="AF328" s="16"/>
      <c r="AG328" s="16"/>
    </row>
    <row r="329" spans="30:33" x14ac:dyDescent="0.2">
      <c r="AD329" s="16"/>
      <c r="AE329" s="16"/>
      <c r="AF329" s="16"/>
      <c r="AG329" s="16"/>
    </row>
    <row r="330" spans="30:33" x14ac:dyDescent="0.2">
      <c r="AD330" s="16"/>
      <c r="AE330" s="16"/>
      <c r="AF330" s="16"/>
      <c r="AG330" s="16"/>
    </row>
    <row r="331" spans="30:33" x14ac:dyDescent="0.2">
      <c r="AD331" s="16"/>
      <c r="AE331" s="16"/>
      <c r="AF331" s="16"/>
      <c r="AG331" s="16"/>
    </row>
    <row r="332" spans="30:33" x14ac:dyDescent="0.2">
      <c r="AD332" s="16"/>
      <c r="AE332" s="16"/>
      <c r="AF332" s="16"/>
      <c r="AG332" s="16"/>
    </row>
    <row r="333" spans="30:33" x14ac:dyDescent="0.2">
      <c r="AD333" s="16"/>
      <c r="AE333" s="16"/>
      <c r="AF333" s="16"/>
      <c r="AG333" s="16"/>
    </row>
    <row r="334" spans="30:33" x14ac:dyDescent="0.2">
      <c r="AD334" s="16"/>
      <c r="AE334" s="16"/>
      <c r="AF334" s="16"/>
      <c r="AG334" s="16"/>
    </row>
    <row r="335" spans="30:33" x14ac:dyDescent="0.2">
      <c r="AD335" s="16"/>
      <c r="AE335" s="16"/>
      <c r="AF335" s="16"/>
      <c r="AG335" s="16"/>
    </row>
    <row r="336" spans="30:33" x14ac:dyDescent="0.2">
      <c r="AD336" s="16"/>
      <c r="AE336" s="16"/>
      <c r="AF336" s="16"/>
      <c r="AG336" s="16"/>
    </row>
    <row r="337" spans="30:33" x14ac:dyDescent="0.2">
      <c r="AD337" s="16"/>
      <c r="AE337" s="16"/>
      <c r="AF337" s="16"/>
      <c r="AG337" s="16"/>
    </row>
    <row r="338" spans="30:33" x14ac:dyDescent="0.2">
      <c r="AD338" s="16"/>
      <c r="AE338" s="16"/>
      <c r="AF338" s="16"/>
      <c r="AG338" s="16"/>
    </row>
    <row r="339" spans="30:33" x14ac:dyDescent="0.2">
      <c r="AD339" s="16"/>
      <c r="AE339" s="16"/>
      <c r="AF339" s="16"/>
      <c r="AG339" s="16"/>
    </row>
    <row r="340" spans="30:33" x14ac:dyDescent="0.2">
      <c r="AD340" s="16"/>
      <c r="AE340" s="16"/>
      <c r="AF340" s="16"/>
      <c r="AG340" s="16"/>
    </row>
    <row r="341" spans="30:33" x14ac:dyDescent="0.2">
      <c r="AD341" s="16"/>
      <c r="AE341" s="16"/>
      <c r="AF341" s="16"/>
      <c r="AG341" s="16"/>
    </row>
    <row r="342" spans="30:33" x14ac:dyDescent="0.2">
      <c r="AD342" s="16"/>
      <c r="AE342" s="16"/>
      <c r="AF342" s="16"/>
      <c r="AG342" s="16"/>
    </row>
    <row r="343" spans="30:33" x14ac:dyDescent="0.2">
      <c r="AD343" s="16"/>
      <c r="AE343" s="16"/>
      <c r="AF343" s="16"/>
      <c r="AG343" s="16"/>
    </row>
    <row r="344" spans="30:33" x14ac:dyDescent="0.2">
      <c r="AD344" s="16"/>
      <c r="AE344" s="16"/>
      <c r="AF344" s="16"/>
      <c r="AG344" s="16"/>
    </row>
    <row r="345" spans="30:33" x14ac:dyDescent="0.2">
      <c r="AD345" s="16"/>
      <c r="AE345" s="16"/>
      <c r="AF345" s="16"/>
      <c r="AG345" s="16"/>
    </row>
    <row r="346" spans="30:33" x14ac:dyDescent="0.2">
      <c r="AD346" s="16"/>
      <c r="AE346" s="16"/>
      <c r="AF346" s="16"/>
      <c r="AG346" s="16"/>
    </row>
    <row r="347" spans="30:33" x14ac:dyDescent="0.2">
      <c r="AD347" s="16"/>
      <c r="AE347" s="16"/>
      <c r="AF347" s="16"/>
      <c r="AG347" s="16"/>
    </row>
    <row r="348" spans="30:33" x14ac:dyDescent="0.2">
      <c r="AD348" s="16"/>
      <c r="AE348" s="16"/>
      <c r="AF348" s="16"/>
      <c r="AG348" s="16"/>
    </row>
    <row r="349" spans="30:33" x14ac:dyDescent="0.2">
      <c r="AD349" s="16"/>
      <c r="AE349" s="16"/>
      <c r="AF349" s="16"/>
      <c r="AG349" s="16"/>
    </row>
    <row r="350" spans="30:33" x14ac:dyDescent="0.2">
      <c r="AD350" s="16"/>
      <c r="AE350" s="16"/>
      <c r="AF350" s="16"/>
      <c r="AG350" s="16"/>
    </row>
    <row r="351" spans="30:33" x14ac:dyDescent="0.2">
      <c r="AD351" s="16"/>
      <c r="AE351" s="16"/>
      <c r="AF351" s="16"/>
      <c r="AG351" s="16"/>
    </row>
    <row r="352" spans="30:33" x14ac:dyDescent="0.2">
      <c r="AD352" s="16"/>
      <c r="AE352" s="16"/>
      <c r="AF352" s="16"/>
      <c r="AG352" s="16"/>
    </row>
    <row r="353" spans="30:33" x14ac:dyDescent="0.2">
      <c r="AD353" s="16"/>
      <c r="AE353" s="16"/>
      <c r="AF353" s="16"/>
      <c r="AG353" s="16"/>
    </row>
    <row r="354" spans="30:33" x14ac:dyDescent="0.2">
      <c r="AD354" s="16"/>
      <c r="AE354" s="16"/>
      <c r="AF354" s="16"/>
      <c r="AG354" s="16"/>
    </row>
    <row r="355" spans="30:33" x14ac:dyDescent="0.2">
      <c r="AD355" s="16"/>
      <c r="AE355" s="16"/>
      <c r="AF355" s="16"/>
      <c r="AG355" s="16"/>
    </row>
    <row r="356" spans="30:33" x14ac:dyDescent="0.2">
      <c r="AD356" s="16"/>
      <c r="AE356" s="16"/>
      <c r="AF356" s="16"/>
      <c r="AG356" s="16"/>
    </row>
    <row r="357" spans="30:33" x14ac:dyDescent="0.2">
      <c r="AD357" s="16"/>
      <c r="AE357" s="16"/>
      <c r="AF357" s="16"/>
      <c r="AG357" s="16"/>
    </row>
    <row r="358" spans="30:33" x14ac:dyDescent="0.2">
      <c r="AD358" s="16"/>
      <c r="AE358" s="16"/>
      <c r="AF358" s="16"/>
      <c r="AG358" s="16"/>
    </row>
    <row r="359" spans="30:33" x14ac:dyDescent="0.2">
      <c r="AD359" s="16"/>
      <c r="AE359" s="16"/>
      <c r="AF359" s="16"/>
      <c r="AG359" s="16"/>
    </row>
    <row r="360" spans="30:33" x14ac:dyDescent="0.2">
      <c r="AD360" s="16"/>
      <c r="AE360" s="16"/>
      <c r="AF360" s="16"/>
      <c r="AG360" s="16"/>
    </row>
    <row r="361" spans="30:33" x14ac:dyDescent="0.2">
      <c r="AD361" s="16"/>
      <c r="AE361" s="16"/>
      <c r="AF361" s="16"/>
      <c r="AG361" s="16"/>
    </row>
    <row r="362" spans="30:33" x14ac:dyDescent="0.2">
      <c r="AD362" s="16"/>
      <c r="AE362" s="16"/>
      <c r="AF362" s="16"/>
      <c r="AG362" s="16"/>
    </row>
    <row r="363" spans="30:33" x14ac:dyDescent="0.2">
      <c r="AD363" s="16"/>
      <c r="AE363" s="16"/>
      <c r="AF363" s="16"/>
      <c r="AG363" s="16"/>
    </row>
    <row r="364" spans="30:33" x14ac:dyDescent="0.2">
      <c r="AD364" s="16"/>
      <c r="AE364" s="16"/>
      <c r="AF364" s="16"/>
      <c r="AG364" s="16"/>
    </row>
    <row r="365" spans="30:33" x14ac:dyDescent="0.2">
      <c r="AD365" s="16"/>
      <c r="AE365" s="16"/>
      <c r="AF365" s="16"/>
      <c r="AG365" s="16"/>
    </row>
    <row r="366" spans="30:33" x14ac:dyDescent="0.2">
      <c r="AD366" s="16"/>
      <c r="AE366" s="16"/>
      <c r="AF366" s="16"/>
      <c r="AG366" s="16"/>
    </row>
    <row r="367" spans="30:33" x14ac:dyDescent="0.2">
      <c r="AD367" s="16"/>
      <c r="AE367" s="16"/>
      <c r="AF367" s="16"/>
      <c r="AG367" s="16"/>
    </row>
    <row r="368" spans="30:33" x14ac:dyDescent="0.2">
      <c r="AD368" s="16"/>
      <c r="AE368" s="16"/>
      <c r="AF368" s="16"/>
      <c r="AG368" s="16"/>
    </row>
    <row r="369" spans="30:33" x14ac:dyDescent="0.2">
      <c r="AD369" s="16"/>
      <c r="AE369" s="16"/>
      <c r="AF369" s="16"/>
      <c r="AG369" s="16"/>
    </row>
    <row r="370" spans="30:33" x14ac:dyDescent="0.2">
      <c r="AD370" s="16"/>
      <c r="AE370" s="16"/>
      <c r="AF370" s="16"/>
      <c r="AG370" s="16"/>
    </row>
    <row r="371" spans="30:33" x14ac:dyDescent="0.2">
      <c r="AD371" s="16"/>
      <c r="AE371" s="16"/>
      <c r="AF371" s="16"/>
      <c r="AG371" s="16"/>
    </row>
    <row r="372" spans="30:33" x14ac:dyDescent="0.2">
      <c r="AD372" s="16"/>
      <c r="AE372" s="16"/>
      <c r="AF372" s="16"/>
      <c r="AG372" s="16"/>
    </row>
    <row r="373" spans="30:33" x14ac:dyDescent="0.2">
      <c r="AD373" s="16"/>
      <c r="AE373" s="16"/>
      <c r="AF373" s="16"/>
      <c r="AG373" s="16"/>
    </row>
    <row r="374" spans="30:33" x14ac:dyDescent="0.2">
      <c r="AD374" s="16"/>
      <c r="AE374" s="16"/>
      <c r="AF374" s="16"/>
      <c r="AG374" s="16"/>
    </row>
    <row r="375" spans="30:33" x14ac:dyDescent="0.2">
      <c r="AD375" s="16"/>
      <c r="AE375" s="16"/>
      <c r="AF375" s="16"/>
      <c r="AG375" s="16"/>
    </row>
    <row r="376" spans="30:33" x14ac:dyDescent="0.2">
      <c r="AD376" s="16"/>
      <c r="AE376" s="16"/>
      <c r="AF376" s="16"/>
      <c r="AG376" s="16"/>
    </row>
    <row r="377" spans="30:33" x14ac:dyDescent="0.2">
      <c r="AD377" s="16"/>
      <c r="AE377" s="16"/>
      <c r="AF377" s="16"/>
      <c r="AG377" s="16"/>
    </row>
    <row r="378" spans="30:33" x14ac:dyDescent="0.2">
      <c r="AD378" s="16"/>
      <c r="AE378" s="16"/>
      <c r="AF378" s="16"/>
      <c r="AG378" s="16"/>
    </row>
    <row r="379" spans="30:33" x14ac:dyDescent="0.2">
      <c r="AD379" s="16"/>
      <c r="AE379" s="16"/>
      <c r="AF379" s="16"/>
      <c r="AG379" s="16"/>
    </row>
    <row r="380" spans="30:33" x14ac:dyDescent="0.2">
      <c r="AD380" s="16"/>
      <c r="AE380" s="16"/>
      <c r="AF380" s="16"/>
      <c r="AG380" s="16"/>
    </row>
    <row r="381" spans="30:33" x14ac:dyDescent="0.2">
      <c r="AD381" s="16"/>
      <c r="AE381" s="16"/>
      <c r="AF381" s="16"/>
      <c r="AG381" s="16"/>
    </row>
    <row r="382" spans="30:33" x14ac:dyDescent="0.2">
      <c r="AD382" s="16"/>
      <c r="AE382" s="16"/>
      <c r="AF382" s="16"/>
      <c r="AG382" s="16"/>
    </row>
    <row r="383" spans="30:33" x14ac:dyDescent="0.2">
      <c r="AD383" s="16"/>
      <c r="AE383" s="16"/>
      <c r="AF383" s="16"/>
      <c r="AG383" s="16"/>
    </row>
    <row r="384" spans="30:33" x14ac:dyDescent="0.2">
      <c r="AD384" s="16"/>
      <c r="AE384" s="16"/>
      <c r="AF384" s="16"/>
      <c r="AG384" s="16"/>
    </row>
    <row r="385" spans="30:33" x14ac:dyDescent="0.2">
      <c r="AD385" s="16"/>
      <c r="AE385" s="16"/>
      <c r="AF385" s="16"/>
      <c r="AG385" s="16"/>
    </row>
    <row r="386" spans="30:33" x14ac:dyDescent="0.2">
      <c r="AD386" s="16"/>
      <c r="AE386" s="16"/>
      <c r="AF386" s="16"/>
      <c r="AG386" s="16"/>
    </row>
    <row r="387" spans="30:33" x14ac:dyDescent="0.2">
      <c r="AD387" s="16"/>
      <c r="AE387" s="16"/>
      <c r="AF387" s="16"/>
      <c r="AG387" s="16"/>
    </row>
    <row r="388" spans="30:33" x14ac:dyDescent="0.2">
      <c r="AD388" s="16"/>
      <c r="AE388" s="16"/>
      <c r="AF388" s="16"/>
      <c r="AG388" s="16"/>
    </row>
    <row r="389" spans="30:33" x14ac:dyDescent="0.2">
      <c r="AD389" s="16"/>
      <c r="AE389" s="16"/>
      <c r="AF389" s="16"/>
      <c r="AG389" s="16"/>
    </row>
    <row r="390" spans="30:33" x14ac:dyDescent="0.2">
      <c r="AD390" s="16"/>
      <c r="AE390" s="16"/>
      <c r="AF390" s="16"/>
      <c r="AG390" s="16"/>
    </row>
    <row r="391" spans="30:33" x14ac:dyDescent="0.2">
      <c r="AD391" s="16"/>
      <c r="AE391" s="16"/>
      <c r="AF391" s="16"/>
      <c r="AG391" s="16"/>
    </row>
    <row r="392" spans="30:33" x14ac:dyDescent="0.2">
      <c r="AD392" s="16"/>
      <c r="AE392" s="16"/>
      <c r="AF392" s="16"/>
      <c r="AG392" s="16"/>
    </row>
    <row r="393" spans="30:33" x14ac:dyDescent="0.2">
      <c r="AD393" s="16"/>
      <c r="AE393" s="16"/>
      <c r="AF393" s="16"/>
      <c r="AG393" s="16"/>
    </row>
    <row r="394" spans="30:33" x14ac:dyDescent="0.2">
      <c r="AD394" s="16"/>
      <c r="AE394" s="16"/>
      <c r="AF394" s="16"/>
      <c r="AG394" s="16"/>
    </row>
    <row r="395" spans="30:33" x14ac:dyDescent="0.2">
      <c r="AD395" s="16"/>
      <c r="AE395" s="16"/>
      <c r="AF395" s="16"/>
      <c r="AG395" s="16"/>
    </row>
    <row r="396" spans="30:33" x14ac:dyDescent="0.2">
      <c r="AD396" s="16"/>
      <c r="AE396" s="16"/>
      <c r="AF396" s="16"/>
      <c r="AG396" s="16"/>
    </row>
    <row r="397" spans="30:33" x14ac:dyDescent="0.2">
      <c r="AD397" s="16"/>
      <c r="AE397" s="16"/>
      <c r="AF397" s="16"/>
      <c r="AG397" s="16"/>
    </row>
    <row r="398" spans="30:33" x14ac:dyDescent="0.2">
      <c r="AD398" s="16"/>
      <c r="AE398" s="16"/>
      <c r="AF398" s="16"/>
      <c r="AG398" s="16"/>
    </row>
    <row r="399" spans="30:33" x14ac:dyDescent="0.2">
      <c r="AD399" s="16"/>
      <c r="AE399" s="16"/>
      <c r="AF399" s="16"/>
      <c r="AG399" s="16"/>
    </row>
    <row r="400" spans="30:33" x14ac:dyDescent="0.2">
      <c r="AD400" s="16"/>
      <c r="AE400" s="16"/>
      <c r="AF400" s="16"/>
      <c r="AG400" s="16"/>
    </row>
    <row r="401" spans="30:33" x14ac:dyDescent="0.2">
      <c r="AD401" s="16"/>
      <c r="AE401" s="16"/>
      <c r="AF401" s="16"/>
      <c r="AG401" s="16"/>
    </row>
    <row r="402" spans="30:33" x14ac:dyDescent="0.2">
      <c r="AD402" s="16"/>
      <c r="AE402" s="16"/>
      <c r="AF402" s="16"/>
      <c r="AG402" s="16"/>
    </row>
    <row r="403" spans="30:33" x14ac:dyDescent="0.2">
      <c r="AD403" s="16"/>
      <c r="AE403" s="16"/>
      <c r="AF403" s="16"/>
      <c r="AG403" s="16"/>
    </row>
    <row r="404" spans="30:33" x14ac:dyDescent="0.2">
      <c r="AD404" s="16"/>
      <c r="AE404" s="16"/>
      <c r="AF404" s="16"/>
      <c r="AG404" s="16"/>
    </row>
    <row r="405" spans="30:33" x14ac:dyDescent="0.2">
      <c r="AD405" s="16"/>
      <c r="AE405" s="16"/>
      <c r="AF405" s="16"/>
      <c r="AG405" s="16"/>
    </row>
    <row r="406" spans="30:33" x14ac:dyDescent="0.2">
      <c r="AD406" s="16"/>
      <c r="AE406" s="16"/>
      <c r="AF406" s="16"/>
      <c r="AG406" s="16"/>
    </row>
    <row r="407" spans="30:33" x14ac:dyDescent="0.2">
      <c r="AD407" s="16"/>
      <c r="AE407" s="16"/>
      <c r="AF407" s="16"/>
      <c r="AG407" s="16"/>
    </row>
    <row r="408" spans="30:33" x14ac:dyDescent="0.2">
      <c r="AD408" s="16"/>
      <c r="AE408" s="16"/>
      <c r="AF408" s="16"/>
      <c r="AG408" s="16"/>
    </row>
    <row r="409" spans="30:33" x14ac:dyDescent="0.2">
      <c r="AD409" s="16"/>
      <c r="AE409" s="16"/>
      <c r="AF409" s="16"/>
      <c r="AG409" s="16"/>
    </row>
    <row r="410" spans="30:33" x14ac:dyDescent="0.2">
      <c r="AD410" s="16"/>
      <c r="AE410" s="16"/>
      <c r="AF410" s="16"/>
      <c r="AG410" s="16"/>
    </row>
    <row r="411" spans="30:33" x14ac:dyDescent="0.2">
      <c r="AD411" s="16"/>
      <c r="AE411" s="16"/>
      <c r="AF411" s="16"/>
      <c r="AG411" s="16"/>
    </row>
    <row r="412" spans="30:33" x14ac:dyDescent="0.2">
      <c r="AD412" s="16"/>
      <c r="AE412" s="16"/>
      <c r="AF412" s="16"/>
      <c r="AG412" s="16"/>
    </row>
    <row r="413" spans="30:33" x14ac:dyDescent="0.2">
      <c r="AD413" s="16"/>
      <c r="AE413" s="16"/>
      <c r="AF413" s="16"/>
      <c r="AG413" s="16"/>
    </row>
    <row r="414" spans="30:33" x14ac:dyDescent="0.2">
      <c r="AD414" s="16"/>
      <c r="AE414" s="16"/>
      <c r="AF414" s="16"/>
      <c r="AG414" s="16"/>
    </row>
    <row r="415" spans="30:33" x14ac:dyDescent="0.2">
      <c r="AD415" s="16"/>
      <c r="AE415" s="16"/>
      <c r="AF415" s="16"/>
      <c r="AG415" s="16"/>
    </row>
    <row r="416" spans="30:33" x14ac:dyDescent="0.2">
      <c r="AD416" s="16"/>
      <c r="AE416" s="16"/>
      <c r="AF416" s="16"/>
      <c r="AG416" s="16"/>
    </row>
    <row r="417" spans="30:33" x14ac:dyDescent="0.2">
      <c r="AD417" s="16"/>
      <c r="AE417" s="16"/>
      <c r="AF417" s="16"/>
      <c r="AG417" s="16"/>
    </row>
    <row r="418" spans="30:33" x14ac:dyDescent="0.2">
      <c r="AD418" s="16"/>
      <c r="AE418" s="16"/>
      <c r="AF418" s="16"/>
      <c r="AG418" s="16"/>
    </row>
    <row r="419" spans="30:33" x14ac:dyDescent="0.2">
      <c r="AD419" s="16"/>
      <c r="AE419" s="16"/>
      <c r="AF419" s="16"/>
      <c r="AG419" s="16"/>
    </row>
    <row r="420" spans="30:33" x14ac:dyDescent="0.2">
      <c r="AD420" s="16"/>
      <c r="AE420" s="16"/>
      <c r="AF420" s="16"/>
      <c r="AG420" s="16"/>
    </row>
    <row r="421" spans="30:33" x14ac:dyDescent="0.2">
      <c r="AD421" s="16"/>
      <c r="AE421" s="16"/>
      <c r="AF421" s="16"/>
      <c r="AG421" s="16"/>
    </row>
    <row r="422" spans="30:33" x14ac:dyDescent="0.2">
      <c r="AD422" s="16"/>
      <c r="AE422" s="16"/>
      <c r="AF422" s="16"/>
      <c r="AG422" s="16"/>
    </row>
    <row r="423" spans="30:33" x14ac:dyDescent="0.2">
      <c r="AD423" s="16"/>
      <c r="AE423" s="16"/>
      <c r="AF423" s="16"/>
      <c r="AG423" s="16"/>
    </row>
    <row r="424" spans="30:33" x14ac:dyDescent="0.2">
      <c r="AD424" s="16"/>
      <c r="AE424" s="16"/>
      <c r="AF424" s="16"/>
      <c r="AG424" s="16"/>
    </row>
    <row r="425" spans="30:33" x14ac:dyDescent="0.2">
      <c r="AD425" s="16"/>
      <c r="AE425" s="16"/>
      <c r="AF425" s="16"/>
      <c r="AG425" s="16"/>
    </row>
    <row r="426" spans="30:33" x14ac:dyDescent="0.2">
      <c r="AD426" s="16"/>
      <c r="AE426" s="16"/>
      <c r="AF426" s="16"/>
      <c r="AG426" s="16"/>
    </row>
    <row r="427" spans="30:33" x14ac:dyDescent="0.2">
      <c r="AD427" s="16"/>
      <c r="AE427" s="16"/>
      <c r="AF427" s="16"/>
      <c r="AG427" s="16"/>
    </row>
    <row r="428" spans="30:33" x14ac:dyDescent="0.2">
      <c r="AD428" s="16"/>
      <c r="AE428" s="16"/>
      <c r="AF428" s="16"/>
      <c r="AG428" s="16"/>
    </row>
    <row r="429" spans="30:33" x14ac:dyDescent="0.2">
      <c r="AD429" s="16"/>
      <c r="AE429" s="16"/>
      <c r="AF429" s="16"/>
      <c r="AG429" s="16"/>
    </row>
    <row r="430" spans="30:33" x14ac:dyDescent="0.2">
      <c r="AD430" s="16"/>
      <c r="AE430" s="16"/>
      <c r="AF430" s="16"/>
      <c r="AG430" s="16"/>
    </row>
    <row r="431" spans="30:33" x14ac:dyDescent="0.2">
      <c r="AD431" s="16"/>
      <c r="AE431" s="16"/>
      <c r="AF431" s="16"/>
      <c r="AG431" s="16"/>
    </row>
    <row r="432" spans="30:33" x14ac:dyDescent="0.2">
      <c r="AD432" s="16"/>
      <c r="AE432" s="16"/>
      <c r="AF432" s="16"/>
      <c r="AG432" s="16"/>
    </row>
    <row r="433" spans="30:33" x14ac:dyDescent="0.2">
      <c r="AD433" s="16"/>
      <c r="AE433" s="16"/>
      <c r="AF433" s="16"/>
      <c r="AG433" s="16"/>
    </row>
    <row r="434" spans="30:33" x14ac:dyDescent="0.2">
      <c r="AD434" s="16"/>
      <c r="AE434" s="16"/>
      <c r="AF434" s="16"/>
      <c r="AG434" s="16"/>
    </row>
    <row r="435" spans="30:33" x14ac:dyDescent="0.2">
      <c r="AD435" s="16"/>
      <c r="AE435" s="16"/>
      <c r="AF435" s="16"/>
      <c r="AG435" s="16"/>
    </row>
    <row r="436" spans="30:33" x14ac:dyDescent="0.2">
      <c r="AD436" s="16"/>
      <c r="AE436" s="16"/>
      <c r="AF436" s="16"/>
      <c r="AG436" s="16"/>
    </row>
    <row r="437" spans="30:33" x14ac:dyDescent="0.2">
      <c r="AD437" s="16"/>
      <c r="AE437" s="16"/>
      <c r="AF437" s="16"/>
      <c r="AG437" s="16"/>
    </row>
    <row r="438" spans="30:33" x14ac:dyDescent="0.2">
      <c r="AD438" s="16"/>
      <c r="AE438" s="16"/>
      <c r="AF438" s="16"/>
      <c r="AG438" s="16"/>
    </row>
    <row r="439" spans="30:33" x14ac:dyDescent="0.2">
      <c r="AD439" s="16"/>
      <c r="AE439" s="16"/>
      <c r="AF439" s="16"/>
      <c r="AG439" s="16"/>
    </row>
    <row r="440" spans="30:33" x14ac:dyDescent="0.2">
      <c r="AD440" s="16"/>
      <c r="AE440" s="16"/>
      <c r="AF440" s="16"/>
      <c r="AG440" s="16"/>
    </row>
    <row r="441" spans="30:33" x14ac:dyDescent="0.2">
      <c r="AD441" s="16"/>
      <c r="AE441" s="16"/>
      <c r="AF441" s="16"/>
      <c r="AG441" s="16"/>
    </row>
    <row r="442" spans="30:33" x14ac:dyDescent="0.2">
      <c r="AD442" s="16"/>
      <c r="AE442" s="16"/>
      <c r="AF442" s="16"/>
      <c r="AG442" s="16"/>
    </row>
    <row r="443" spans="30:33" x14ac:dyDescent="0.2">
      <c r="AD443" s="16"/>
      <c r="AE443" s="16"/>
      <c r="AF443" s="16"/>
      <c r="AG443" s="16"/>
    </row>
    <row r="444" spans="30:33" x14ac:dyDescent="0.2">
      <c r="AD444" s="16"/>
      <c r="AE444" s="16"/>
      <c r="AF444" s="16"/>
      <c r="AG444" s="16"/>
    </row>
    <row r="445" spans="30:33" x14ac:dyDescent="0.2">
      <c r="AD445" s="16"/>
      <c r="AE445" s="16"/>
      <c r="AF445" s="16"/>
      <c r="AG445" s="16"/>
    </row>
    <row r="446" spans="30:33" x14ac:dyDescent="0.2">
      <c r="AD446" s="16"/>
      <c r="AE446" s="16"/>
      <c r="AF446" s="16"/>
      <c r="AG446" s="16"/>
    </row>
    <row r="447" spans="30:33" x14ac:dyDescent="0.2">
      <c r="AD447" s="16"/>
      <c r="AE447" s="16"/>
      <c r="AF447" s="16"/>
      <c r="AG447" s="16"/>
    </row>
    <row r="448" spans="30:33" x14ac:dyDescent="0.2">
      <c r="AD448" s="16"/>
      <c r="AE448" s="16"/>
      <c r="AF448" s="16"/>
      <c r="AG448" s="16"/>
    </row>
    <row r="449" spans="30:33" x14ac:dyDescent="0.2">
      <c r="AD449" s="16"/>
      <c r="AE449" s="16"/>
      <c r="AF449" s="16"/>
      <c r="AG449" s="16"/>
    </row>
    <row r="450" spans="30:33" x14ac:dyDescent="0.2">
      <c r="AD450" s="16"/>
      <c r="AE450" s="16"/>
      <c r="AF450" s="16"/>
      <c r="AG450" s="16"/>
    </row>
    <row r="451" spans="30:33" x14ac:dyDescent="0.2">
      <c r="AD451" s="16"/>
      <c r="AE451" s="16"/>
      <c r="AF451" s="16"/>
      <c r="AG451" s="16"/>
    </row>
    <row r="452" spans="30:33" x14ac:dyDescent="0.2">
      <c r="AD452" s="16"/>
      <c r="AE452" s="16"/>
      <c r="AF452" s="16"/>
      <c r="AG452" s="16"/>
    </row>
    <row r="453" spans="30:33" x14ac:dyDescent="0.2">
      <c r="AD453" s="16"/>
      <c r="AE453" s="16"/>
      <c r="AF453" s="16"/>
      <c r="AG453" s="16"/>
    </row>
    <row r="454" spans="30:33" x14ac:dyDescent="0.2">
      <c r="AD454" s="16"/>
      <c r="AE454" s="16"/>
      <c r="AF454" s="16"/>
      <c r="AG454" s="16"/>
    </row>
    <row r="455" spans="30:33" x14ac:dyDescent="0.2">
      <c r="AD455" s="16"/>
      <c r="AE455" s="16"/>
      <c r="AF455" s="16"/>
      <c r="AG455" s="16"/>
    </row>
    <row r="456" spans="30:33" x14ac:dyDescent="0.2">
      <c r="AD456" s="16"/>
      <c r="AE456" s="16"/>
      <c r="AF456" s="16"/>
      <c r="AG456" s="16"/>
    </row>
    <row r="457" spans="30:33" x14ac:dyDescent="0.2">
      <c r="AD457" s="16"/>
      <c r="AE457" s="16"/>
      <c r="AF457" s="16"/>
      <c r="AG457" s="16"/>
    </row>
    <row r="458" spans="30:33" x14ac:dyDescent="0.2">
      <c r="AD458" s="16"/>
      <c r="AE458" s="16"/>
      <c r="AF458" s="16"/>
      <c r="AG458" s="16"/>
    </row>
    <row r="459" spans="30:33" x14ac:dyDescent="0.2">
      <c r="AD459" s="16"/>
      <c r="AE459" s="16"/>
      <c r="AF459" s="16"/>
      <c r="AG459" s="16"/>
    </row>
    <row r="460" spans="30:33" x14ac:dyDescent="0.2">
      <c r="AD460" s="16"/>
      <c r="AE460" s="16"/>
      <c r="AF460" s="16"/>
      <c r="AG460" s="16"/>
    </row>
    <row r="461" spans="30:33" x14ac:dyDescent="0.2">
      <c r="AD461" s="16"/>
      <c r="AE461" s="16"/>
      <c r="AF461" s="16"/>
      <c r="AG461" s="16"/>
    </row>
    <row r="462" spans="30:33" x14ac:dyDescent="0.2">
      <c r="AD462" s="16"/>
      <c r="AE462" s="16"/>
      <c r="AF462" s="16"/>
      <c r="AG462" s="16"/>
    </row>
    <row r="463" spans="30:33" x14ac:dyDescent="0.2">
      <c r="AD463" s="16"/>
      <c r="AE463" s="16"/>
      <c r="AF463" s="16"/>
      <c r="AG463" s="16"/>
    </row>
    <row r="464" spans="30:33" x14ac:dyDescent="0.2">
      <c r="AD464" s="16"/>
      <c r="AE464" s="16"/>
      <c r="AF464" s="16"/>
      <c r="AG464" s="16"/>
    </row>
    <row r="465" spans="30:33" x14ac:dyDescent="0.2">
      <c r="AD465" s="16"/>
      <c r="AE465" s="16"/>
      <c r="AF465" s="16"/>
      <c r="AG465" s="16"/>
    </row>
    <row r="466" spans="30:33" x14ac:dyDescent="0.2">
      <c r="AD466" s="16"/>
      <c r="AE466" s="16"/>
      <c r="AF466" s="16"/>
      <c r="AG466" s="16"/>
    </row>
    <row r="467" spans="30:33" x14ac:dyDescent="0.2">
      <c r="AD467" s="16"/>
      <c r="AE467" s="16"/>
      <c r="AF467" s="16"/>
      <c r="AG467" s="16"/>
    </row>
    <row r="468" spans="30:33" x14ac:dyDescent="0.2">
      <c r="AD468" s="16"/>
      <c r="AE468" s="16"/>
      <c r="AF468" s="16"/>
      <c r="AG468" s="16"/>
    </row>
    <row r="469" spans="30:33" x14ac:dyDescent="0.2">
      <c r="AD469" s="16"/>
      <c r="AE469" s="16"/>
      <c r="AF469" s="16"/>
      <c r="AG469" s="16"/>
    </row>
    <row r="470" spans="30:33" x14ac:dyDescent="0.2">
      <c r="AD470" s="16"/>
      <c r="AE470" s="16"/>
      <c r="AF470" s="16"/>
      <c r="AG470" s="16"/>
    </row>
    <row r="471" spans="30:33" x14ac:dyDescent="0.2">
      <c r="AD471" s="16"/>
      <c r="AE471" s="16"/>
      <c r="AF471" s="16"/>
      <c r="AG471" s="16"/>
    </row>
    <row r="472" spans="30:33" x14ac:dyDescent="0.2">
      <c r="AD472" s="16"/>
      <c r="AE472" s="16"/>
      <c r="AF472" s="16"/>
      <c r="AG472" s="16"/>
    </row>
    <row r="473" spans="30:33" x14ac:dyDescent="0.2">
      <c r="AD473" s="16"/>
      <c r="AE473" s="16"/>
      <c r="AF473" s="16"/>
      <c r="AG473" s="16"/>
    </row>
    <row r="474" spans="30:33" x14ac:dyDescent="0.2">
      <c r="AD474" s="16"/>
      <c r="AE474" s="16"/>
      <c r="AF474" s="16"/>
      <c r="AG474" s="16"/>
    </row>
    <row r="475" spans="30:33" x14ac:dyDescent="0.2">
      <c r="AD475" s="16"/>
      <c r="AE475" s="16"/>
      <c r="AF475" s="16"/>
      <c r="AG475" s="16"/>
    </row>
    <row r="476" spans="30:33" x14ac:dyDescent="0.2">
      <c r="AD476" s="16"/>
      <c r="AE476" s="16"/>
      <c r="AF476" s="16"/>
      <c r="AG476" s="16"/>
    </row>
    <row r="477" spans="30:33" x14ac:dyDescent="0.2">
      <c r="AD477" s="16"/>
      <c r="AE477" s="16"/>
      <c r="AF477" s="16"/>
      <c r="AG477" s="16"/>
    </row>
    <row r="478" spans="30:33" x14ac:dyDescent="0.2">
      <c r="AD478" s="16"/>
      <c r="AE478" s="16"/>
      <c r="AF478" s="16"/>
      <c r="AG478" s="16"/>
    </row>
    <row r="479" spans="30:33" x14ac:dyDescent="0.2">
      <c r="AD479" s="16"/>
      <c r="AE479" s="16"/>
      <c r="AF479" s="16"/>
      <c r="AG479" s="16"/>
    </row>
    <row r="480" spans="30:33" x14ac:dyDescent="0.2">
      <c r="AD480" s="16"/>
      <c r="AE480" s="16"/>
      <c r="AF480" s="16"/>
      <c r="AG480" s="16"/>
    </row>
    <row r="481" spans="30:33" x14ac:dyDescent="0.2">
      <c r="AD481" s="16"/>
      <c r="AE481" s="16"/>
      <c r="AF481" s="16"/>
      <c r="AG481" s="16"/>
    </row>
    <row r="482" spans="30:33" x14ac:dyDescent="0.2">
      <c r="AD482" s="16"/>
      <c r="AE482" s="16"/>
      <c r="AF482" s="16"/>
      <c r="AG482" s="16"/>
    </row>
    <row r="483" spans="30:33" x14ac:dyDescent="0.2">
      <c r="AD483" s="16"/>
      <c r="AE483" s="16"/>
      <c r="AF483" s="16"/>
      <c r="AG483" s="16"/>
    </row>
    <row r="484" spans="30:33" x14ac:dyDescent="0.2">
      <c r="AD484" s="16"/>
      <c r="AE484" s="16"/>
      <c r="AF484" s="16"/>
      <c r="AG484" s="16"/>
    </row>
    <row r="485" spans="30:33" x14ac:dyDescent="0.2">
      <c r="AD485" s="16"/>
      <c r="AE485" s="16"/>
      <c r="AF485" s="16"/>
      <c r="AG485" s="16"/>
    </row>
    <row r="486" spans="30:33" x14ac:dyDescent="0.2">
      <c r="AD486" s="16"/>
      <c r="AE486" s="16"/>
      <c r="AF486" s="16"/>
      <c r="AG486" s="16"/>
    </row>
    <row r="487" spans="30:33" x14ac:dyDescent="0.2">
      <c r="AD487" s="16"/>
      <c r="AE487" s="16"/>
      <c r="AF487" s="16"/>
      <c r="AG487" s="16"/>
    </row>
    <row r="488" spans="30:33" x14ac:dyDescent="0.2">
      <c r="AD488" s="16"/>
      <c r="AE488" s="16"/>
      <c r="AF488" s="16"/>
      <c r="AG488" s="16"/>
    </row>
    <row r="489" spans="30:33" x14ac:dyDescent="0.2">
      <c r="AD489" s="16"/>
      <c r="AE489" s="16"/>
      <c r="AF489" s="16"/>
      <c r="AG489" s="16"/>
    </row>
    <row r="490" spans="30:33" x14ac:dyDescent="0.2">
      <c r="AD490" s="16"/>
      <c r="AE490" s="16"/>
      <c r="AF490" s="16"/>
      <c r="AG490" s="16"/>
    </row>
    <row r="491" spans="30:33" x14ac:dyDescent="0.2">
      <c r="AD491" s="16"/>
      <c r="AE491" s="16"/>
      <c r="AF491" s="16"/>
      <c r="AG491" s="16"/>
    </row>
    <row r="492" spans="30:33" x14ac:dyDescent="0.2">
      <c r="AD492" s="16"/>
      <c r="AE492" s="16"/>
      <c r="AF492" s="16"/>
      <c r="AG492" s="16"/>
    </row>
    <row r="493" spans="30:33" x14ac:dyDescent="0.2">
      <c r="AD493" s="16"/>
      <c r="AE493" s="16"/>
      <c r="AF493" s="16"/>
      <c r="AG493" s="16"/>
    </row>
    <row r="494" spans="30:33" x14ac:dyDescent="0.2">
      <c r="AD494" s="16"/>
      <c r="AE494" s="16"/>
      <c r="AF494" s="16"/>
      <c r="AG494" s="16"/>
    </row>
    <row r="495" spans="30:33" x14ac:dyDescent="0.2">
      <c r="AD495" s="16"/>
      <c r="AE495" s="16"/>
      <c r="AF495" s="16"/>
      <c r="AG495" s="16"/>
    </row>
    <row r="496" spans="30:33" x14ac:dyDescent="0.2">
      <c r="AD496" s="16"/>
      <c r="AE496" s="16"/>
      <c r="AF496" s="16"/>
      <c r="AG496" s="16"/>
    </row>
    <row r="497" spans="30:33" x14ac:dyDescent="0.2">
      <c r="AD497" s="16"/>
      <c r="AE497" s="16"/>
      <c r="AF497" s="16"/>
      <c r="AG497" s="16"/>
    </row>
    <row r="498" spans="30:33" x14ac:dyDescent="0.2">
      <c r="AD498" s="16"/>
      <c r="AE498" s="16"/>
      <c r="AF498" s="16"/>
      <c r="AG498" s="16"/>
    </row>
    <row r="499" spans="30:33" x14ac:dyDescent="0.2">
      <c r="AD499" s="16"/>
      <c r="AE499" s="16"/>
      <c r="AF499" s="16"/>
      <c r="AG499" s="16"/>
    </row>
    <row r="500" spans="30:33" x14ac:dyDescent="0.2">
      <c r="AD500" s="16"/>
      <c r="AE500" s="16"/>
      <c r="AF500" s="16"/>
      <c r="AG500" s="16"/>
    </row>
    <row r="501" spans="30:33" x14ac:dyDescent="0.2">
      <c r="AD501" s="16"/>
      <c r="AE501" s="16"/>
      <c r="AF501" s="16"/>
      <c r="AG501" s="16"/>
    </row>
    <row r="502" spans="30:33" x14ac:dyDescent="0.2">
      <c r="AD502" s="16"/>
      <c r="AE502" s="16"/>
      <c r="AF502" s="16"/>
      <c r="AG502" s="16"/>
    </row>
    <row r="503" spans="30:33" x14ac:dyDescent="0.2">
      <c r="AD503" s="16"/>
      <c r="AE503" s="16"/>
      <c r="AF503" s="16"/>
      <c r="AG503" s="16"/>
    </row>
    <row r="504" spans="30:33" x14ac:dyDescent="0.2">
      <c r="AD504" s="16"/>
      <c r="AE504" s="16"/>
      <c r="AF504" s="16"/>
      <c r="AG504" s="16"/>
    </row>
    <row r="505" spans="30:33" x14ac:dyDescent="0.2">
      <c r="AD505" s="16"/>
      <c r="AE505" s="16"/>
      <c r="AF505" s="16"/>
      <c r="AG505" s="16"/>
    </row>
    <row r="506" spans="30:33" x14ac:dyDescent="0.2">
      <c r="AD506" s="16"/>
      <c r="AE506" s="16"/>
      <c r="AF506" s="16"/>
      <c r="AG506" s="16"/>
    </row>
    <row r="507" spans="30:33" x14ac:dyDescent="0.2">
      <c r="AD507" s="16"/>
      <c r="AE507" s="16"/>
      <c r="AF507" s="16"/>
      <c r="AG507" s="16"/>
    </row>
    <row r="508" spans="30:33" x14ac:dyDescent="0.2">
      <c r="AD508" s="16"/>
      <c r="AE508" s="16"/>
      <c r="AF508" s="16"/>
      <c r="AG508" s="16"/>
    </row>
    <row r="509" spans="30:33" x14ac:dyDescent="0.2">
      <c r="AD509" s="16"/>
      <c r="AE509" s="16"/>
      <c r="AF509" s="16"/>
      <c r="AG509" s="16"/>
    </row>
    <row r="510" spans="30:33" x14ac:dyDescent="0.2">
      <c r="AD510" s="16"/>
      <c r="AE510" s="16"/>
      <c r="AF510" s="16"/>
      <c r="AG510" s="16"/>
    </row>
    <row r="511" spans="30:33" x14ac:dyDescent="0.2">
      <c r="AD511" s="16"/>
      <c r="AE511" s="16"/>
      <c r="AF511" s="16"/>
      <c r="AG511" s="16"/>
    </row>
    <row r="512" spans="30:33" x14ac:dyDescent="0.2">
      <c r="AD512" s="16"/>
      <c r="AE512" s="16"/>
      <c r="AF512" s="16"/>
      <c r="AG512" s="16"/>
    </row>
    <row r="513" spans="30:33" x14ac:dyDescent="0.2">
      <c r="AD513" s="16"/>
      <c r="AE513" s="16"/>
      <c r="AF513" s="16"/>
      <c r="AG513" s="16"/>
    </row>
    <row r="514" spans="30:33" x14ac:dyDescent="0.2">
      <c r="AD514" s="16"/>
      <c r="AE514" s="16"/>
      <c r="AF514" s="16"/>
      <c r="AG514" s="16"/>
    </row>
    <row r="515" spans="30:33" x14ac:dyDescent="0.2">
      <c r="AD515" s="16"/>
      <c r="AE515" s="16"/>
      <c r="AF515" s="16"/>
      <c r="AG515" s="16"/>
    </row>
    <row r="516" spans="30:33" x14ac:dyDescent="0.2">
      <c r="AD516" s="16"/>
      <c r="AE516" s="16"/>
      <c r="AF516" s="16"/>
      <c r="AG516" s="16"/>
    </row>
    <row r="517" spans="30:33" x14ac:dyDescent="0.2">
      <c r="AD517" s="16"/>
      <c r="AE517" s="16"/>
      <c r="AF517" s="16"/>
      <c r="AG517" s="16"/>
    </row>
    <row r="518" spans="30:33" x14ac:dyDescent="0.2">
      <c r="AD518" s="16"/>
      <c r="AE518" s="16"/>
      <c r="AF518" s="16"/>
      <c r="AG518" s="16"/>
    </row>
    <row r="519" spans="30:33" x14ac:dyDescent="0.2">
      <c r="AD519" s="16"/>
      <c r="AE519" s="16"/>
      <c r="AF519" s="16"/>
      <c r="AG519" s="16"/>
    </row>
    <row r="520" spans="30:33" x14ac:dyDescent="0.2">
      <c r="AD520" s="16"/>
      <c r="AE520" s="16"/>
      <c r="AF520" s="16"/>
      <c r="AG520" s="16"/>
    </row>
    <row r="521" spans="30:33" x14ac:dyDescent="0.2">
      <c r="AD521" s="16"/>
      <c r="AE521" s="16"/>
      <c r="AF521" s="16"/>
      <c r="AG521" s="16"/>
    </row>
    <row r="522" spans="30:33" x14ac:dyDescent="0.2">
      <c r="AD522" s="16"/>
      <c r="AE522" s="16"/>
      <c r="AF522" s="16"/>
      <c r="AG522" s="16"/>
    </row>
    <row r="523" spans="30:33" x14ac:dyDescent="0.2">
      <c r="AD523" s="16"/>
      <c r="AE523" s="16"/>
      <c r="AF523" s="16"/>
      <c r="AG523" s="16"/>
    </row>
    <row r="524" spans="30:33" x14ac:dyDescent="0.2">
      <c r="AD524" s="16"/>
      <c r="AE524" s="16"/>
      <c r="AF524" s="16"/>
      <c r="AG524" s="16"/>
    </row>
    <row r="525" spans="30:33" x14ac:dyDescent="0.2">
      <c r="AD525" s="16"/>
      <c r="AE525" s="16"/>
      <c r="AF525" s="16"/>
      <c r="AG525" s="16"/>
    </row>
    <row r="526" spans="30:33" x14ac:dyDescent="0.2">
      <c r="AD526" s="16"/>
      <c r="AE526" s="16"/>
      <c r="AF526" s="16"/>
      <c r="AG526" s="16"/>
    </row>
    <row r="527" spans="30:33" x14ac:dyDescent="0.2">
      <c r="AD527" s="16"/>
      <c r="AE527" s="16"/>
      <c r="AF527" s="16"/>
      <c r="AG527" s="16"/>
    </row>
    <row r="528" spans="30:33" x14ac:dyDescent="0.2">
      <c r="AD528" s="16"/>
      <c r="AE528" s="16"/>
      <c r="AF528" s="16"/>
      <c r="AG528" s="16"/>
    </row>
    <row r="529" spans="30:33" x14ac:dyDescent="0.2">
      <c r="AD529" s="16"/>
      <c r="AE529" s="16"/>
      <c r="AF529" s="16"/>
      <c r="AG529" s="16"/>
    </row>
    <row r="530" spans="30:33" x14ac:dyDescent="0.2">
      <c r="AD530" s="16"/>
      <c r="AE530" s="16"/>
      <c r="AF530" s="16"/>
      <c r="AG530" s="16"/>
    </row>
    <row r="531" spans="30:33" x14ac:dyDescent="0.2">
      <c r="AD531" s="16"/>
      <c r="AE531" s="16"/>
      <c r="AF531" s="16"/>
      <c r="AG531" s="16"/>
    </row>
    <row r="532" spans="30:33" x14ac:dyDescent="0.2">
      <c r="AD532" s="16"/>
      <c r="AE532" s="16"/>
      <c r="AF532" s="16"/>
      <c r="AG532" s="16"/>
    </row>
    <row r="533" spans="30:33" x14ac:dyDescent="0.2">
      <c r="AD533" s="16"/>
      <c r="AE533" s="16"/>
      <c r="AF533" s="16"/>
      <c r="AG533" s="16"/>
    </row>
    <row r="534" spans="30:33" x14ac:dyDescent="0.2">
      <c r="AD534" s="16"/>
      <c r="AE534" s="16"/>
      <c r="AF534" s="16"/>
      <c r="AG534" s="16"/>
    </row>
    <row r="535" spans="30:33" x14ac:dyDescent="0.2">
      <c r="AD535" s="16"/>
      <c r="AE535" s="16"/>
      <c r="AF535" s="16"/>
      <c r="AG535" s="16"/>
    </row>
    <row r="536" spans="30:33" x14ac:dyDescent="0.2">
      <c r="AD536" s="16"/>
      <c r="AE536" s="16"/>
      <c r="AF536" s="16"/>
      <c r="AG536" s="16"/>
    </row>
    <row r="537" spans="30:33" x14ac:dyDescent="0.2">
      <c r="AD537" s="16"/>
      <c r="AE537" s="16"/>
      <c r="AF537" s="16"/>
      <c r="AG537" s="16"/>
    </row>
    <row r="538" spans="30:33" x14ac:dyDescent="0.2">
      <c r="AD538" s="16"/>
      <c r="AE538" s="16"/>
      <c r="AF538" s="16"/>
      <c r="AG538" s="16"/>
    </row>
    <row r="539" spans="30:33" x14ac:dyDescent="0.2">
      <c r="AD539" s="16"/>
      <c r="AE539" s="16"/>
      <c r="AF539" s="16"/>
      <c r="AG539" s="16"/>
    </row>
    <row r="540" spans="30:33" x14ac:dyDescent="0.2">
      <c r="AD540" s="16"/>
      <c r="AE540" s="16"/>
      <c r="AF540" s="16"/>
      <c r="AG540" s="16"/>
    </row>
    <row r="541" spans="30:33" x14ac:dyDescent="0.2">
      <c r="AD541" s="16"/>
      <c r="AE541" s="16"/>
      <c r="AF541" s="16"/>
      <c r="AG541" s="16"/>
    </row>
    <row r="542" spans="30:33" x14ac:dyDescent="0.2">
      <c r="AD542" s="16"/>
      <c r="AE542" s="16"/>
      <c r="AF542" s="16"/>
      <c r="AG542" s="16"/>
    </row>
    <row r="543" spans="30:33" x14ac:dyDescent="0.2">
      <c r="AD543" s="16"/>
      <c r="AE543" s="16"/>
      <c r="AF543" s="16"/>
      <c r="AG543" s="16"/>
    </row>
    <row r="544" spans="30:33" x14ac:dyDescent="0.2">
      <c r="AD544" s="16"/>
      <c r="AE544" s="16"/>
      <c r="AF544" s="16"/>
      <c r="AG544" s="16"/>
    </row>
    <row r="545" spans="30:33" x14ac:dyDescent="0.2">
      <c r="AD545" s="16"/>
      <c r="AE545" s="16"/>
      <c r="AF545" s="16"/>
      <c r="AG545" s="16"/>
    </row>
    <row r="546" spans="30:33" x14ac:dyDescent="0.2">
      <c r="AD546" s="16"/>
      <c r="AE546" s="16"/>
      <c r="AF546" s="16"/>
      <c r="AG546" s="16"/>
    </row>
    <row r="547" spans="30:33" x14ac:dyDescent="0.2">
      <c r="AD547" s="16"/>
      <c r="AE547" s="16"/>
      <c r="AF547" s="16"/>
      <c r="AG547" s="16"/>
    </row>
    <row r="548" spans="30:33" x14ac:dyDescent="0.2">
      <c r="AD548" s="16"/>
      <c r="AE548" s="16"/>
      <c r="AF548" s="16"/>
      <c r="AG548" s="16"/>
    </row>
    <row r="549" spans="30:33" x14ac:dyDescent="0.2">
      <c r="AD549" s="16"/>
      <c r="AE549" s="16"/>
      <c r="AF549" s="16"/>
      <c r="AG549" s="16"/>
    </row>
    <row r="550" spans="30:33" x14ac:dyDescent="0.2">
      <c r="AD550" s="16"/>
      <c r="AE550" s="16"/>
      <c r="AF550" s="16"/>
      <c r="AG550" s="16"/>
    </row>
    <row r="551" spans="30:33" x14ac:dyDescent="0.2">
      <c r="AD551" s="16"/>
      <c r="AE551" s="16"/>
      <c r="AF551" s="16"/>
      <c r="AG551" s="16"/>
    </row>
    <row r="552" spans="30:33" x14ac:dyDescent="0.2">
      <c r="AD552" s="16"/>
      <c r="AE552" s="16"/>
      <c r="AF552" s="16"/>
      <c r="AG552" s="16"/>
    </row>
    <row r="553" spans="30:33" x14ac:dyDescent="0.2">
      <c r="AD553" s="16"/>
      <c r="AE553" s="16"/>
      <c r="AF553" s="16"/>
      <c r="AG553" s="16"/>
    </row>
    <row r="554" spans="30:33" x14ac:dyDescent="0.2">
      <c r="AD554" s="16"/>
      <c r="AE554" s="16"/>
      <c r="AF554" s="16"/>
      <c r="AG554" s="16"/>
    </row>
    <row r="555" spans="30:33" x14ac:dyDescent="0.2">
      <c r="AD555" s="16"/>
      <c r="AE555" s="16"/>
      <c r="AF555" s="16"/>
      <c r="AG555" s="16"/>
    </row>
    <row r="556" spans="30:33" x14ac:dyDescent="0.2">
      <c r="AD556" s="16"/>
      <c r="AE556" s="16"/>
      <c r="AF556" s="16"/>
      <c r="AG556" s="16"/>
    </row>
    <row r="557" spans="30:33" x14ac:dyDescent="0.2">
      <c r="AD557" s="16"/>
      <c r="AE557" s="16"/>
      <c r="AF557" s="16"/>
      <c r="AG557" s="16"/>
    </row>
    <row r="558" spans="30:33" x14ac:dyDescent="0.2">
      <c r="AD558" s="16"/>
      <c r="AE558" s="16"/>
      <c r="AF558" s="16"/>
      <c r="AG558" s="16"/>
    </row>
    <row r="559" spans="30:33" x14ac:dyDescent="0.2">
      <c r="AD559" s="16"/>
      <c r="AE559" s="16"/>
      <c r="AF559" s="16"/>
      <c r="AG559" s="16"/>
    </row>
    <row r="560" spans="30:33" x14ac:dyDescent="0.2">
      <c r="AD560" s="16"/>
      <c r="AE560" s="16"/>
      <c r="AF560" s="16"/>
      <c r="AG560" s="16"/>
    </row>
    <row r="561" spans="30:33" x14ac:dyDescent="0.2">
      <c r="AD561" s="16"/>
      <c r="AE561" s="16"/>
      <c r="AF561" s="16"/>
      <c r="AG561" s="16"/>
    </row>
    <row r="562" spans="30:33" x14ac:dyDescent="0.2">
      <c r="AD562" s="16"/>
      <c r="AE562" s="16"/>
      <c r="AF562" s="16"/>
      <c r="AG562" s="16"/>
    </row>
    <row r="563" spans="30:33" x14ac:dyDescent="0.2">
      <c r="AD563" s="16"/>
      <c r="AE563" s="16"/>
      <c r="AF563" s="16"/>
      <c r="AG563" s="16"/>
    </row>
    <row r="564" spans="30:33" x14ac:dyDescent="0.2">
      <c r="AD564" s="16"/>
      <c r="AE564" s="16"/>
      <c r="AF564" s="16"/>
      <c r="AG564" s="16"/>
    </row>
    <row r="565" spans="30:33" x14ac:dyDescent="0.2">
      <c r="AD565" s="16"/>
      <c r="AE565" s="16"/>
      <c r="AF565" s="16"/>
      <c r="AG565" s="16"/>
    </row>
    <row r="566" spans="30:33" x14ac:dyDescent="0.2">
      <c r="AD566" s="16"/>
      <c r="AE566" s="16"/>
      <c r="AF566" s="16"/>
      <c r="AG566" s="16"/>
    </row>
    <row r="567" spans="30:33" x14ac:dyDescent="0.2">
      <c r="AD567" s="16"/>
      <c r="AE567" s="16"/>
      <c r="AF567" s="16"/>
      <c r="AG567" s="16"/>
    </row>
    <row r="568" spans="30:33" x14ac:dyDescent="0.2">
      <c r="AD568" s="16"/>
      <c r="AE568" s="16"/>
      <c r="AF568" s="16"/>
      <c r="AG568" s="16"/>
    </row>
    <row r="569" spans="30:33" x14ac:dyDescent="0.2">
      <c r="AD569" s="16"/>
      <c r="AE569" s="16"/>
      <c r="AF569" s="16"/>
      <c r="AG569" s="16"/>
    </row>
    <row r="570" spans="30:33" x14ac:dyDescent="0.2">
      <c r="AD570" s="16"/>
      <c r="AE570" s="16"/>
      <c r="AF570" s="16"/>
      <c r="AG570" s="16"/>
    </row>
    <row r="571" spans="30:33" x14ac:dyDescent="0.2">
      <c r="AD571" s="16"/>
      <c r="AE571" s="16"/>
      <c r="AF571" s="16"/>
      <c r="AG571" s="16"/>
    </row>
    <row r="572" spans="30:33" x14ac:dyDescent="0.2">
      <c r="AD572" s="16"/>
      <c r="AE572" s="16"/>
      <c r="AF572" s="16"/>
      <c r="AG572" s="16"/>
    </row>
    <row r="573" spans="30:33" x14ac:dyDescent="0.2">
      <c r="AD573" s="16"/>
      <c r="AE573" s="16"/>
      <c r="AF573" s="16"/>
      <c r="AG573" s="16"/>
    </row>
    <row r="574" spans="30:33" x14ac:dyDescent="0.2">
      <c r="AD574" s="16"/>
      <c r="AE574" s="16"/>
      <c r="AF574" s="16"/>
      <c r="AG574" s="16"/>
    </row>
    <row r="575" spans="30:33" x14ac:dyDescent="0.2">
      <c r="AD575" s="16"/>
      <c r="AE575" s="16"/>
      <c r="AF575" s="16"/>
      <c r="AG575" s="16"/>
    </row>
    <row r="576" spans="30:33" x14ac:dyDescent="0.2">
      <c r="AD576" s="16"/>
      <c r="AE576" s="16"/>
      <c r="AF576" s="16"/>
      <c r="AG576" s="16"/>
    </row>
    <row r="577" spans="30:33" x14ac:dyDescent="0.2">
      <c r="AD577" s="16"/>
      <c r="AE577" s="16"/>
      <c r="AF577" s="16"/>
      <c r="AG577" s="16"/>
    </row>
    <row r="578" spans="30:33" x14ac:dyDescent="0.2">
      <c r="AD578" s="16"/>
      <c r="AE578" s="16"/>
      <c r="AF578" s="16"/>
      <c r="AG578" s="16"/>
    </row>
    <row r="579" spans="30:33" x14ac:dyDescent="0.2">
      <c r="AD579" s="16"/>
      <c r="AE579" s="16"/>
      <c r="AF579" s="16"/>
      <c r="AG579" s="16"/>
    </row>
    <row r="580" spans="30:33" x14ac:dyDescent="0.2">
      <c r="AD580" s="16"/>
      <c r="AE580" s="16"/>
      <c r="AF580" s="16"/>
      <c r="AG580" s="16"/>
    </row>
    <row r="581" spans="30:33" x14ac:dyDescent="0.2">
      <c r="AD581" s="16"/>
      <c r="AE581" s="16"/>
      <c r="AF581" s="16"/>
      <c r="AG581" s="16"/>
    </row>
    <row r="582" spans="30:33" x14ac:dyDescent="0.2">
      <c r="AD582" s="16"/>
      <c r="AE582" s="16"/>
      <c r="AF582" s="16"/>
      <c r="AG582" s="16"/>
    </row>
    <row r="583" spans="30:33" x14ac:dyDescent="0.2">
      <c r="AD583" s="16"/>
      <c r="AE583" s="16"/>
      <c r="AF583" s="16"/>
      <c r="AG583" s="16"/>
    </row>
    <row r="584" spans="30:33" x14ac:dyDescent="0.2">
      <c r="AD584" s="16"/>
      <c r="AE584" s="16"/>
      <c r="AF584" s="16"/>
      <c r="AG584" s="16"/>
    </row>
    <row r="585" spans="30:33" x14ac:dyDescent="0.2">
      <c r="AD585" s="16"/>
      <c r="AE585" s="16"/>
      <c r="AF585" s="16"/>
      <c r="AG585" s="16"/>
    </row>
    <row r="586" spans="30:33" x14ac:dyDescent="0.2">
      <c r="AD586" s="16"/>
      <c r="AE586" s="16"/>
      <c r="AF586" s="16"/>
      <c r="AG586" s="16"/>
    </row>
    <row r="587" spans="30:33" x14ac:dyDescent="0.2">
      <c r="AD587" s="16"/>
      <c r="AE587" s="16"/>
      <c r="AF587" s="16"/>
      <c r="AG587" s="16"/>
    </row>
    <row r="588" spans="30:33" x14ac:dyDescent="0.2">
      <c r="AD588" s="16"/>
      <c r="AE588" s="16"/>
      <c r="AF588" s="16"/>
      <c r="AG588" s="16"/>
    </row>
    <row r="589" spans="30:33" x14ac:dyDescent="0.2">
      <c r="AD589" s="16"/>
      <c r="AE589" s="16"/>
      <c r="AF589" s="16"/>
      <c r="AG589" s="16"/>
    </row>
    <row r="590" spans="30:33" x14ac:dyDescent="0.2">
      <c r="AD590" s="16"/>
      <c r="AE590" s="16"/>
      <c r="AF590" s="16"/>
      <c r="AG590" s="16"/>
    </row>
    <row r="591" spans="30:33" x14ac:dyDescent="0.2">
      <c r="AD591" s="16"/>
      <c r="AE591" s="16"/>
      <c r="AF591" s="16"/>
      <c r="AG591" s="16"/>
    </row>
    <row r="592" spans="30:33" x14ac:dyDescent="0.2">
      <c r="AD592" s="16"/>
      <c r="AE592" s="16"/>
      <c r="AF592" s="16"/>
      <c r="AG592" s="16"/>
    </row>
    <row r="593" spans="30:33" x14ac:dyDescent="0.2">
      <c r="AD593" s="16"/>
      <c r="AE593" s="16"/>
      <c r="AF593" s="16"/>
      <c r="AG593" s="16"/>
    </row>
    <row r="594" spans="30:33" x14ac:dyDescent="0.2">
      <c r="AD594" s="16"/>
      <c r="AE594" s="16"/>
      <c r="AF594" s="16"/>
      <c r="AG594" s="16"/>
    </row>
    <row r="595" spans="30:33" x14ac:dyDescent="0.2">
      <c r="AD595" s="16"/>
      <c r="AE595" s="16"/>
      <c r="AF595" s="16"/>
      <c r="AG595" s="16"/>
    </row>
    <row r="596" spans="30:33" x14ac:dyDescent="0.2">
      <c r="AD596" s="16"/>
      <c r="AE596" s="16"/>
      <c r="AF596" s="16"/>
      <c r="AG596" s="16"/>
    </row>
    <row r="597" spans="30:33" x14ac:dyDescent="0.2">
      <c r="AD597" s="16"/>
      <c r="AE597" s="16"/>
      <c r="AF597" s="16"/>
      <c r="AG597" s="16"/>
    </row>
    <row r="598" spans="30:33" x14ac:dyDescent="0.2">
      <c r="AD598" s="16"/>
      <c r="AE598" s="16"/>
      <c r="AF598" s="16"/>
      <c r="AG598" s="16"/>
    </row>
    <row r="599" spans="30:33" x14ac:dyDescent="0.2">
      <c r="AD599" s="16"/>
      <c r="AE599" s="16"/>
      <c r="AF599" s="16"/>
      <c r="AG599" s="16"/>
    </row>
    <row r="600" spans="30:33" x14ac:dyDescent="0.2">
      <c r="AD600" s="16"/>
      <c r="AE600" s="16"/>
      <c r="AF600" s="16"/>
      <c r="AG600" s="16"/>
    </row>
    <row r="601" spans="30:33" x14ac:dyDescent="0.2">
      <c r="AD601" s="16"/>
      <c r="AE601" s="16"/>
      <c r="AF601" s="16"/>
      <c r="AG601" s="16"/>
    </row>
    <row r="602" spans="30:33" x14ac:dyDescent="0.2">
      <c r="AD602" s="16"/>
      <c r="AE602" s="16"/>
      <c r="AF602" s="16"/>
      <c r="AG602" s="16"/>
    </row>
    <row r="603" spans="30:33" x14ac:dyDescent="0.2">
      <c r="AD603" s="16"/>
      <c r="AE603" s="16"/>
      <c r="AF603" s="16"/>
      <c r="AG603" s="16"/>
    </row>
    <row r="604" spans="30:33" x14ac:dyDescent="0.2">
      <c r="AD604" s="16"/>
      <c r="AE604" s="16"/>
      <c r="AF604" s="16"/>
      <c r="AG604" s="16"/>
    </row>
    <row r="605" spans="30:33" x14ac:dyDescent="0.2">
      <c r="AD605" s="16"/>
      <c r="AE605" s="16"/>
      <c r="AF605" s="16"/>
      <c r="AG605" s="16"/>
    </row>
    <row r="606" spans="30:33" x14ac:dyDescent="0.2">
      <c r="AD606" s="16"/>
      <c r="AE606" s="16"/>
      <c r="AF606" s="16"/>
      <c r="AG606" s="16"/>
    </row>
    <row r="607" spans="30:33" x14ac:dyDescent="0.2">
      <c r="AD607" s="16"/>
      <c r="AE607" s="16"/>
      <c r="AF607" s="16"/>
      <c r="AG607" s="16"/>
    </row>
    <row r="608" spans="30:33" x14ac:dyDescent="0.2">
      <c r="AD608" s="16"/>
      <c r="AE608" s="16"/>
      <c r="AF608" s="16"/>
      <c r="AG608" s="16"/>
    </row>
    <row r="609" spans="30:33" x14ac:dyDescent="0.2">
      <c r="AD609" s="16"/>
      <c r="AE609" s="16"/>
      <c r="AF609" s="16"/>
      <c r="AG609" s="16"/>
    </row>
    <row r="610" spans="30:33" x14ac:dyDescent="0.2">
      <c r="AD610" s="16"/>
      <c r="AE610" s="16"/>
      <c r="AF610" s="16"/>
      <c r="AG610" s="16"/>
    </row>
    <row r="611" spans="30:33" x14ac:dyDescent="0.2">
      <c r="AD611" s="16"/>
      <c r="AE611" s="16"/>
      <c r="AF611" s="16"/>
      <c r="AG611" s="16"/>
    </row>
    <row r="612" spans="30:33" x14ac:dyDescent="0.2">
      <c r="AD612" s="16"/>
      <c r="AE612" s="16"/>
      <c r="AF612" s="16"/>
      <c r="AG612" s="16"/>
    </row>
    <row r="613" spans="30:33" x14ac:dyDescent="0.2">
      <c r="AD613" s="16"/>
      <c r="AE613" s="16"/>
      <c r="AF613" s="16"/>
      <c r="AG613" s="16"/>
    </row>
    <row r="614" spans="30:33" x14ac:dyDescent="0.2">
      <c r="AD614" s="16"/>
      <c r="AE614" s="16"/>
      <c r="AF614" s="16"/>
      <c r="AG614" s="16"/>
    </row>
    <row r="615" spans="30:33" x14ac:dyDescent="0.2">
      <c r="AD615" s="16"/>
      <c r="AE615" s="16"/>
      <c r="AF615" s="16"/>
      <c r="AG615" s="16"/>
    </row>
    <row r="616" spans="30:33" x14ac:dyDescent="0.2">
      <c r="AD616" s="16"/>
      <c r="AE616" s="16"/>
      <c r="AF616" s="16"/>
      <c r="AG616" s="16"/>
    </row>
    <row r="617" spans="30:33" x14ac:dyDescent="0.2">
      <c r="AD617" s="16"/>
      <c r="AE617" s="16"/>
      <c r="AF617" s="16"/>
      <c r="AG617" s="16"/>
    </row>
    <row r="618" spans="30:33" x14ac:dyDescent="0.2">
      <c r="AD618" s="16"/>
      <c r="AE618" s="16"/>
      <c r="AF618" s="16"/>
      <c r="AG618" s="16"/>
    </row>
    <row r="619" spans="30:33" x14ac:dyDescent="0.2">
      <c r="AD619" s="16"/>
      <c r="AE619" s="16"/>
      <c r="AF619" s="16"/>
      <c r="AG619" s="16"/>
    </row>
    <row r="620" spans="30:33" x14ac:dyDescent="0.2">
      <c r="AD620" s="16"/>
      <c r="AE620" s="16"/>
      <c r="AF620" s="16"/>
      <c r="AG620" s="16"/>
    </row>
    <row r="621" spans="30:33" x14ac:dyDescent="0.2">
      <c r="AD621" s="16"/>
      <c r="AE621" s="16"/>
      <c r="AF621" s="16"/>
      <c r="AG621" s="16"/>
    </row>
    <row r="622" spans="30:33" x14ac:dyDescent="0.2">
      <c r="AD622" s="16"/>
      <c r="AE622" s="16"/>
      <c r="AF622" s="16"/>
      <c r="AG622" s="16"/>
    </row>
    <row r="623" spans="30:33" x14ac:dyDescent="0.2">
      <c r="AD623" s="16"/>
      <c r="AE623" s="16"/>
      <c r="AF623" s="16"/>
      <c r="AG623" s="16"/>
    </row>
    <row r="624" spans="30:33" x14ac:dyDescent="0.2">
      <c r="AD624" s="16"/>
      <c r="AE624" s="16"/>
      <c r="AF624" s="16"/>
      <c r="AG624" s="16"/>
    </row>
    <row r="625" spans="30:33" x14ac:dyDescent="0.2">
      <c r="AD625" s="16"/>
      <c r="AE625" s="16"/>
      <c r="AF625" s="16"/>
      <c r="AG625" s="16"/>
    </row>
    <row r="626" spans="30:33" x14ac:dyDescent="0.2">
      <c r="AD626" s="16"/>
      <c r="AE626" s="16"/>
      <c r="AF626" s="16"/>
      <c r="AG626" s="16"/>
    </row>
    <row r="627" spans="30:33" x14ac:dyDescent="0.2">
      <c r="AD627" s="16"/>
      <c r="AE627" s="16"/>
      <c r="AF627" s="16"/>
      <c r="AG627" s="16"/>
    </row>
    <row r="628" spans="30:33" x14ac:dyDescent="0.2">
      <c r="AD628" s="16"/>
      <c r="AE628" s="16"/>
      <c r="AF628" s="16"/>
      <c r="AG628" s="16"/>
    </row>
    <row r="629" spans="30:33" x14ac:dyDescent="0.2">
      <c r="AD629" s="16"/>
      <c r="AE629" s="16"/>
      <c r="AF629" s="16"/>
      <c r="AG629" s="16"/>
    </row>
    <row r="630" spans="30:33" x14ac:dyDescent="0.2">
      <c r="AD630" s="16"/>
      <c r="AE630" s="16"/>
      <c r="AF630" s="16"/>
      <c r="AG630" s="16"/>
    </row>
    <row r="631" spans="30:33" x14ac:dyDescent="0.2">
      <c r="AD631" s="16"/>
      <c r="AE631" s="16"/>
      <c r="AF631" s="16"/>
      <c r="AG631" s="16"/>
    </row>
    <row r="632" spans="30:33" x14ac:dyDescent="0.2">
      <c r="AD632" s="16"/>
      <c r="AE632" s="16"/>
      <c r="AF632" s="16"/>
      <c r="AG632" s="16"/>
    </row>
    <row r="633" spans="30:33" x14ac:dyDescent="0.2">
      <c r="AD633" s="16"/>
      <c r="AE633" s="16"/>
      <c r="AF633" s="16"/>
      <c r="AG633" s="16"/>
    </row>
    <row r="634" spans="30:33" x14ac:dyDescent="0.2">
      <c r="AD634" s="16"/>
      <c r="AE634" s="16"/>
      <c r="AF634" s="16"/>
      <c r="AG634" s="16"/>
    </row>
    <row r="635" spans="30:33" x14ac:dyDescent="0.2">
      <c r="AD635" s="16"/>
      <c r="AE635" s="16"/>
      <c r="AF635" s="16"/>
      <c r="AG635" s="16"/>
    </row>
    <row r="636" spans="30:33" x14ac:dyDescent="0.2">
      <c r="AD636" s="16"/>
      <c r="AE636" s="16"/>
      <c r="AF636" s="16"/>
      <c r="AG636" s="16"/>
    </row>
    <row r="637" spans="30:33" x14ac:dyDescent="0.2">
      <c r="AD637" s="16"/>
      <c r="AE637" s="16"/>
      <c r="AF637" s="16"/>
      <c r="AG637" s="16"/>
    </row>
    <row r="638" spans="30:33" x14ac:dyDescent="0.2">
      <c r="AD638" s="16"/>
      <c r="AE638" s="16"/>
      <c r="AF638" s="16"/>
      <c r="AG638" s="16"/>
    </row>
    <row r="639" spans="30:33" x14ac:dyDescent="0.2">
      <c r="AD639" s="16"/>
      <c r="AE639" s="16"/>
      <c r="AF639" s="16"/>
      <c r="AG639" s="16"/>
    </row>
    <row r="640" spans="30:33" x14ac:dyDescent="0.2">
      <c r="AD640" s="16"/>
      <c r="AE640" s="16"/>
      <c r="AF640" s="16"/>
      <c r="AG640" s="16"/>
    </row>
    <row r="641" spans="30:33" x14ac:dyDescent="0.2">
      <c r="AD641" s="16"/>
      <c r="AE641" s="16"/>
      <c r="AF641" s="16"/>
      <c r="AG641" s="16"/>
    </row>
    <row r="642" spans="30:33" x14ac:dyDescent="0.2">
      <c r="AD642" s="16"/>
      <c r="AE642" s="16"/>
      <c r="AF642" s="16"/>
      <c r="AG642" s="16"/>
    </row>
    <row r="643" spans="30:33" x14ac:dyDescent="0.2">
      <c r="AD643" s="16"/>
      <c r="AE643" s="16"/>
      <c r="AF643" s="16"/>
      <c r="AG643" s="16"/>
    </row>
    <row r="644" spans="30:33" x14ac:dyDescent="0.2">
      <c r="AD644" s="16"/>
      <c r="AE644" s="16"/>
      <c r="AF644" s="16"/>
      <c r="AG644" s="16"/>
    </row>
    <row r="645" spans="30:33" x14ac:dyDescent="0.2">
      <c r="AD645" s="16"/>
      <c r="AE645" s="16"/>
      <c r="AF645" s="16"/>
      <c r="AG645" s="16"/>
    </row>
    <row r="646" spans="30:33" x14ac:dyDescent="0.2">
      <c r="AD646" s="16"/>
      <c r="AE646" s="16"/>
      <c r="AF646" s="16"/>
      <c r="AG646" s="16"/>
    </row>
    <row r="647" spans="30:33" x14ac:dyDescent="0.2">
      <c r="AD647" s="16"/>
      <c r="AE647" s="16"/>
      <c r="AF647" s="16"/>
      <c r="AG647" s="16"/>
    </row>
    <row r="648" spans="30:33" x14ac:dyDescent="0.2">
      <c r="AD648" s="16"/>
      <c r="AE648" s="16"/>
      <c r="AF648" s="16"/>
      <c r="AG648" s="16"/>
    </row>
    <row r="649" spans="30:33" x14ac:dyDescent="0.2">
      <c r="AD649" s="16"/>
      <c r="AE649" s="16"/>
      <c r="AF649" s="16"/>
      <c r="AG649" s="16"/>
    </row>
    <row r="650" spans="30:33" x14ac:dyDescent="0.2">
      <c r="AD650" s="16"/>
      <c r="AE650" s="16"/>
      <c r="AF650" s="16"/>
      <c r="AG650" s="16"/>
    </row>
    <row r="651" spans="30:33" x14ac:dyDescent="0.2">
      <c r="AD651" s="16"/>
      <c r="AE651" s="16"/>
      <c r="AF651" s="16"/>
      <c r="AG651" s="16"/>
    </row>
    <row r="652" spans="30:33" x14ac:dyDescent="0.2">
      <c r="AD652" s="16"/>
      <c r="AE652" s="16"/>
      <c r="AF652" s="16"/>
      <c r="AG652" s="16"/>
    </row>
    <row r="653" spans="30:33" x14ac:dyDescent="0.2">
      <c r="AD653" s="16"/>
      <c r="AE653" s="16"/>
      <c r="AF653" s="16"/>
      <c r="AG653" s="16"/>
    </row>
    <row r="654" spans="30:33" x14ac:dyDescent="0.2">
      <c r="AD654" s="16"/>
      <c r="AE654" s="16"/>
      <c r="AF654" s="16"/>
      <c r="AG654" s="16"/>
    </row>
    <row r="655" spans="30:33" x14ac:dyDescent="0.2">
      <c r="AD655" s="16"/>
      <c r="AE655" s="16"/>
      <c r="AF655" s="16"/>
      <c r="AG655" s="16"/>
    </row>
    <row r="656" spans="30:33" x14ac:dyDescent="0.2">
      <c r="AD656" s="16"/>
      <c r="AE656" s="16"/>
      <c r="AF656" s="16"/>
      <c r="AG656" s="16"/>
    </row>
    <row r="657" spans="30:33" x14ac:dyDescent="0.2">
      <c r="AD657" s="16"/>
      <c r="AE657" s="16"/>
      <c r="AF657" s="16"/>
      <c r="AG657" s="16"/>
    </row>
    <row r="658" spans="30:33" x14ac:dyDescent="0.2">
      <c r="AD658" s="16"/>
      <c r="AE658" s="16"/>
      <c r="AF658" s="16"/>
      <c r="AG658" s="16"/>
    </row>
    <row r="659" spans="30:33" x14ac:dyDescent="0.2">
      <c r="AD659" s="16"/>
      <c r="AE659" s="16"/>
      <c r="AF659" s="16"/>
      <c r="AG659" s="16"/>
    </row>
    <row r="660" spans="30:33" x14ac:dyDescent="0.2">
      <c r="AD660" s="16"/>
      <c r="AE660" s="16"/>
      <c r="AF660" s="16"/>
      <c r="AG660" s="16"/>
    </row>
    <row r="661" spans="30:33" x14ac:dyDescent="0.2">
      <c r="AD661" s="16"/>
      <c r="AE661" s="16"/>
      <c r="AF661" s="16"/>
      <c r="AG661" s="16"/>
    </row>
    <row r="662" spans="30:33" x14ac:dyDescent="0.2">
      <c r="AD662" s="16"/>
      <c r="AE662" s="16"/>
      <c r="AF662" s="16"/>
      <c r="AG662" s="16"/>
    </row>
    <row r="663" spans="30:33" x14ac:dyDescent="0.2">
      <c r="AD663" s="16"/>
      <c r="AE663" s="16"/>
      <c r="AF663" s="16"/>
      <c r="AG663" s="16"/>
    </row>
    <row r="664" spans="30:33" x14ac:dyDescent="0.2">
      <c r="AD664" s="16"/>
      <c r="AE664" s="16"/>
      <c r="AF664" s="16"/>
      <c r="AG664" s="16"/>
    </row>
    <row r="665" spans="30:33" x14ac:dyDescent="0.2">
      <c r="AD665" s="16"/>
      <c r="AE665" s="16"/>
      <c r="AF665" s="16"/>
      <c r="AG665" s="16"/>
    </row>
    <row r="666" spans="30:33" x14ac:dyDescent="0.2">
      <c r="AD666" s="16"/>
      <c r="AE666" s="16"/>
      <c r="AF666" s="16"/>
      <c r="AG666" s="16"/>
    </row>
    <row r="667" spans="30:33" x14ac:dyDescent="0.2">
      <c r="AD667" s="16"/>
      <c r="AE667" s="16"/>
      <c r="AF667" s="16"/>
      <c r="AG667" s="16"/>
    </row>
    <row r="668" spans="30:33" x14ac:dyDescent="0.2">
      <c r="AD668" s="16"/>
      <c r="AE668" s="16"/>
      <c r="AF668" s="16"/>
      <c r="AG668" s="16"/>
    </row>
    <row r="669" spans="30:33" x14ac:dyDescent="0.2">
      <c r="AD669" s="16"/>
      <c r="AE669" s="16"/>
      <c r="AF669" s="16"/>
      <c r="AG669" s="16"/>
    </row>
    <row r="670" spans="30:33" x14ac:dyDescent="0.2">
      <c r="AD670" s="16"/>
      <c r="AE670" s="16"/>
      <c r="AF670" s="16"/>
      <c r="AG670" s="16"/>
    </row>
    <row r="671" spans="30:33" x14ac:dyDescent="0.2">
      <c r="AD671" s="16"/>
      <c r="AE671" s="16"/>
      <c r="AF671" s="16"/>
      <c r="AG671" s="16"/>
    </row>
    <row r="672" spans="30:33" x14ac:dyDescent="0.2">
      <c r="AD672" s="16"/>
      <c r="AE672" s="16"/>
      <c r="AF672" s="16"/>
      <c r="AG672" s="16"/>
    </row>
    <row r="673" spans="30:33" x14ac:dyDescent="0.2">
      <c r="AD673" s="16"/>
      <c r="AE673" s="16"/>
      <c r="AF673" s="16"/>
      <c r="AG673" s="16"/>
    </row>
    <row r="674" spans="30:33" x14ac:dyDescent="0.2">
      <c r="AD674" s="16"/>
      <c r="AE674" s="16"/>
      <c r="AF674" s="16"/>
      <c r="AG674" s="16"/>
    </row>
    <row r="675" spans="30:33" x14ac:dyDescent="0.2">
      <c r="AD675" s="16"/>
      <c r="AE675" s="16"/>
      <c r="AF675" s="16"/>
      <c r="AG675" s="16"/>
    </row>
    <row r="676" spans="30:33" x14ac:dyDescent="0.2">
      <c r="AD676" s="16"/>
      <c r="AE676" s="16"/>
      <c r="AF676" s="16"/>
      <c r="AG676" s="16"/>
    </row>
    <row r="677" spans="30:33" x14ac:dyDescent="0.2">
      <c r="AD677" s="16"/>
      <c r="AE677" s="16"/>
      <c r="AF677" s="16"/>
      <c r="AG677" s="16"/>
    </row>
    <row r="678" spans="30:33" x14ac:dyDescent="0.2">
      <c r="AD678" s="16"/>
      <c r="AE678" s="16"/>
      <c r="AF678" s="16"/>
      <c r="AG678" s="16"/>
    </row>
    <row r="679" spans="30:33" x14ac:dyDescent="0.2">
      <c r="AD679" s="16"/>
      <c r="AE679" s="16"/>
      <c r="AF679" s="16"/>
      <c r="AG679" s="16"/>
    </row>
    <row r="680" spans="30:33" x14ac:dyDescent="0.2">
      <c r="AD680" s="16"/>
      <c r="AE680" s="16"/>
      <c r="AF680" s="16"/>
      <c r="AG680" s="16"/>
    </row>
    <row r="681" spans="30:33" x14ac:dyDescent="0.2">
      <c r="AD681" s="16"/>
      <c r="AE681" s="16"/>
      <c r="AF681" s="16"/>
      <c r="AG681" s="16"/>
    </row>
    <row r="682" spans="30:33" x14ac:dyDescent="0.2">
      <c r="AD682" s="16"/>
      <c r="AE682" s="16"/>
      <c r="AF682" s="16"/>
      <c r="AG682" s="16"/>
    </row>
    <row r="683" spans="30:33" x14ac:dyDescent="0.2">
      <c r="AD683" s="16"/>
      <c r="AE683" s="16"/>
      <c r="AF683" s="16"/>
      <c r="AG683" s="16"/>
    </row>
    <row r="684" spans="30:33" x14ac:dyDescent="0.2">
      <c r="AD684" s="16"/>
      <c r="AE684" s="16"/>
      <c r="AF684" s="16"/>
      <c r="AG684" s="16"/>
    </row>
    <row r="685" spans="30:33" x14ac:dyDescent="0.2">
      <c r="AD685" s="16"/>
      <c r="AE685" s="16"/>
      <c r="AF685" s="16"/>
      <c r="AG685" s="16"/>
    </row>
    <row r="686" spans="30:33" x14ac:dyDescent="0.2">
      <c r="AD686" s="16"/>
      <c r="AE686" s="16"/>
      <c r="AF686" s="16"/>
      <c r="AG686" s="16"/>
    </row>
    <row r="687" spans="30:33" x14ac:dyDescent="0.2">
      <c r="AD687" s="16"/>
      <c r="AE687" s="16"/>
      <c r="AF687" s="16"/>
      <c r="AG687" s="16"/>
    </row>
    <row r="688" spans="30:33" x14ac:dyDescent="0.2">
      <c r="AD688" s="16"/>
      <c r="AE688" s="16"/>
      <c r="AF688" s="16"/>
      <c r="AG688" s="16"/>
    </row>
    <row r="689" spans="30:33" x14ac:dyDescent="0.2">
      <c r="AD689" s="16"/>
      <c r="AE689" s="16"/>
      <c r="AF689" s="16"/>
      <c r="AG689" s="16"/>
    </row>
    <row r="690" spans="30:33" x14ac:dyDescent="0.2">
      <c r="AD690" s="16"/>
      <c r="AE690" s="16"/>
      <c r="AF690" s="16"/>
      <c r="AG690" s="16"/>
    </row>
    <row r="691" spans="30:33" x14ac:dyDescent="0.2">
      <c r="AD691" s="16"/>
      <c r="AE691" s="16"/>
      <c r="AF691" s="16"/>
      <c r="AG691" s="16"/>
    </row>
    <row r="692" spans="30:33" x14ac:dyDescent="0.2">
      <c r="AD692" s="16"/>
      <c r="AE692" s="16"/>
      <c r="AF692" s="16"/>
      <c r="AG692" s="16"/>
    </row>
    <row r="693" spans="30:33" x14ac:dyDescent="0.2">
      <c r="AD693" s="16"/>
      <c r="AE693" s="16"/>
      <c r="AF693" s="16"/>
      <c r="AG693" s="16"/>
    </row>
    <row r="694" spans="30:33" x14ac:dyDescent="0.2">
      <c r="AD694" s="16"/>
      <c r="AE694" s="16"/>
      <c r="AF694" s="16"/>
      <c r="AG694" s="16"/>
    </row>
    <row r="695" spans="30:33" x14ac:dyDescent="0.2">
      <c r="AD695" s="16"/>
      <c r="AE695" s="16"/>
      <c r="AF695" s="16"/>
      <c r="AG695" s="16"/>
    </row>
    <row r="696" spans="30:33" x14ac:dyDescent="0.2">
      <c r="AD696" s="16"/>
      <c r="AE696" s="16"/>
      <c r="AF696" s="16"/>
      <c r="AG696" s="16"/>
    </row>
    <row r="697" spans="30:33" x14ac:dyDescent="0.2">
      <c r="AD697" s="16"/>
      <c r="AE697" s="16"/>
      <c r="AF697" s="16"/>
      <c r="AG697" s="16"/>
    </row>
    <row r="698" spans="30:33" x14ac:dyDescent="0.2">
      <c r="AD698" s="16"/>
      <c r="AE698" s="16"/>
      <c r="AF698" s="16"/>
      <c r="AG698" s="16"/>
    </row>
    <row r="699" spans="30:33" x14ac:dyDescent="0.2">
      <c r="AD699" s="16"/>
      <c r="AE699" s="16"/>
      <c r="AF699" s="16"/>
      <c r="AG699" s="16"/>
    </row>
    <row r="700" spans="30:33" x14ac:dyDescent="0.2">
      <c r="AD700" s="16"/>
      <c r="AE700" s="16"/>
      <c r="AF700" s="16"/>
      <c r="AG700" s="16"/>
    </row>
    <row r="701" spans="30:33" x14ac:dyDescent="0.2">
      <c r="AD701" s="16"/>
      <c r="AE701" s="16"/>
      <c r="AF701" s="16"/>
      <c r="AG701" s="16"/>
    </row>
    <row r="702" spans="30:33" x14ac:dyDescent="0.2">
      <c r="AD702" s="16"/>
      <c r="AE702" s="16"/>
      <c r="AF702" s="16"/>
      <c r="AG702" s="16"/>
    </row>
    <row r="703" spans="30:33" x14ac:dyDescent="0.2">
      <c r="AD703" s="16"/>
      <c r="AE703" s="16"/>
      <c r="AF703" s="16"/>
      <c r="AG703" s="16"/>
    </row>
    <row r="704" spans="30:33" x14ac:dyDescent="0.2">
      <c r="AD704" s="16"/>
      <c r="AE704" s="16"/>
      <c r="AF704" s="16"/>
      <c r="AG704" s="16"/>
    </row>
    <row r="705" spans="30:33" x14ac:dyDescent="0.2">
      <c r="AD705" s="16"/>
      <c r="AE705" s="16"/>
      <c r="AF705" s="16"/>
      <c r="AG705" s="16"/>
    </row>
    <row r="706" spans="30:33" x14ac:dyDescent="0.2">
      <c r="AD706" s="16"/>
      <c r="AE706" s="16"/>
      <c r="AF706" s="16"/>
      <c r="AG706" s="16"/>
    </row>
    <row r="707" spans="30:33" x14ac:dyDescent="0.2">
      <c r="AD707" s="16"/>
      <c r="AE707" s="16"/>
      <c r="AF707" s="16"/>
      <c r="AG707" s="16"/>
    </row>
    <row r="708" spans="30:33" x14ac:dyDescent="0.2">
      <c r="AD708" s="16"/>
      <c r="AE708" s="16"/>
      <c r="AF708" s="16"/>
      <c r="AG708" s="16"/>
    </row>
    <row r="709" spans="30:33" x14ac:dyDescent="0.2">
      <c r="AD709" s="16"/>
      <c r="AE709" s="16"/>
      <c r="AF709" s="16"/>
      <c r="AG709" s="16"/>
    </row>
    <row r="710" spans="30:33" x14ac:dyDescent="0.2">
      <c r="AD710" s="16"/>
      <c r="AE710" s="16"/>
      <c r="AF710" s="16"/>
      <c r="AG710" s="16"/>
    </row>
    <row r="711" spans="30:33" x14ac:dyDescent="0.2">
      <c r="AD711" s="16"/>
      <c r="AE711" s="16"/>
      <c r="AF711" s="16"/>
      <c r="AG711" s="16"/>
    </row>
    <row r="712" spans="30:33" x14ac:dyDescent="0.2">
      <c r="AD712" s="16"/>
      <c r="AE712" s="16"/>
      <c r="AF712" s="16"/>
      <c r="AG712" s="16"/>
    </row>
    <row r="713" spans="30:33" x14ac:dyDescent="0.2">
      <c r="AD713" s="16"/>
      <c r="AE713" s="16"/>
      <c r="AF713" s="16"/>
      <c r="AG713" s="16"/>
    </row>
    <row r="714" spans="30:33" x14ac:dyDescent="0.2">
      <c r="AD714" s="16"/>
      <c r="AE714" s="16"/>
      <c r="AF714" s="16"/>
      <c r="AG714" s="16"/>
    </row>
    <row r="715" spans="30:33" x14ac:dyDescent="0.2">
      <c r="AD715" s="16"/>
      <c r="AE715" s="16"/>
      <c r="AF715" s="16"/>
      <c r="AG715" s="16"/>
    </row>
    <row r="716" spans="30:33" x14ac:dyDescent="0.2">
      <c r="AD716" s="16"/>
      <c r="AE716" s="16"/>
      <c r="AF716" s="16"/>
      <c r="AG716" s="16"/>
    </row>
    <row r="717" spans="30:33" x14ac:dyDescent="0.2">
      <c r="AD717" s="16"/>
      <c r="AE717" s="16"/>
      <c r="AF717" s="16"/>
      <c r="AG717" s="16"/>
    </row>
    <row r="718" spans="30:33" x14ac:dyDescent="0.2">
      <c r="AD718" s="16"/>
      <c r="AE718" s="16"/>
      <c r="AF718" s="16"/>
      <c r="AG718" s="16"/>
    </row>
    <row r="719" spans="30:33" x14ac:dyDescent="0.2">
      <c r="AD719" s="16"/>
      <c r="AE719" s="16"/>
      <c r="AF719" s="16"/>
      <c r="AG719" s="16"/>
    </row>
    <row r="720" spans="30:33" x14ac:dyDescent="0.2">
      <c r="AD720" s="16"/>
      <c r="AE720" s="16"/>
      <c r="AF720" s="16"/>
      <c r="AG720" s="16"/>
    </row>
    <row r="721" spans="30:33" x14ac:dyDescent="0.2">
      <c r="AD721" s="16"/>
      <c r="AE721" s="16"/>
      <c r="AF721" s="16"/>
      <c r="AG721" s="16"/>
    </row>
    <row r="722" spans="30:33" x14ac:dyDescent="0.2">
      <c r="AD722" s="16"/>
      <c r="AE722" s="16"/>
      <c r="AF722" s="16"/>
      <c r="AG722" s="16"/>
    </row>
    <row r="723" spans="30:33" x14ac:dyDescent="0.2">
      <c r="AD723" s="16"/>
      <c r="AE723" s="16"/>
      <c r="AF723" s="16"/>
      <c r="AG723" s="16"/>
    </row>
    <row r="724" spans="30:33" x14ac:dyDescent="0.2">
      <c r="AD724" s="16"/>
      <c r="AE724" s="16"/>
      <c r="AF724" s="16"/>
      <c r="AG724" s="16"/>
    </row>
    <row r="725" spans="30:33" x14ac:dyDescent="0.2">
      <c r="AD725" s="16"/>
      <c r="AE725" s="16"/>
      <c r="AF725" s="16"/>
      <c r="AG725" s="16"/>
    </row>
    <row r="726" spans="30:33" x14ac:dyDescent="0.2">
      <c r="AD726" s="16"/>
      <c r="AE726" s="16"/>
      <c r="AF726" s="16"/>
      <c r="AG726" s="16"/>
    </row>
    <row r="727" spans="30:33" x14ac:dyDescent="0.2">
      <c r="AD727" s="16"/>
      <c r="AE727" s="16"/>
      <c r="AF727" s="16"/>
      <c r="AG727" s="16"/>
    </row>
    <row r="728" spans="30:33" x14ac:dyDescent="0.2">
      <c r="AD728" s="16"/>
      <c r="AE728" s="16"/>
      <c r="AF728" s="16"/>
      <c r="AG728" s="16"/>
    </row>
    <row r="729" spans="30:33" x14ac:dyDescent="0.2">
      <c r="AD729" s="16"/>
      <c r="AE729" s="16"/>
      <c r="AF729" s="16"/>
      <c r="AG729" s="16"/>
    </row>
    <row r="730" spans="30:33" x14ac:dyDescent="0.2">
      <c r="AD730" s="16"/>
      <c r="AE730" s="16"/>
      <c r="AF730" s="16"/>
      <c r="AG730" s="16"/>
    </row>
    <row r="731" spans="30:33" x14ac:dyDescent="0.2">
      <c r="AD731" s="16"/>
      <c r="AE731" s="16"/>
      <c r="AF731" s="16"/>
      <c r="AG731" s="16"/>
    </row>
    <row r="732" spans="30:33" x14ac:dyDescent="0.2">
      <c r="AD732" s="16"/>
      <c r="AE732" s="16"/>
      <c r="AF732" s="16"/>
      <c r="AG732" s="16"/>
    </row>
    <row r="733" spans="30:33" x14ac:dyDescent="0.2">
      <c r="AD733" s="16"/>
      <c r="AE733" s="16"/>
      <c r="AF733" s="16"/>
      <c r="AG733" s="16"/>
    </row>
    <row r="734" spans="30:33" x14ac:dyDescent="0.2">
      <c r="AD734" s="16"/>
      <c r="AE734" s="16"/>
      <c r="AF734" s="16"/>
      <c r="AG734" s="16"/>
    </row>
    <row r="735" spans="30:33" x14ac:dyDescent="0.2">
      <c r="AD735" s="16"/>
      <c r="AE735" s="16"/>
      <c r="AF735" s="16"/>
      <c r="AG735" s="16"/>
    </row>
    <row r="736" spans="30:33" x14ac:dyDescent="0.2">
      <c r="AD736" s="16"/>
      <c r="AE736" s="16"/>
      <c r="AF736" s="16"/>
      <c r="AG736" s="16"/>
    </row>
    <row r="737" spans="30:33" x14ac:dyDescent="0.2">
      <c r="AD737" s="16"/>
      <c r="AE737" s="16"/>
      <c r="AF737" s="16"/>
      <c r="AG737" s="16"/>
    </row>
    <row r="738" spans="30:33" x14ac:dyDescent="0.2">
      <c r="AD738" s="16"/>
      <c r="AE738" s="16"/>
      <c r="AF738" s="16"/>
      <c r="AG738" s="16"/>
    </row>
    <row r="739" spans="30:33" x14ac:dyDescent="0.2">
      <c r="AD739" s="16"/>
      <c r="AE739" s="16"/>
      <c r="AF739" s="16"/>
      <c r="AG739" s="16"/>
    </row>
    <row r="740" spans="30:33" x14ac:dyDescent="0.2">
      <c r="AD740" s="16"/>
      <c r="AE740" s="16"/>
      <c r="AF740" s="16"/>
      <c r="AG740" s="16"/>
    </row>
    <row r="741" spans="30:33" x14ac:dyDescent="0.2">
      <c r="AD741" s="16"/>
      <c r="AE741" s="16"/>
      <c r="AF741" s="16"/>
      <c r="AG741" s="16"/>
    </row>
    <row r="742" spans="30:33" x14ac:dyDescent="0.2">
      <c r="AD742" s="16"/>
      <c r="AE742" s="16"/>
      <c r="AF742" s="16"/>
      <c r="AG742" s="16"/>
    </row>
    <row r="743" spans="30:33" x14ac:dyDescent="0.2">
      <c r="AD743" s="16"/>
      <c r="AE743" s="16"/>
      <c r="AF743" s="16"/>
      <c r="AG743" s="16"/>
    </row>
    <row r="744" spans="30:33" x14ac:dyDescent="0.2">
      <c r="AD744" s="16"/>
      <c r="AE744" s="16"/>
      <c r="AF744" s="16"/>
      <c r="AG744" s="16"/>
    </row>
    <row r="745" spans="30:33" x14ac:dyDescent="0.2">
      <c r="AD745" s="16"/>
      <c r="AE745" s="16"/>
      <c r="AF745" s="16"/>
      <c r="AG745" s="16"/>
    </row>
    <row r="746" spans="30:33" x14ac:dyDescent="0.2">
      <c r="AD746" s="16"/>
      <c r="AE746" s="16"/>
      <c r="AF746" s="16"/>
      <c r="AG746" s="16"/>
    </row>
    <row r="747" spans="30:33" x14ac:dyDescent="0.2">
      <c r="AD747" s="16"/>
      <c r="AE747" s="16"/>
      <c r="AF747" s="16"/>
      <c r="AG747" s="16"/>
    </row>
    <row r="748" spans="30:33" x14ac:dyDescent="0.2">
      <c r="AD748" s="16"/>
      <c r="AE748" s="16"/>
      <c r="AF748" s="16"/>
      <c r="AG748" s="16"/>
    </row>
    <row r="749" spans="30:33" x14ac:dyDescent="0.2">
      <c r="AD749" s="16"/>
      <c r="AE749" s="16"/>
      <c r="AF749" s="16"/>
      <c r="AG749" s="16"/>
    </row>
    <row r="750" spans="30:33" x14ac:dyDescent="0.2">
      <c r="AD750" s="16"/>
      <c r="AE750" s="16"/>
      <c r="AF750" s="16"/>
      <c r="AG750" s="16"/>
    </row>
    <row r="751" spans="30:33" x14ac:dyDescent="0.2">
      <c r="AD751" s="16"/>
      <c r="AE751" s="16"/>
      <c r="AF751" s="16"/>
      <c r="AG751" s="16"/>
    </row>
    <row r="752" spans="30:33" x14ac:dyDescent="0.2">
      <c r="AD752" s="16"/>
      <c r="AE752" s="16"/>
      <c r="AF752" s="16"/>
      <c r="AG752" s="16"/>
    </row>
    <row r="753" spans="30:33" x14ac:dyDescent="0.2">
      <c r="AD753" s="16"/>
      <c r="AE753" s="16"/>
      <c r="AF753" s="16"/>
      <c r="AG753" s="16"/>
    </row>
    <row r="754" spans="30:33" x14ac:dyDescent="0.2">
      <c r="AD754" s="16"/>
      <c r="AE754" s="16"/>
      <c r="AF754" s="16"/>
      <c r="AG754" s="16"/>
    </row>
    <row r="755" spans="30:33" x14ac:dyDescent="0.2">
      <c r="AD755" s="16"/>
      <c r="AE755" s="16"/>
      <c r="AF755" s="16"/>
      <c r="AG755" s="16"/>
    </row>
    <row r="756" spans="30:33" x14ac:dyDescent="0.2">
      <c r="AD756" s="16"/>
      <c r="AE756" s="16"/>
      <c r="AF756" s="16"/>
      <c r="AG756" s="16"/>
    </row>
    <row r="757" spans="30:33" x14ac:dyDescent="0.2">
      <c r="AD757" s="16"/>
      <c r="AE757" s="16"/>
      <c r="AF757" s="16"/>
      <c r="AG757" s="16"/>
    </row>
    <row r="758" spans="30:33" x14ac:dyDescent="0.2">
      <c r="AD758" s="16"/>
      <c r="AE758" s="16"/>
      <c r="AF758" s="16"/>
      <c r="AG758" s="16"/>
    </row>
    <row r="759" spans="30:33" x14ac:dyDescent="0.2">
      <c r="AD759" s="16"/>
      <c r="AE759" s="16"/>
      <c r="AF759" s="16"/>
      <c r="AG759" s="16"/>
    </row>
    <row r="760" spans="30:33" x14ac:dyDescent="0.2">
      <c r="AD760" s="16"/>
      <c r="AE760" s="16"/>
      <c r="AF760" s="16"/>
      <c r="AG760" s="16"/>
    </row>
    <row r="761" spans="30:33" x14ac:dyDescent="0.2">
      <c r="AD761" s="16"/>
      <c r="AE761" s="16"/>
      <c r="AF761" s="16"/>
      <c r="AG761" s="16"/>
    </row>
    <row r="762" spans="30:33" x14ac:dyDescent="0.2">
      <c r="AD762" s="16"/>
      <c r="AE762" s="16"/>
      <c r="AF762" s="16"/>
      <c r="AG762" s="16"/>
    </row>
    <row r="763" spans="30:33" x14ac:dyDescent="0.2">
      <c r="AD763" s="16"/>
      <c r="AE763" s="16"/>
      <c r="AF763" s="16"/>
      <c r="AG763" s="16"/>
    </row>
    <row r="764" spans="30:33" x14ac:dyDescent="0.2">
      <c r="AD764" s="16"/>
      <c r="AE764" s="16"/>
      <c r="AF764" s="16"/>
      <c r="AG764" s="16"/>
    </row>
    <row r="765" spans="30:33" x14ac:dyDescent="0.2">
      <c r="AD765" s="16"/>
      <c r="AE765" s="16"/>
      <c r="AF765" s="16"/>
      <c r="AG765" s="16"/>
    </row>
    <row r="766" spans="30:33" x14ac:dyDescent="0.2">
      <c r="AD766" s="16"/>
      <c r="AE766" s="16"/>
      <c r="AF766" s="16"/>
      <c r="AG766" s="16"/>
    </row>
    <row r="767" spans="30:33" x14ac:dyDescent="0.2">
      <c r="AD767" s="16"/>
      <c r="AE767" s="16"/>
      <c r="AF767" s="16"/>
      <c r="AG767" s="16"/>
    </row>
    <row r="768" spans="30:33" x14ac:dyDescent="0.2">
      <c r="AD768" s="16"/>
      <c r="AE768" s="16"/>
      <c r="AF768" s="16"/>
      <c r="AG768" s="16"/>
    </row>
    <row r="769" spans="30:33" x14ac:dyDescent="0.2">
      <c r="AD769" s="16"/>
      <c r="AE769" s="16"/>
      <c r="AF769" s="16"/>
      <c r="AG769" s="16"/>
    </row>
    <row r="770" spans="30:33" x14ac:dyDescent="0.2">
      <c r="AD770" s="16"/>
      <c r="AE770" s="16"/>
      <c r="AF770" s="16"/>
      <c r="AG770" s="16"/>
    </row>
    <row r="771" spans="30:33" x14ac:dyDescent="0.2">
      <c r="AD771" s="16"/>
      <c r="AE771" s="16"/>
      <c r="AF771" s="16"/>
      <c r="AG771" s="16"/>
    </row>
    <row r="772" spans="30:33" x14ac:dyDescent="0.2">
      <c r="AD772" s="16"/>
      <c r="AE772" s="16"/>
      <c r="AF772" s="16"/>
      <c r="AG772" s="16"/>
    </row>
    <row r="773" spans="30:33" x14ac:dyDescent="0.2">
      <c r="AD773" s="16"/>
      <c r="AE773" s="16"/>
      <c r="AF773" s="16"/>
      <c r="AG773" s="16"/>
    </row>
    <row r="774" spans="30:33" x14ac:dyDescent="0.2">
      <c r="AD774" s="16"/>
      <c r="AE774" s="16"/>
      <c r="AF774" s="16"/>
      <c r="AG774" s="16"/>
    </row>
    <row r="775" spans="30:33" x14ac:dyDescent="0.2">
      <c r="AD775" s="16"/>
      <c r="AE775" s="16"/>
      <c r="AF775" s="16"/>
      <c r="AG775" s="16"/>
    </row>
    <row r="776" spans="30:33" x14ac:dyDescent="0.2">
      <c r="AD776" s="16"/>
      <c r="AE776" s="16"/>
      <c r="AF776" s="16"/>
      <c r="AG776" s="16"/>
    </row>
    <row r="777" spans="30:33" x14ac:dyDescent="0.2">
      <c r="AD777" s="16"/>
      <c r="AE777" s="16"/>
      <c r="AF777" s="16"/>
      <c r="AG777" s="16"/>
    </row>
    <row r="778" spans="30:33" x14ac:dyDescent="0.2">
      <c r="AD778" s="16"/>
      <c r="AE778" s="16"/>
      <c r="AF778" s="16"/>
      <c r="AG778" s="16"/>
    </row>
    <row r="779" spans="30:33" x14ac:dyDescent="0.2">
      <c r="AD779" s="16"/>
      <c r="AE779" s="16"/>
      <c r="AF779" s="16"/>
      <c r="AG779" s="16"/>
    </row>
    <row r="780" spans="30:33" x14ac:dyDescent="0.2">
      <c r="AD780" s="16"/>
      <c r="AE780" s="16"/>
      <c r="AF780" s="16"/>
      <c r="AG780" s="16"/>
    </row>
    <row r="781" spans="30:33" x14ac:dyDescent="0.2">
      <c r="AD781" s="16"/>
      <c r="AE781" s="16"/>
      <c r="AF781" s="16"/>
      <c r="AG781" s="16"/>
    </row>
    <row r="782" spans="30:33" x14ac:dyDescent="0.2">
      <c r="AD782" s="16"/>
      <c r="AE782" s="16"/>
      <c r="AF782" s="16"/>
      <c r="AG782" s="16"/>
    </row>
    <row r="783" spans="30:33" x14ac:dyDescent="0.2">
      <c r="AD783" s="16"/>
      <c r="AE783" s="16"/>
      <c r="AF783" s="16"/>
      <c r="AG783" s="16"/>
    </row>
    <row r="784" spans="30:33" x14ac:dyDescent="0.2">
      <c r="AD784" s="16"/>
      <c r="AE784" s="16"/>
      <c r="AF784" s="16"/>
      <c r="AG784" s="16"/>
    </row>
    <row r="785" spans="30:33" x14ac:dyDescent="0.2">
      <c r="AD785" s="16"/>
      <c r="AE785" s="16"/>
      <c r="AF785" s="16"/>
      <c r="AG785" s="16"/>
    </row>
    <row r="786" spans="30:33" x14ac:dyDescent="0.2">
      <c r="AD786" s="16"/>
      <c r="AE786" s="16"/>
      <c r="AF786" s="16"/>
      <c r="AG786" s="16"/>
    </row>
    <row r="787" spans="30:33" x14ac:dyDescent="0.2">
      <c r="AD787" s="16"/>
      <c r="AE787" s="16"/>
      <c r="AF787" s="16"/>
      <c r="AG787" s="16"/>
    </row>
    <row r="788" spans="30:33" x14ac:dyDescent="0.2">
      <c r="AD788" s="16"/>
      <c r="AE788" s="16"/>
      <c r="AF788" s="16"/>
      <c r="AG788" s="16"/>
    </row>
    <row r="789" spans="30:33" x14ac:dyDescent="0.2">
      <c r="AD789" s="16"/>
      <c r="AE789" s="16"/>
      <c r="AF789" s="16"/>
      <c r="AG789" s="16"/>
    </row>
    <row r="790" spans="30:33" x14ac:dyDescent="0.2">
      <c r="AD790" s="16"/>
      <c r="AE790" s="16"/>
      <c r="AF790" s="16"/>
      <c r="AG790" s="16"/>
    </row>
    <row r="791" spans="30:33" x14ac:dyDescent="0.2">
      <c r="AD791" s="16"/>
      <c r="AE791" s="16"/>
      <c r="AF791" s="16"/>
      <c r="AG791" s="16"/>
    </row>
    <row r="792" spans="30:33" x14ac:dyDescent="0.2">
      <c r="AD792" s="16"/>
      <c r="AE792" s="16"/>
      <c r="AF792" s="16"/>
      <c r="AG792" s="16"/>
    </row>
    <row r="793" spans="30:33" x14ac:dyDescent="0.2">
      <c r="AD793" s="16"/>
      <c r="AE793" s="16"/>
      <c r="AF793" s="16"/>
      <c r="AG793" s="16"/>
    </row>
    <row r="794" spans="30:33" x14ac:dyDescent="0.2">
      <c r="AD794" s="16"/>
      <c r="AE794" s="16"/>
      <c r="AF794" s="16"/>
      <c r="AG794" s="16"/>
    </row>
    <row r="795" spans="30:33" x14ac:dyDescent="0.2">
      <c r="AD795" s="16"/>
      <c r="AE795" s="16"/>
      <c r="AF795" s="16"/>
      <c r="AG795" s="16"/>
    </row>
    <row r="796" spans="30:33" x14ac:dyDescent="0.2">
      <c r="AD796" s="16"/>
      <c r="AE796" s="16"/>
      <c r="AF796" s="16"/>
      <c r="AG796" s="16"/>
    </row>
    <row r="797" spans="30:33" x14ac:dyDescent="0.2">
      <c r="AD797" s="16"/>
      <c r="AE797" s="16"/>
      <c r="AF797" s="16"/>
      <c r="AG797" s="16"/>
    </row>
    <row r="798" spans="30:33" x14ac:dyDescent="0.2">
      <c r="AD798" s="16"/>
      <c r="AE798" s="16"/>
      <c r="AF798" s="16"/>
      <c r="AG798" s="16"/>
    </row>
    <row r="799" spans="30:33" x14ac:dyDescent="0.2">
      <c r="AD799" s="16"/>
      <c r="AE799" s="16"/>
      <c r="AF799" s="16"/>
      <c r="AG799" s="16"/>
    </row>
    <row r="800" spans="30:33" x14ac:dyDescent="0.2">
      <c r="AD800" s="16"/>
      <c r="AE800" s="16"/>
      <c r="AF800" s="16"/>
      <c r="AG800" s="16"/>
    </row>
    <row r="801" spans="30:33" x14ac:dyDescent="0.2">
      <c r="AD801" s="16"/>
      <c r="AE801" s="16"/>
      <c r="AF801" s="16"/>
      <c r="AG801" s="16"/>
    </row>
    <row r="802" spans="30:33" x14ac:dyDescent="0.2">
      <c r="AD802" s="16"/>
      <c r="AE802" s="16"/>
      <c r="AF802" s="16"/>
      <c r="AG802" s="16"/>
    </row>
    <row r="803" spans="30:33" x14ac:dyDescent="0.2">
      <c r="AD803" s="16"/>
      <c r="AE803" s="16"/>
      <c r="AF803" s="16"/>
      <c r="AG803" s="16"/>
    </row>
    <row r="804" spans="30:33" x14ac:dyDescent="0.2">
      <c r="AD804" s="16"/>
      <c r="AE804" s="16"/>
      <c r="AF804" s="16"/>
      <c r="AG804" s="16"/>
    </row>
    <row r="805" spans="30:33" x14ac:dyDescent="0.2">
      <c r="AD805" s="16"/>
      <c r="AE805" s="16"/>
      <c r="AF805" s="16"/>
      <c r="AG805" s="16"/>
    </row>
    <row r="806" spans="30:33" x14ac:dyDescent="0.2">
      <c r="AD806" s="16"/>
      <c r="AE806" s="16"/>
      <c r="AF806" s="16"/>
      <c r="AG806" s="16"/>
    </row>
    <row r="807" spans="30:33" x14ac:dyDescent="0.2">
      <c r="AD807" s="16"/>
      <c r="AE807" s="16"/>
      <c r="AF807" s="16"/>
      <c r="AG807" s="16"/>
    </row>
    <row r="808" spans="30:33" x14ac:dyDescent="0.2">
      <c r="AD808" s="16"/>
      <c r="AE808" s="16"/>
      <c r="AF808" s="16"/>
      <c r="AG808" s="16"/>
    </row>
    <row r="809" spans="30:33" x14ac:dyDescent="0.2">
      <c r="AD809" s="16"/>
      <c r="AE809" s="16"/>
      <c r="AF809" s="16"/>
      <c r="AG809" s="16"/>
    </row>
    <row r="810" spans="30:33" x14ac:dyDescent="0.2">
      <c r="AD810" s="16"/>
      <c r="AE810" s="16"/>
      <c r="AF810" s="16"/>
      <c r="AG810" s="16"/>
    </row>
    <row r="811" spans="30:33" x14ac:dyDescent="0.2">
      <c r="AD811" s="16"/>
      <c r="AE811" s="16"/>
      <c r="AF811" s="16"/>
      <c r="AG811" s="16"/>
    </row>
    <row r="812" spans="30:33" x14ac:dyDescent="0.2">
      <c r="AD812" s="16"/>
      <c r="AE812" s="16"/>
      <c r="AF812" s="16"/>
      <c r="AG812" s="16"/>
    </row>
    <row r="813" spans="30:33" x14ac:dyDescent="0.2">
      <c r="AD813" s="16"/>
      <c r="AE813" s="16"/>
      <c r="AF813" s="16"/>
      <c r="AG813" s="16"/>
    </row>
    <row r="814" spans="30:33" x14ac:dyDescent="0.2">
      <c r="AD814" s="16"/>
      <c r="AE814" s="16"/>
      <c r="AF814" s="16"/>
      <c r="AG814" s="16"/>
    </row>
    <row r="815" spans="30:33" x14ac:dyDescent="0.2">
      <c r="AD815" s="16"/>
      <c r="AE815" s="16"/>
      <c r="AF815" s="16"/>
      <c r="AG815" s="16"/>
    </row>
    <row r="816" spans="30:33" x14ac:dyDescent="0.2">
      <c r="AD816" s="16"/>
      <c r="AE816" s="16"/>
      <c r="AF816" s="16"/>
      <c r="AG816" s="16"/>
    </row>
    <row r="817" spans="30:33" x14ac:dyDescent="0.2">
      <c r="AD817" s="16"/>
      <c r="AE817" s="16"/>
      <c r="AF817" s="16"/>
      <c r="AG817" s="16"/>
    </row>
    <row r="818" spans="30:33" x14ac:dyDescent="0.2">
      <c r="AD818" s="16"/>
      <c r="AE818" s="16"/>
      <c r="AF818" s="16"/>
      <c r="AG818" s="16"/>
    </row>
    <row r="819" spans="30:33" x14ac:dyDescent="0.2">
      <c r="AD819" s="16"/>
      <c r="AE819" s="16"/>
      <c r="AF819" s="16"/>
      <c r="AG819" s="16"/>
    </row>
    <row r="820" spans="30:33" x14ac:dyDescent="0.2">
      <c r="AD820" s="16"/>
      <c r="AE820" s="16"/>
      <c r="AF820" s="16"/>
      <c r="AG820" s="16"/>
    </row>
    <row r="821" spans="30:33" x14ac:dyDescent="0.2">
      <c r="AD821" s="16"/>
      <c r="AE821" s="16"/>
      <c r="AF821" s="16"/>
      <c r="AG821" s="16"/>
    </row>
    <row r="822" spans="30:33" x14ac:dyDescent="0.2">
      <c r="AD822" s="16"/>
      <c r="AE822" s="16"/>
      <c r="AF822" s="16"/>
      <c r="AG822" s="16"/>
    </row>
    <row r="823" spans="30:33" x14ac:dyDescent="0.2">
      <c r="AD823" s="16"/>
      <c r="AE823" s="16"/>
      <c r="AF823" s="16"/>
      <c r="AG823" s="16"/>
    </row>
    <row r="824" spans="30:33" x14ac:dyDescent="0.2">
      <c r="AD824" s="16"/>
      <c r="AE824" s="16"/>
      <c r="AF824" s="16"/>
      <c r="AG824" s="16"/>
    </row>
    <row r="825" spans="30:33" x14ac:dyDescent="0.2">
      <c r="AD825" s="16"/>
      <c r="AE825" s="16"/>
      <c r="AF825" s="16"/>
      <c r="AG825" s="16"/>
    </row>
    <row r="826" spans="30:33" x14ac:dyDescent="0.2">
      <c r="AD826" s="16"/>
      <c r="AE826" s="16"/>
      <c r="AF826" s="16"/>
      <c r="AG826" s="16"/>
    </row>
    <row r="827" spans="30:33" x14ac:dyDescent="0.2">
      <c r="AD827" s="16"/>
      <c r="AE827" s="16"/>
      <c r="AF827" s="16"/>
      <c r="AG827" s="16"/>
    </row>
    <row r="828" spans="30:33" x14ac:dyDescent="0.2">
      <c r="AD828" s="16"/>
      <c r="AE828" s="16"/>
      <c r="AF828" s="16"/>
      <c r="AG828" s="16"/>
    </row>
    <row r="829" spans="30:33" x14ac:dyDescent="0.2">
      <c r="AD829" s="16"/>
      <c r="AE829" s="16"/>
      <c r="AF829" s="16"/>
      <c r="AG829" s="16"/>
    </row>
    <row r="830" spans="30:33" x14ac:dyDescent="0.2">
      <c r="AD830" s="16"/>
      <c r="AE830" s="16"/>
      <c r="AF830" s="16"/>
      <c r="AG830" s="16"/>
    </row>
    <row r="831" spans="30:33" x14ac:dyDescent="0.2">
      <c r="AD831" s="16"/>
      <c r="AE831" s="16"/>
      <c r="AF831" s="16"/>
      <c r="AG831" s="16"/>
    </row>
    <row r="832" spans="30:33" x14ac:dyDescent="0.2">
      <c r="AD832" s="16"/>
      <c r="AE832" s="16"/>
      <c r="AF832" s="16"/>
      <c r="AG832" s="16"/>
    </row>
    <row r="833" spans="30:33" x14ac:dyDescent="0.2">
      <c r="AD833" s="16"/>
      <c r="AE833" s="16"/>
      <c r="AF833" s="16"/>
      <c r="AG833" s="16"/>
    </row>
    <row r="834" spans="30:33" x14ac:dyDescent="0.2">
      <c r="AD834" s="16"/>
      <c r="AE834" s="16"/>
      <c r="AF834" s="16"/>
      <c r="AG834" s="16"/>
    </row>
    <row r="835" spans="30:33" x14ac:dyDescent="0.2">
      <c r="AD835" s="16"/>
      <c r="AE835" s="16"/>
      <c r="AF835" s="16"/>
      <c r="AG835" s="16"/>
    </row>
    <row r="836" spans="30:33" x14ac:dyDescent="0.2">
      <c r="AD836" s="16"/>
      <c r="AE836" s="16"/>
      <c r="AF836" s="16"/>
      <c r="AG836" s="16"/>
    </row>
    <row r="837" spans="30:33" x14ac:dyDescent="0.2">
      <c r="AD837" s="16"/>
      <c r="AE837" s="16"/>
      <c r="AF837" s="16"/>
      <c r="AG837" s="16"/>
    </row>
    <row r="838" spans="30:33" x14ac:dyDescent="0.2">
      <c r="AD838" s="16"/>
      <c r="AE838" s="16"/>
      <c r="AF838" s="16"/>
      <c r="AG838" s="16"/>
    </row>
    <row r="839" spans="30:33" x14ac:dyDescent="0.2">
      <c r="AD839" s="16"/>
      <c r="AE839" s="16"/>
      <c r="AF839" s="16"/>
      <c r="AG839" s="16"/>
    </row>
    <row r="840" spans="30:33" x14ac:dyDescent="0.2">
      <c r="AD840" s="16"/>
      <c r="AE840" s="16"/>
      <c r="AF840" s="16"/>
      <c r="AG840" s="16"/>
    </row>
    <row r="841" spans="30:33" x14ac:dyDescent="0.2">
      <c r="AD841" s="16"/>
      <c r="AE841" s="16"/>
      <c r="AF841" s="16"/>
      <c r="AG841" s="16"/>
    </row>
    <row r="842" spans="30:33" x14ac:dyDescent="0.2">
      <c r="AD842" s="16"/>
      <c r="AE842" s="16"/>
      <c r="AF842" s="16"/>
      <c r="AG842" s="16"/>
    </row>
    <row r="843" spans="30:33" x14ac:dyDescent="0.2">
      <c r="AD843" s="16"/>
      <c r="AE843" s="16"/>
      <c r="AF843" s="16"/>
      <c r="AG843" s="16"/>
    </row>
    <row r="844" spans="30:33" x14ac:dyDescent="0.2">
      <c r="AD844" s="16"/>
      <c r="AE844" s="16"/>
      <c r="AF844" s="16"/>
      <c r="AG844" s="16"/>
    </row>
    <row r="845" spans="30:33" x14ac:dyDescent="0.2">
      <c r="AD845" s="16"/>
      <c r="AE845" s="16"/>
      <c r="AF845" s="16"/>
      <c r="AG845" s="16"/>
    </row>
    <row r="846" spans="30:33" x14ac:dyDescent="0.2">
      <c r="AD846" s="16"/>
      <c r="AE846" s="16"/>
      <c r="AF846" s="16"/>
      <c r="AG846" s="16"/>
    </row>
    <row r="847" spans="30:33" x14ac:dyDescent="0.2">
      <c r="AD847" s="16"/>
      <c r="AE847" s="16"/>
      <c r="AF847" s="16"/>
      <c r="AG847" s="16"/>
    </row>
    <row r="848" spans="30:33" x14ac:dyDescent="0.2">
      <c r="AD848" s="16"/>
      <c r="AE848" s="16"/>
      <c r="AF848" s="16"/>
      <c r="AG848" s="16"/>
    </row>
    <row r="849" spans="30:33" x14ac:dyDescent="0.2">
      <c r="AD849" s="16"/>
      <c r="AE849" s="16"/>
      <c r="AF849" s="16"/>
      <c r="AG849" s="16"/>
    </row>
    <row r="850" spans="30:33" x14ac:dyDescent="0.2">
      <c r="AD850" s="16"/>
      <c r="AE850" s="16"/>
      <c r="AF850" s="16"/>
      <c r="AG850" s="16"/>
    </row>
    <row r="851" spans="30:33" x14ac:dyDescent="0.2">
      <c r="AD851" s="16"/>
      <c r="AE851" s="16"/>
      <c r="AF851" s="16"/>
      <c r="AG851" s="16"/>
    </row>
    <row r="852" spans="30:33" x14ac:dyDescent="0.2">
      <c r="AD852" s="16"/>
      <c r="AE852" s="16"/>
      <c r="AF852" s="16"/>
      <c r="AG852" s="16"/>
    </row>
    <row r="853" spans="30:33" x14ac:dyDescent="0.2">
      <c r="AD853" s="16"/>
      <c r="AE853" s="16"/>
      <c r="AF853" s="16"/>
      <c r="AG853" s="16"/>
    </row>
    <row r="854" spans="30:33" x14ac:dyDescent="0.2">
      <c r="AD854" s="16"/>
      <c r="AE854" s="16"/>
      <c r="AF854" s="16"/>
      <c r="AG854" s="16"/>
    </row>
    <row r="855" spans="30:33" x14ac:dyDescent="0.2">
      <c r="AD855" s="16"/>
      <c r="AE855" s="16"/>
      <c r="AF855" s="16"/>
      <c r="AG855" s="16"/>
    </row>
    <row r="856" spans="30:33" x14ac:dyDescent="0.2">
      <c r="AD856" s="16"/>
      <c r="AE856" s="16"/>
      <c r="AF856" s="16"/>
      <c r="AG856" s="16"/>
    </row>
    <row r="857" spans="30:33" x14ac:dyDescent="0.2">
      <c r="AD857" s="16"/>
      <c r="AE857" s="16"/>
      <c r="AF857" s="16"/>
      <c r="AG857" s="16"/>
    </row>
    <row r="858" spans="30:33" x14ac:dyDescent="0.2">
      <c r="AD858" s="16"/>
      <c r="AE858" s="16"/>
      <c r="AF858" s="16"/>
      <c r="AG858" s="16"/>
    </row>
    <row r="859" spans="30:33" x14ac:dyDescent="0.2">
      <c r="AD859" s="16"/>
      <c r="AE859" s="16"/>
      <c r="AF859" s="16"/>
      <c r="AG859" s="16"/>
    </row>
    <row r="860" spans="30:33" x14ac:dyDescent="0.2">
      <c r="AD860" s="16"/>
      <c r="AE860" s="16"/>
      <c r="AF860" s="16"/>
      <c r="AG860" s="16"/>
    </row>
    <row r="861" spans="30:33" x14ac:dyDescent="0.2">
      <c r="AD861" s="16"/>
      <c r="AE861" s="16"/>
      <c r="AF861" s="16"/>
      <c r="AG861" s="16"/>
    </row>
    <row r="862" spans="30:33" x14ac:dyDescent="0.2">
      <c r="AD862" s="16"/>
      <c r="AE862" s="16"/>
      <c r="AF862" s="16"/>
      <c r="AG862" s="16"/>
    </row>
    <row r="863" spans="30:33" x14ac:dyDescent="0.2">
      <c r="AD863" s="16"/>
      <c r="AE863" s="16"/>
      <c r="AF863" s="16"/>
      <c r="AG863" s="16"/>
    </row>
    <row r="864" spans="30:33" x14ac:dyDescent="0.2">
      <c r="AD864" s="16"/>
      <c r="AE864" s="16"/>
      <c r="AF864" s="16"/>
      <c r="AG864" s="16"/>
    </row>
    <row r="865" spans="30:33" x14ac:dyDescent="0.2">
      <c r="AD865" s="16"/>
      <c r="AE865" s="16"/>
      <c r="AF865" s="16"/>
      <c r="AG865" s="16"/>
    </row>
    <row r="866" spans="30:33" x14ac:dyDescent="0.2">
      <c r="AD866" s="16"/>
      <c r="AE866" s="16"/>
      <c r="AF866" s="16"/>
      <c r="AG866" s="16"/>
    </row>
    <row r="867" spans="30:33" x14ac:dyDescent="0.2">
      <c r="AD867" s="16"/>
      <c r="AE867" s="16"/>
      <c r="AF867" s="16"/>
      <c r="AG867" s="16"/>
    </row>
    <row r="868" spans="30:33" x14ac:dyDescent="0.2">
      <c r="AD868" s="16"/>
      <c r="AE868" s="16"/>
      <c r="AF868" s="16"/>
      <c r="AG868" s="16"/>
    </row>
    <row r="869" spans="30:33" x14ac:dyDescent="0.2">
      <c r="AD869" s="16"/>
      <c r="AE869" s="16"/>
      <c r="AF869" s="16"/>
      <c r="AG869" s="16"/>
    </row>
    <row r="870" spans="30:33" x14ac:dyDescent="0.2">
      <c r="AD870" s="16"/>
      <c r="AE870" s="16"/>
      <c r="AF870" s="16"/>
      <c r="AG870" s="16"/>
    </row>
    <row r="871" spans="30:33" x14ac:dyDescent="0.2">
      <c r="AD871" s="16"/>
      <c r="AE871" s="16"/>
      <c r="AF871" s="16"/>
      <c r="AG871" s="16"/>
    </row>
    <row r="872" spans="30:33" x14ac:dyDescent="0.2">
      <c r="AD872" s="16"/>
      <c r="AE872" s="16"/>
      <c r="AF872" s="16"/>
      <c r="AG872" s="16"/>
    </row>
    <row r="873" spans="30:33" x14ac:dyDescent="0.2">
      <c r="AD873" s="16"/>
      <c r="AE873" s="16"/>
      <c r="AF873" s="16"/>
      <c r="AG873" s="16"/>
    </row>
    <row r="874" spans="30:33" x14ac:dyDescent="0.2">
      <c r="AD874" s="16"/>
      <c r="AE874" s="16"/>
      <c r="AF874" s="16"/>
      <c r="AG874" s="16"/>
    </row>
    <row r="875" spans="30:33" x14ac:dyDescent="0.2">
      <c r="AD875" s="16"/>
      <c r="AE875" s="16"/>
      <c r="AF875" s="16"/>
      <c r="AG875" s="16"/>
    </row>
    <row r="876" spans="30:33" x14ac:dyDescent="0.2">
      <c r="AD876" s="16"/>
      <c r="AE876" s="16"/>
      <c r="AF876" s="16"/>
      <c r="AG876" s="16"/>
    </row>
    <row r="877" spans="30:33" x14ac:dyDescent="0.2">
      <c r="AD877" s="16"/>
      <c r="AE877" s="16"/>
      <c r="AF877" s="16"/>
      <c r="AG877" s="16"/>
    </row>
    <row r="878" spans="30:33" x14ac:dyDescent="0.2">
      <c r="AD878" s="16"/>
      <c r="AE878" s="16"/>
      <c r="AF878" s="16"/>
      <c r="AG878" s="16"/>
    </row>
    <row r="879" spans="30:33" x14ac:dyDescent="0.2">
      <c r="AD879" s="16"/>
      <c r="AE879" s="16"/>
      <c r="AF879" s="16"/>
      <c r="AG879" s="16"/>
    </row>
    <row r="880" spans="30:33" x14ac:dyDescent="0.2">
      <c r="AD880" s="16"/>
      <c r="AE880" s="16"/>
      <c r="AF880" s="16"/>
      <c r="AG880" s="16"/>
    </row>
    <row r="881" spans="30:33" x14ac:dyDescent="0.2">
      <c r="AD881" s="16"/>
      <c r="AE881" s="16"/>
      <c r="AF881" s="16"/>
      <c r="AG881" s="16"/>
    </row>
    <row r="882" spans="30:33" x14ac:dyDescent="0.2">
      <c r="AD882" s="16"/>
      <c r="AE882" s="16"/>
      <c r="AF882" s="16"/>
      <c r="AG882" s="16"/>
    </row>
    <row r="883" spans="30:33" x14ac:dyDescent="0.2">
      <c r="AD883" s="16"/>
      <c r="AE883" s="16"/>
      <c r="AF883" s="16"/>
      <c r="AG883" s="16"/>
    </row>
    <row r="884" spans="30:33" x14ac:dyDescent="0.2">
      <c r="AD884" s="16"/>
      <c r="AE884" s="16"/>
      <c r="AF884" s="16"/>
      <c r="AG884" s="16"/>
    </row>
    <row r="885" spans="30:33" x14ac:dyDescent="0.2">
      <c r="AD885" s="16"/>
      <c r="AE885" s="16"/>
      <c r="AF885" s="16"/>
      <c r="AG885" s="16"/>
    </row>
    <row r="886" spans="30:33" x14ac:dyDescent="0.2">
      <c r="AD886" s="16"/>
      <c r="AE886" s="16"/>
      <c r="AF886" s="16"/>
      <c r="AG886" s="16"/>
    </row>
    <row r="887" spans="30:33" x14ac:dyDescent="0.2">
      <c r="AD887" s="16"/>
      <c r="AE887" s="16"/>
      <c r="AF887" s="16"/>
      <c r="AG887" s="16"/>
    </row>
    <row r="888" spans="30:33" x14ac:dyDescent="0.2">
      <c r="AD888" s="16"/>
      <c r="AE888" s="16"/>
      <c r="AF888" s="16"/>
      <c r="AG888" s="16"/>
    </row>
    <row r="889" spans="30:33" x14ac:dyDescent="0.2">
      <c r="AD889" s="16"/>
      <c r="AE889" s="16"/>
      <c r="AF889" s="16"/>
      <c r="AG889" s="16"/>
    </row>
    <row r="890" spans="30:33" x14ac:dyDescent="0.2">
      <c r="AD890" s="16"/>
      <c r="AE890" s="16"/>
      <c r="AF890" s="16"/>
      <c r="AG890" s="16"/>
    </row>
    <row r="891" spans="30:33" x14ac:dyDescent="0.2">
      <c r="AD891" s="16"/>
      <c r="AE891" s="16"/>
      <c r="AF891" s="16"/>
      <c r="AG891" s="16"/>
    </row>
    <row r="892" spans="30:33" x14ac:dyDescent="0.2">
      <c r="AD892" s="16"/>
      <c r="AE892" s="16"/>
      <c r="AF892" s="16"/>
      <c r="AG892" s="16"/>
    </row>
    <row r="893" spans="30:33" x14ac:dyDescent="0.2">
      <c r="AD893" s="16"/>
      <c r="AE893" s="16"/>
      <c r="AF893" s="16"/>
      <c r="AG893" s="16"/>
    </row>
    <row r="894" spans="30:33" x14ac:dyDescent="0.2">
      <c r="AD894" s="16"/>
      <c r="AE894" s="16"/>
      <c r="AF894" s="16"/>
      <c r="AG894" s="16"/>
    </row>
    <row r="895" spans="30:33" x14ac:dyDescent="0.2">
      <c r="AD895" s="16"/>
      <c r="AE895" s="16"/>
      <c r="AF895" s="16"/>
      <c r="AG895" s="16"/>
    </row>
    <row r="896" spans="30:33" x14ac:dyDescent="0.2">
      <c r="AD896" s="16"/>
      <c r="AE896" s="16"/>
      <c r="AF896" s="16"/>
      <c r="AG896" s="16"/>
    </row>
    <row r="897" spans="30:33" x14ac:dyDescent="0.2">
      <c r="AD897" s="16"/>
      <c r="AE897" s="16"/>
      <c r="AF897" s="16"/>
      <c r="AG897" s="16"/>
    </row>
    <row r="898" spans="30:33" x14ac:dyDescent="0.2">
      <c r="AD898" s="16"/>
      <c r="AE898" s="16"/>
      <c r="AF898" s="16"/>
      <c r="AG898" s="16"/>
    </row>
    <row r="899" spans="30:33" x14ac:dyDescent="0.2">
      <c r="AD899" s="16"/>
      <c r="AE899" s="16"/>
      <c r="AF899" s="16"/>
      <c r="AG899" s="16"/>
    </row>
    <row r="900" spans="30:33" x14ac:dyDescent="0.2">
      <c r="AD900" s="16"/>
      <c r="AE900" s="16"/>
      <c r="AF900" s="16"/>
      <c r="AG900" s="16"/>
    </row>
    <row r="901" spans="30:33" x14ac:dyDescent="0.2">
      <c r="AD901" s="16"/>
      <c r="AE901" s="16"/>
      <c r="AF901" s="16"/>
      <c r="AG901" s="16"/>
    </row>
    <row r="902" spans="30:33" x14ac:dyDescent="0.2">
      <c r="AD902" s="16"/>
      <c r="AE902" s="16"/>
      <c r="AF902" s="16"/>
      <c r="AG902" s="16"/>
    </row>
    <row r="903" spans="30:33" x14ac:dyDescent="0.2">
      <c r="AD903" s="16"/>
      <c r="AE903" s="16"/>
      <c r="AF903" s="16"/>
      <c r="AG903" s="16"/>
    </row>
    <row r="904" spans="30:33" x14ac:dyDescent="0.2">
      <c r="AD904" s="16"/>
      <c r="AE904" s="16"/>
      <c r="AF904" s="16"/>
      <c r="AG904" s="16"/>
    </row>
    <row r="905" spans="30:33" x14ac:dyDescent="0.2">
      <c r="AD905" s="16"/>
      <c r="AE905" s="16"/>
      <c r="AF905" s="16"/>
      <c r="AG905" s="16"/>
    </row>
    <row r="906" spans="30:33" x14ac:dyDescent="0.2">
      <c r="AD906" s="16"/>
      <c r="AE906" s="16"/>
      <c r="AF906" s="16"/>
      <c r="AG906" s="16"/>
    </row>
    <row r="907" spans="30:33" x14ac:dyDescent="0.2">
      <c r="AD907" s="16"/>
      <c r="AE907" s="16"/>
      <c r="AF907" s="16"/>
      <c r="AG907" s="16"/>
    </row>
    <row r="908" spans="30:33" x14ac:dyDescent="0.2">
      <c r="AD908" s="16"/>
      <c r="AE908" s="16"/>
      <c r="AF908" s="16"/>
      <c r="AG908" s="16"/>
    </row>
    <row r="909" spans="30:33" x14ac:dyDescent="0.2">
      <c r="AD909" s="16"/>
      <c r="AE909" s="16"/>
      <c r="AF909" s="16"/>
      <c r="AG909" s="16"/>
    </row>
    <row r="910" spans="30:33" x14ac:dyDescent="0.2">
      <c r="AD910" s="16"/>
      <c r="AE910" s="16"/>
      <c r="AF910" s="16"/>
      <c r="AG910" s="16"/>
    </row>
    <row r="911" spans="30:33" x14ac:dyDescent="0.2">
      <c r="AD911" s="16"/>
      <c r="AE911" s="16"/>
      <c r="AF911" s="16"/>
      <c r="AG911" s="16"/>
    </row>
    <row r="912" spans="30:33" x14ac:dyDescent="0.2">
      <c r="AD912" s="16"/>
      <c r="AE912" s="16"/>
      <c r="AF912" s="16"/>
      <c r="AG912" s="16"/>
    </row>
    <row r="913" spans="30:33" x14ac:dyDescent="0.2">
      <c r="AD913" s="16"/>
      <c r="AE913" s="16"/>
      <c r="AF913" s="16"/>
      <c r="AG913" s="16"/>
    </row>
    <row r="914" spans="30:33" x14ac:dyDescent="0.2">
      <c r="AD914" s="16"/>
      <c r="AE914" s="16"/>
      <c r="AF914" s="16"/>
      <c r="AG914" s="16"/>
    </row>
    <row r="915" spans="30:33" x14ac:dyDescent="0.2">
      <c r="AD915" s="16"/>
      <c r="AE915" s="16"/>
      <c r="AF915" s="16"/>
      <c r="AG915" s="16"/>
    </row>
    <row r="916" spans="30:33" x14ac:dyDescent="0.2">
      <c r="AD916" s="16"/>
      <c r="AE916" s="16"/>
      <c r="AF916" s="16"/>
      <c r="AG916" s="16"/>
    </row>
    <row r="917" spans="30:33" x14ac:dyDescent="0.2">
      <c r="AD917" s="16"/>
      <c r="AE917" s="16"/>
      <c r="AF917" s="16"/>
      <c r="AG917" s="16"/>
    </row>
    <row r="918" spans="30:33" x14ac:dyDescent="0.2">
      <c r="AD918" s="16"/>
      <c r="AE918" s="16"/>
      <c r="AF918" s="16"/>
      <c r="AG918" s="16"/>
    </row>
    <row r="919" spans="30:33" x14ac:dyDescent="0.2">
      <c r="AD919" s="16"/>
      <c r="AE919" s="16"/>
      <c r="AF919" s="16"/>
      <c r="AG919" s="16"/>
    </row>
    <row r="920" spans="30:33" x14ac:dyDescent="0.2">
      <c r="AD920" s="16"/>
      <c r="AE920" s="16"/>
      <c r="AF920" s="16"/>
      <c r="AG920" s="16"/>
    </row>
    <row r="921" spans="30:33" x14ac:dyDescent="0.2">
      <c r="AD921" s="16"/>
      <c r="AE921" s="16"/>
      <c r="AF921" s="16"/>
      <c r="AG921" s="16"/>
    </row>
    <row r="922" spans="30:33" x14ac:dyDescent="0.2">
      <c r="AD922" s="16"/>
      <c r="AE922" s="16"/>
      <c r="AF922" s="16"/>
      <c r="AG922" s="16"/>
    </row>
    <row r="923" spans="30:33" x14ac:dyDescent="0.2">
      <c r="AD923" s="16"/>
      <c r="AE923" s="16"/>
      <c r="AF923" s="16"/>
      <c r="AG923" s="16"/>
    </row>
    <row r="924" spans="30:33" x14ac:dyDescent="0.2">
      <c r="AD924" s="16"/>
      <c r="AE924" s="16"/>
      <c r="AF924" s="16"/>
      <c r="AG924" s="16"/>
    </row>
    <row r="925" spans="30:33" x14ac:dyDescent="0.2">
      <c r="AD925" s="16"/>
      <c r="AE925" s="16"/>
      <c r="AF925" s="16"/>
      <c r="AG925" s="16"/>
    </row>
    <row r="926" spans="30:33" x14ac:dyDescent="0.2">
      <c r="AD926" s="16"/>
      <c r="AE926" s="16"/>
      <c r="AF926" s="16"/>
      <c r="AG926" s="16"/>
    </row>
    <row r="927" spans="30:33" x14ac:dyDescent="0.2">
      <c r="AD927" s="16"/>
      <c r="AE927" s="16"/>
      <c r="AF927" s="16"/>
      <c r="AG927" s="16"/>
    </row>
    <row r="928" spans="30:33" x14ac:dyDescent="0.2">
      <c r="AD928" s="16"/>
      <c r="AE928" s="16"/>
      <c r="AF928" s="16"/>
      <c r="AG928" s="16"/>
    </row>
    <row r="929" spans="30:33" x14ac:dyDescent="0.2">
      <c r="AD929" s="16"/>
      <c r="AE929" s="16"/>
      <c r="AF929" s="16"/>
      <c r="AG929" s="16"/>
    </row>
    <row r="930" spans="30:33" x14ac:dyDescent="0.2">
      <c r="AD930" s="16"/>
      <c r="AE930" s="16"/>
      <c r="AF930" s="16"/>
      <c r="AG930" s="16"/>
    </row>
    <row r="931" spans="30:33" x14ac:dyDescent="0.2">
      <c r="AD931" s="16"/>
      <c r="AE931" s="16"/>
      <c r="AF931" s="16"/>
      <c r="AG931" s="16"/>
    </row>
    <row r="932" spans="30:33" x14ac:dyDescent="0.2">
      <c r="AD932" s="16"/>
      <c r="AE932" s="16"/>
      <c r="AF932" s="16"/>
      <c r="AG932" s="16"/>
    </row>
    <row r="933" spans="30:33" x14ac:dyDescent="0.2">
      <c r="AD933" s="16"/>
      <c r="AE933" s="16"/>
      <c r="AF933" s="16"/>
      <c r="AG933" s="16"/>
    </row>
    <row r="934" spans="30:33" x14ac:dyDescent="0.2">
      <c r="AD934" s="16"/>
      <c r="AE934" s="16"/>
      <c r="AF934" s="16"/>
      <c r="AG934" s="16"/>
    </row>
    <row r="935" spans="30:33" x14ac:dyDescent="0.2">
      <c r="AD935" s="16"/>
      <c r="AE935" s="16"/>
      <c r="AF935" s="16"/>
      <c r="AG935" s="16"/>
    </row>
    <row r="936" spans="30:33" x14ac:dyDescent="0.2">
      <c r="AD936" s="16"/>
      <c r="AE936" s="16"/>
      <c r="AF936" s="16"/>
      <c r="AG936" s="16"/>
    </row>
    <row r="937" spans="30:33" x14ac:dyDescent="0.2">
      <c r="AD937" s="16"/>
      <c r="AE937" s="16"/>
      <c r="AF937" s="16"/>
      <c r="AG937" s="16"/>
    </row>
    <row r="938" spans="30:33" x14ac:dyDescent="0.2">
      <c r="AD938" s="16"/>
      <c r="AE938" s="16"/>
      <c r="AF938" s="16"/>
      <c r="AG938" s="16"/>
    </row>
    <row r="939" spans="30:33" x14ac:dyDescent="0.2">
      <c r="AD939" s="16"/>
      <c r="AE939" s="16"/>
      <c r="AF939" s="16"/>
      <c r="AG939" s="16"/>
    </row>
    <row r="940" spans="30:33" x14ac:dyDescent="0.2">
      <c r="AD940" s="16"/>
      <c r="AE940" s="16"/>
      <c r="AF940" s="16"/>
      <c r="AG940" s="16"/>
    </row>
    <row r="941" spans="30:33" x14ac:dyDescent="0.2">
      <c r="AD941" s="16"/>
      <c r="AE941" s="16"/>
      <c r="AF941" s="16"/>
      <c r="AG941" s="16"/>
    </row>
    <row r="942" spans="30:33" x14ac:dyDescent="0.2">
      <c r="AD942" s="16"/>
      <c r="AE942" s="16"/>
      <c r="AF942" s="16"/>
      <c r="AG942" s="16"/>
    </row>
    <row r="943" spans="30:33" x14ac:dyDescent="0.2">
      <c r="AD943" s="16"/>
      <c r="AE943" s="16"/>
      <c r="AF943" s="16"/>
      <c r="AG943" s="16"/>
    </row>
    <row r="944" spans="30:33" x14ac:dyDescent="0.2">
      <c r="AD944" s="16"/>
      <c r="AE944" s="16"/>
      <c r="AF944" s="16"/>
      <c r="AG944" s="16"/>
    </row>
    <row r="945" spans="30:33" x14ac:dyDescent="0.2">
      <c r="AD945" s="16"/>
      <c r="AE945" s="16"/>
      <c r="AF945" s="16"/>
      <c r="AG945" s="16"/>
    </row>
    <row r="946" spans="30:33" x14ac:dyDescent="0.2">
      <c r="AD946" s="16"/>
      <c r="AE946" s="16"/>
      <c r="AF946" s="16"/>
      <c r="AG946" s="16"/>
    </row>
    <row r="947" spans="30:33" x14ac:dyDescent="0.2">
      <c r="AD947" s="16"/>
      <c r="AE947" s="16"/>
      <c r="AF947" s="16"/>
      <c r="AG947" s="16"/>
    </row>
    <row r="948" spans="30:33" x14ac:dyDescent="0.2">
      <c r="AD948" s="16"/>
      <c r="AE948" s="16"/>
      <c r="AF948" s="16"/>
      <c r="AG948" s="16"/>
    </row>
    <row r="949" spans="30:33" x14ac:dyDescent="0.2">
      <c r="AD949" s="16"/>
      <c r="AE949" s="16"/>
      <c r="AF949" s="16"/>
      <c r="AG949" s="16"/>
    </row>
    <row r="950" spans="30:33" x14ac:dyDescent="0.2">
      <c r="AD950" s="16"/>
      <c r="AE950" s="16"/>
      <c r="AF950" s="16"/>
      <c r="AG950" s="16"/>
    </row>
    <row r="951" spans="30:33" x14ac:dyDescent="0.2">
      <c r="AD951" s="16"/>
      <c r="AE951" s="16"/>
      <c r="AF951" s="16"/>
      <c r="AG951" s="16"/>
    </row>
    <row r="952" spans="30:33" x14ac:dyDescent="0.2">
      <c r="AD952" s="16"/>
      <c r="AE952" s="16"/>
      <c r="AF952" s="16"/>
      <c r="AG952" s="16"/>
    </row>
    <row r="953" spans="30:33" x14ac:dyDescent="0.2">
      <c r="AD953" s="16"/>
      <c r="AE953" s="16"/>
      <c r="AF953" s="16"/>
      <c r="AG953" s="16"/>
    </row>
    <row r="954" spans="30:33" x14ac:dyDescent="0.2">
      <c r="AD954" s="16"/>
      <c r="AE954" s="16"/>
      <c r="AF954" s="16"/>
      <c r="AG954" s="16"/>
    </row>
    <row r="955" spans="30:33" x14ac:dyDescent="0.2">
      <c r="AD955" s="16"/>
      <c r="AE955" s="16"/>
      <c r="AF955" s="16"/>
      <c r="AG955" s="16"/>
    </row>
    <row r="956" spans="30:33" x14ac:dyDescent="0.2">
      <c r="AD956" s="16"/>
      <c r="AE956" s="16"/>
      <c r="AF956" s="16"/>
      <c r="AG956" s="16"/>
    </row>
    <row r="957" spans="30:33" x14ac:dyDescent="0.2">
      <c r="AD957" s="16"/>
      <c r="AE957" s="16"/>
      <c r="AF957" s="16"/>
      <c r="AG957" s="16"/>
    </row>
    <row r="958" spans="30:33" x14ac:dyDescent="0.2">
      <c r="AD958" s="16"/>
      <c r="AE958" s="16"/>
      <c r="AF958" s="16"/>
      <c r="AG958" s="16"/>
    </row>
    <row r="959" spans="30:33" x14ac:dyDescent="0.2">
      <c r="AD959" s="16"/>
      <c r="AE959" s="16"/>
      <c r="AF959" s="16"/>
      <c r="AG959" s="16"/>
    </row>
    <row r="960" spans="30:33" x14ac:dyDescent="0.2">
      <c r="AD960" s="16"/>
      <c r="AE960" s="16"/>
      <c r="AF960" s="16"/>
      <c r="AG960" s="16"/>
    </row>
    <row r="961" spans="30:33" x14ac:dyDescent="0.2">
      <c r="AD961" s="16"/>
      <c r="AE961" s="16"/>
      <c r="AF961" s="16"/>
      <c r="AG961" s="16"/>
    </row>
    <row r="962" spans="30:33" x14ac:dyDescent="0.2">
      <c r="AD962" s="16"/>
      <c r="AE962" s="16"/>
      <c r="AF962" s="16"/>
      <c r="AG962" s="16"/>
    </row>
    <row r="963" spans="30:33" x14ac:dyDescent="0.2">
      <c r="AD963" s="16"/>
      <c r="AE963" s="16"/>
      <c r="AF963" s="16"/>
      <c r="AG963" s="16"/>
    </row>
    <row r="964" spans="30:33" x14ac:dyDescent="0.2">
      <c r="AD964" s="16"/>
      <c r="AE964" s="16"/>
      <c r="AF964" s="16"/>
      <c r="AG964" s="16"/>
    </row>
    <row r="965" spans="30:33" x14ac:dyDescent="0.2">
      <c r="AD965" s="16"/>
      <c r="AE965" s="16"/>
      <c r="AF965" s="16"/>
      <c r="AG965" s="16"/>
    </row>
    <row r="966" spans="30:33" x14ac:dyDescent="0.2">
      <c r="AD966" s="16"/>
      <c r="AE966" s="16"/>
      <c r="AF966" s="16"/>
      <c r="AG966" s="16"/>
    </row>
    <row r="967" spans="30:33" x14ac:dyDescent="0.2">
      <c r="AD967" s="16"/>
      <c r="AE967" s="16"/>
      <c r="AF967" s="16"/>
      <c r="AG967" s="16"/>
    </row>
    <row r="968" spans="30:33" x14ac:dyDescent="0.2">
      <c r="AD968" s="16"/>
      <c r="AE968" s="16"/>
      <c r="AF968" s="16"/>
      <c r="AG968" s="16"/>
    </row>
    <row r="969" spans="30:33" x14ac:dyDescent="0.2">
      <c r="AD969" s="16"/>
      <c r="AE969" s="16"/>
      <c r="AF969" s="16"/>
      <c r="AG969" s="16"/>
    </row>
    <row r="970" spans="30:33" x14ac:dyDescent="0.2">
      <c r="AD970" s="16"/>
      <c r="AE970" s="16"/>
      <c r="AF970" s="16"/>
      <c r="AG970" s="16"/>
    </row>
    <row r="971" spans="30:33" x14ac:dyDescent="0.2">
      <c r="AD971" s="16"/>
      <c r="AE971" s="16"/>
      <c r="AF971" s="16"/>
      <c r="AG971" s="16"/>
    </row>
    <row r="972" spans="30:33" x14ac:dyDescent="0.2">
      <c r="AD972" s="16"/>
      <c r="AE972" s="16"/>
      <c r="AF972" s="16"/>
      <c r="AG972" s="16"/>
    </row>
    <row r="973" spans="30:33" x14ac:dyDescent="0.2">
      <c r="AD973" s="16"/>
      <c r="AE973" s="16"/>
      <c r="AF973" s="16"/>
      <c r="AG973" s="16"/>
    </row>
    <row r="974" spans="30:33" x14ac:dyDescent="0.2">
      <c r="AD974" s="16"/>
      <c r="AE974" s="16"/>
      <c r="AF974" s="16"/>
      <c r="AG974" s="16"/>
    </row>
    <row r="975" spans="30:33" x14ac:dyDescent="0.2">
      <c r="AD975" s="16"/>
      <c r="AE975" s="16"/>
      <c r="AF975" s="16"/>
      <c r="AG975" s="16"/>
    </row>
    <row r="976" spans="30:33" x14ac:dyDescent="0.2">
      <c r="AD976" s="16"/>
      <c r="AE976" s="16"/>
      <c r="AF976" s="16"/>
      <c r="AG976" s="16"/>
    </row>
    <row r="977" spans="30:33" x14ac:dyDescent="0.2">
      <c r="AD977" s="16"/>
      <c r="AE977" s="16"/>
      <c r="AF977" s="16"/>
      <c r="AG977" s="16"/>
    </row>
    <row r="978" spans="30:33" x14ac:dyDescent="0.2">
      <c r="AD978" s="16"/>
      <c r="AE978" s="16"/>
      <c r="AF978" s="16"/>
      <c r="AG978" s="16"/>
    </row>
    <row r="979" spans="30:33" x14ac:dyDescent="0.2">
      <c r="AD979" s="16"/>
      <c r="AE979" s="16"/>
      <c r="AF979" s="16"/>
      <c r="AG979" s="16"/>
    </row>
    <row r="980" spans="30:33" x14ac:dyDescent="0.2">
      <c r="AD980" s="16"/>
      <c r="AE980" s="16"/>
      <c r="AF980" s="16"/>
      <c r="AG980" s="16"/>
    </row>
    <row r="981" spans="30:33" x14ac:dyDescent="0.2">
      <c r="AD981" s="16"/>
      <c r="AE981" s="16"/>
      <c r="AF981" s="16"/>
      <c r="AG981" s="16"/>
    </row>
    <row r="982" spans="30:33" x14ac:dyDescent="0.2">
      <c r="AD982" s="16"/>
      <c r="AE982" s="16"/>
      <c r="AF982" s="16"/>
      <c r="AG982" s="16"/>
    </row>
    <row r="983" spans="30:33" x14ac:dyDescent="0.2">
      <c r="AD983" s="16"/>
      <c r="AE983" s="16"/>
      <c r="AF983" s="16"/>
      <c r="AG983" s="16"/>
    </row>
    <row r="984" spans="30:33" x14ac:dyDescent="0.2">
      <c r="AD984" s="16"/>
      <c r="AE984" s="16"/>
      <c r="AF984" s="16"/>
      <c r="AG984" s="16"/>
    </row>
    <row r="985" spans="30:33" x14ac:dyDescent="0.2">
      <c r="AD985" s="16"/>
      <c r="AE985" s="16"/>
      <c r="AF985" s="16"/>
      <c r="AG985" s="16"/>
    </row>
    <row r="986" spans="30:33" x14ac:dyDescent="0.2">
      <c r="AD986" s="16"/>
      <c r="AE986" s="16"/>
      <c r="AF986" s="16"/>
      <c r="AG986" s="16"/>
    </row>
    <row r="987" spans="30:33" x14ac:dyDescent="0.2">
      <c r="AD987" s="16"/>
      <c r="AE987" s="16"/>
      <c r="AF987" s="16"/>
      <c r="AG987" s="16"/>
    </row>
    <row r="988" spans="30:33" x14ac:dyDescent="0.2">
      <c r="AD988" s="16"/>
      <c r="AE988" s="16"/>
      <c r="AF988" s="16"/>
      <c r="AG988" s="16"/>
    </row>
    <row r="989" spans="30:33" x14ac:dyDescent="0.2">
      <c r="AD989" s="16"/>
      <c r="AE989" s="16"/>
      <c r="AF989" s="16"/>
      <c r="AG989" s="16"/>
    </row>
    <row r="990" spans="30:33" x14ac:dyDescent="0.2">
      <c r="AD990" s="16"/>
      <c r="AE990" s="16"/>
      <c r="AF990" s="16"/>
      <c r="AG990" s="16"/>
    </row>
    <row r="991" spans="30:33" x14ac:dyDescent="0.2">
      <c r="AD991" s="16"/>
      <c r="AE991" s="16"/>
      <c r="AF991" s="16"/>
      <c r="AG991" s="16"/>
    </row>
    <row r="992" spans="30:33" x14ac:dyDescent="0.2">
      <c r="AD992" s="16"/>
      <c r="AE992" s="16"/>
      <c r="AF992" s="16"/>
      <c r="AG992" s="16"/>
    </row>
    <row r="993" spans="30:33" x14ac:dyDescent="0.2">
      <c r="AD993" s="16"/>
      <c r="AE993" s="16"/>
      <c r="AF993" s="16"/>
      <c r="AG993" s="16"/>
    </row>
    <row r="994" spans="30:33" x14ac:dyDescent="0.2">
      <c r="AD994" s="16"/>
      <c r="AE994" s="16"/>
      <c r="AF994" s="16"/>
      <c r="AG994" s="16"/>
    </row>
    <row r="995" spans="30:33" x14ac:dyDescent="0.2">
      <c r="AD995" s="16"/>
      <c r="AE995" s="16"/>
      <c r="AF995" s="16"/>
      <c r="AG995" s="16"/>
    </row>
    <row r="996" spans="30:33" x14ac:dyDescent="0.2">
      <c r="AD996" s="16"/>
      <c r="AE996" s="16"/>
      <c r="AF996" s="16"/>
      <c r="AG996" s="16"/>
    </row>
    <row r="997" spans="30:33" x14ac:dyDescent="0.2">
      <c r="AD997" s="16"/>
      <c r="AE997" s="16"/>
      <c r="AF997" s="16"/>
      <c r="AG997" s="16"/>
    </row>
    <row r="998" spans="30:33" x14ac:dyDescent="0.2">
      <c r="AD998" s="16"/>
      <c r="AE998" s="16"/>
      <c r="AF998" s="16"/>
      <c r="AG998" s="16"/>
    </row>
    <row r="999" spans="30:33" x14ac:dyDescent="0.2">
      <c r="AD999" s="16"/>
      <c r="AE999" s="16"/>
      <c r="AF999" s="16"/>
      <c r="AG999" s="16"/>
    </row>
    <row r="1000" spans="30:33" x14ac:dyDescent="0.2">
      <c r="AD1000" s="16"/>
      <c r="AE1000" s="16"/>
      <c r="AF1000" s="16"/>
      <c r="AG1000" s="16"/>
    </row>
    <row r="1001" spans="30:33" x14ac:dyDescent="0.2">
      <c r="AD1001" s="16"/>
      <c r="AE1001" s="16"/>
      <c r="AF1001" s="16"/>
      <c r="AG1001" s="16"/>
    </row>
    <row r="1002" spans="30:33" x14ac:dyDescent="0.2">
      <c r="AD1002" s="16"/>
      <c r="AE1002" s="16"/>
      <c r="AF1002" s="16"/>
      <c r="AG1002" s="16"/>
    </row>
    <row r="1003" spans="30:33" x14ac:dyDescent="0.2">
      <c r="AD1003" s="16"/>
      <c r="AE1003" s="16"/>
      <c r="AF1003" s="16"/>
      <c r="AG1003" s="16"/>
    </row>
    <row r="1004" spans="30:33" x14ac:dyDescent="0.2">
      <c r="AD1004" s="16"/>
      <c r="AE1004" s="16"/>
      <c r="AF1004" s="16"/>
      <c r="AG1004" s="16"/>
    </row>
    <row r="1005" spans="30:33" x14ac:dyDescent="0.2">
      <c r="AD1005" s="16"/>
      <c r="AE1005" s="16"/>
      <c r="AF1005" s="16"/>
      <c r="AG1005" s="16"/>
    </row>
    <row r="1006" spans="30:33" x14ac:dyDescent="0.2">
      <c r="AD1006" s="16"/>
      <c r="AE1006" s="16"/>
      <c r="AF1006" s="16"/>
      <c r="AG1006" s="16"/>
    </row>
    <row r="1007" spans="30:33" x14ac:dyDescent="0.2">
      <c r="AD1007" s="16"/>
      <c r="AE1007" s="16"/>
      <c r="AF1007" s="16"/>
      <c r="AG1007" s="16"/>
    </row>
    <row r="1008" spans="30:33" x14ac:dyDescent="0.2">
      <c r="AD1008" s="16"/>
      <c r="AE1008" s="16"/>
      <c r="AF1008" s="16"/>
      <c r="AG1008" s="16"/>
    </row>
    <row r="1009" spans="30:33" x14ac:dyDescent="0.2">
      <c r="AD1009" s="16"/>
      <c r="AE1009" s="16"/>
      <c r="AF1009" s="16"/>
      <c r="AG1009" s="16"/>
    </row>
    <row r="1010" spans="30:33" x14ac:dyDescent="0.2">
      <c r="AD1010" s="16"/>
      <c r="AE1010" s="16"/>
      <c r="AF1010" s="16"/>
      <c r="AG1010" s="16"/>
    </row>
    <row r="1011" spans="30:33" x14ac:dyDescent="0.2">
      <c r="AD1011" s="16"/>
      <c r="AE1011" s="16"/>
      <c r="AF1011" s="16"/>
      <c r="AG1011" s="16"/>
    </row>
    <row r="1012" spans="30:33" x14ac:dyDescent="0.2">
      <c r="AD1012" s="16"/>
      <c r="AE1012" s="16"/>
      <c r="AF1012" s="16"/>
      <c r="AG1012" s="16"/>
    </row>
    <row r="1013" spans="30:33" x14ac:dyDescent="0.2">
      <c r="AD1013" s="16"/>
      <c r="AE1013" s="16"/>
      <c r="AF1013" s="16"/>
      <c r="AG1013" s="16"/>
    </row>
    <row r="1014" spans="30:33" x14ac:dyDescent="0.2">
      <c r="AD1014" s="16"/>
      <c r="AE1014" s="16"/>
      <c r="AF1014" s="16"/>
      <c r="AG1014" s="16"/>
    </row>
    <row r="1015" spans="30:33" x14ac:dyDescent="0.2">
      <c r="AD1015" s="16"/>
      <c r="AE1015" s="16"/>
      <c r="AF1015" s="16"/>
      <c r="AG1015" s="16"/>
    </row>
    <row r="1016" spans="30:33" x14ac:dyDescent="0.2">
      <c r="AD1016" s="16"/>
      <c r="AE1016" s="16"/>
      <c r="AF1016" s="16"/>
      <c r="AG1016" s="16"/>
    </row>
    <row r="1017" spans="30:33" x14ac:dyDescent="0.2">
      <c r="AD1017" s="16"/>
      <c r="AE1017" s="16"/>
      <c r="AF1017" s="16"/>
      <c r="AG1017" s="16"/>
    </row>
    <row r="1018" spans="30:33" x14ac:dyDescent="0.2">
      <c r="AD1018" s="16"/>
      <c r="AE1018" s="16"/>
      <c r="AF1018" s="16"/>
      <c r="AG1018" s="16"/>
    </row>
    <row r="1019" spans="30:33" x14ac:dyDescent="0.2">
      <c r="AD1019" s="16"/>
      <c r="AE1019" s="16"/>
      <c r="AF1019" s="16"/>
      <c r="AG1019" s="16"/>
    </row>
    <row r="1020" spans="30:33" x14ac:dyDescent="0.2">
      <c r="AD1020" s="16"/>
      <c r="AE1020" s="16"/>
      <c r="AF1020" s="16"/>
      <c r="AG1020" s="16"/>
    </row>
    <row r="1021" spans="30:33" x14ac:dyDescent="0.2">
      <c r="AD1021" s="16"/>
      <c r="AE1021" s="16"/>
      <c r="AF1021" s="16"/>
      <c r="AG1021" s="16"/>
    </row>
    <row r="1022" spans="30:33" x14ac:dyDescent="0.2">
      <c r="AD1022" s="16"/>
      <c r="AE1022" s="16"/>
      <c r="AF1022" s="16"/>
      <c r="AG1022" s="16"/>
    </row>
    <row r="1023" spans="30:33" x14ac:dyDescent="0.2">
      <c r="AD1023" s="16"/>
      <c r="AE1023" s="16"/>
      <c r="AF1023" s="16"/>
      <c r="AG1023" s="16"/>
    </row>
    <row r="1024" spans="30:33" x14ac:dyDescent="0.2">
      <c r="AD1024" s="16"/>
      <c r="AE1024" s="16"/>
      <c r="AF1024" s="16"/>
      <c r="AG1024" s="16"/>
    </row>
    <row r="1025" spans="30:33" x14ac:dyDescent="0.2">
      <c r="AD1025" s="16"/>
      <c r="AE1025" s="16"/>
      <c r="AF1025" s="16"/>
      <c r="AG1025" s="16"/>
    </row>
    <row r="1026" spans="30:33" x14ac:dyDescent="0.2">
      <c r="AD1026" s="16"/>
      <c r="AE1026" s="16"/>
      <c r="AF1026" s="16"/>
      <c r="AG1026" s="16"/>
    </row>
    <row r="1027" spans="30:33" x14ac:dyDescent="0.2">
      <c r="AD1027" s="16"/>
      <c r="AE1027" s="16"/>
      <c r="AF1027" s="16"/>
      <c r="AG1027" s="16"/>
    </row>
    <row r="1028" spans="30:33" x14ac:dyDescent="0.2">
      <c r="AD1028" s="16"/>
      <c r="AE1028" s="16"/>
      <c r="AF1028" s="16"/>
      <c r="AG1028" s="16"/>
    </row>
    <row r="1029" spans="30:33" x14ac:dyDescent="0.2">
      <c r="AD1029" s="16"/>
      <c r="AE1029" s="16"/>
      <c r="AF1029" s="16"/>
      <c r="AG1029" s="16"/>
    </row>
    <row r="1030" spans="30:33" x14ac:dyDescent="0.2">
      <c r="AD1030" s="16"/>
      <c r="AE1030" s="16"/>
      <c r="AF1030" s="16"/>
      <c r="AG1030" s="16"/>
    </row>
    <row r="1031" spans="30:33" x14ac:dyDescent="0.2">
      <c r="AD1031" s="16"/>
      <c r="AE1031" s="16"/>
      <c r="AF1031" s="16"/>
      <c r="AG1031" s="16"/>
    </row>
    <row r="1032" spans="30:33" x14ac:dyDescent="0.2">
      <c r="AD1032" s="16"/>
      <c r="AE1032" s="16"/>
      <c r="AF1032" s="16"/>
      <c r="AG1032" s="16"/>
    </row>
    <row r="1033" spans="30:33" x14ac:dyDescent="0.2">
      <c r="AD1033" s="16"/>
      <c r="AE1033" s="16"/>
      <c r="AF1033" s="16"/>
      <c r="AG1033" s="16"/>
    </row>
    <row r="1034" spans="30:33" x14ac:dyDescent="0.2">
      <c r="AD1034" s="16"/>
      <c r="AE1034" s="16"/>
      <c r="AF1034" s="16"/>
      <c r="AG1034" s="16"/>
    </row>
    <row r="1035" spans="30:33" x14ac:dyDescent="0.2">
      <c r="AD1035" s="16"/>
      <c r="AE1035" s="16"/>
      <c r="AF1035" s="16"/>
      <c r="AG1035" s="16"/>
    </row>
    <row r="1036" spans="30:33" x14ac:dyDescent="0.2">
      <c r="AD1036" s="16"/>
      <c r="AE1036" s="16"/>
      <c r="AF1036" s="16"/>
      <c r="AG1036" s="16"/>
    </row>
    <row r="1037" spans="30:33" x14ac:dyDescent="0.2">
      <c r="AD1037" s="16"/>
      <c r="AE1037" s="16"/>
      <c r="AF1037" s="16"/>
      <c r="AG1037" s="16"/>
    </row>
    <row r="1038" spans="30:33" x14ac:dyDescent="0.2">
      <c r="AD1038" s="16"/>
      <c r="AE1038" s="16"/>
      <c r="AF1038" s="16"/>
      <c r="AG1038" s="16"/>
    </row>
    <row r="1039" spans="30:33" x14ac:dyDescent="0.2">
      <c r="AD1039" s="16"/>
      <c r="AE1039" s="16"/>
      <c r="AF1039" s="16"/>
      <c r="AG1039" s="16"/>
    </row>
    <row r="1040" spans="30:33" x14ac:dyDescent="0.2">
      <c r="AD1040" s="16"/>
      <c r="AE1040" s="16"/>
      <c r="AF1040" s="16"/>
      <c r="AG1040" s="16"/>
    </row>
    <row r="1041" spans="30:33" x14ac:dyDescent="0.2">
      <c r="AD1041" s="16"/>
      <c r="AE1041" s="16"/>
      <c r="AF1041" s="16"/>
      <c r="AG1041" s="16"/>
    </row>
    <row r="1042" spans="30:33" x14ac:dyDescent="0.2">
      <c r="AD1042" s="16"/>
      <c r="AE1042" s="16"/>
      <c r="AF1042" s="16"/>
      <c r="AG1042" s="16"/>
    </row>
    <row r="1043" spans="30:33" x14ac:dyDescent="0.2">
      <c r="AD1043" s="16"/>
      <c r="AE1043" s="16"/>
      <c r="AF1043" s="16"/>
      <c r="AG1043" s="16"/>
    </row>
    <row r="1044" spans="30:33" x14ac:dyDescent="0.2">
      <c r="AD1044" s="16"/>
      <c r="AE1044" s="16"/>
      <c r="AF1044" s="16"/>
      <c r="AG1044" s="16"/>
    </row>
    <row r="1045" spans="30:33" x14ac:dyDescent="0.2">
      <c r="AD1045" s="16"/>
      <c r="AE1045" s="16"/>
      <c r="AF1045" s="16"/>
      <c r="AG1045" s="16"/>
    </row>
    <row r="1046" spans="30:33" x14ac:dyDescent="0.2">
      <c r="AD1046" s="16"/>
      <c r="AE1046" s="16"/>
      <c r="AF1046" s="16"/>
      <c r="AG1046" s="16"/>
    </row>
    <row r="1047" spans="30:33" x14ac:dyDescent="0.2">
      <c r="AD1047" s="16"/>
      <c r="AE1047" s="16"/>
      <c r="AF1047" s="16"/>
      <c r="AG1047" s="16"/>
    </row>
    <row r="1048" spans="30:33" x14ac:dyDescent="0.2">
      <c r="AD1048" s="16"/>
      <c r="AE1048" s="16"/>
      <c r="AF1048" s="16"/>
      <c r="AG1048" s="16"/>
    </row>
    <row r="1049" spans="30:33" x14ac:dyDescent="0.2">
      <c r="AD1049" s="16"/>
      <c r="AE1049" s="16"/>
      <c r="AF1049" s="16"/>
      <c r="AG1049" s="16"/>
    </row>
    <row r="1050" spans="30:33" x14ac:dyDescent="0.2">
      <c r="AD1050" s="16"/>
      <c r="AE1050" s="16"/>
      <c r="AF1050" s="16"/>
      <c r="AG1050" s="16"/>
    </row>
    <row r="1051" spans="30:33" x14ac:dyDescent="0.2">
      <c r="AD1051" s="16"/>
      <c r="AE1051" s="16"/>
      <c r="AF1051" s="16"/>
      <c r="AG1051" s="16"/>
    </row>
    <row r="1052" spans="30:33" x14ac:dyDescent="0.2">
      <c r="AD1052" s="16"/>
      <c r="AE1052" s="16"/>
      <c r="AF1052" s="16"/>
      <c r="AG1052" s="16"/>
    </row>
    <row r="1053" spans="30:33" x14ac:dyDescent="0.2">
      <c r="AD1053" s="16"/>
      <c r="AE1053" s="16"/>
      <c r="AF1053" s="16"/>
      <c r="AG1053" s="16"/>
    </row>
    <row r="1054" spans="30:33" x14ac:dyDescent="0.2">
      <c r="AD1054" s="16"/>
      <c r="AE1054" s="16"/>
      <c r="AF1054" s="16"/>
      <c r="AG1054" s="16"/>
    </row>
    <row r="1055" spans="30:33" x14ac:dyDescent="0.2">
      <c r="AD1055" s="16"/>
      <c r="AE1055" s="16"/>
      <c r="AF1055" s="16"/>
      <c r="AG1055" s="16"/>
    </row>
    <row r="1056" spans="30:33" x14ac:dyDescent="0.2">
      <c r="AD1056" s="16"/>
      <c r="AE1056" s="16"/>
      <c r="AF1056" s="16"/>
      <c r="AG1056" s="16"/>
    </row>
    <row r="1057" spans="30:33" x14ac:dyDescent="0.2">
      <c r="AD1057" s="16"/>
      <c r="AE1057" s="16"/>
      <c r="AF1057" s="16"/>
      <c r="AG1057" s="16"/>
    </row>
    <row r="1058" spans="30:33" x14ac:dyDescent="0.2">
      <c r="AD1058" s="16"/>
      <c r="AE1058" s="16"/>
      <c r="AF1058" s="16"/>
      <c r="AG1058" s="16"/>
    </row>
    <row r="1059" spans="30:33" x14ac:dyDescent="0.2">
      <c r="AD1059" s="16"/>
      <c r="AE1059" s="16"/>
      <c r="AF1059" s="16"/>
      <c r="AG1059" s="16"/>
    </row>
    <row r="1060" spans="30:33" x14ac:dyDescent="0.2">
      <c r="AD1060" s="16"/>
      <c r="AE1060" s="16"/>
      <c r="AF1060" s="16"/>
      <c r="AG1060" s="16"/>
    </row>
    <row r="1061" spans="30:33" x14ac:dyDescent="0.2">
      <c r="AD1061" s="16"/>
      <c r="AE1061" s="16"/>
      <c r="AF1061" s="16"/>
      <c r="AG1061" s="16"/>
    </row>
    <row r="1062" spans="30:33" x14ac:dyDescent="0.2">
      <c r="AD1062" s="16"/>
      <c r="AE1062" s="16"/>
      <c r="AF1062" s="16"/>
      <c r="AG1062" s="16"/>
    </row>
    <row r="1063" spans="30:33" x14ac:dyDescent="0.2">
      <c r="AD1063" s="16"/>
      <c r="AE1063" s="16"/>
      <c r="AF1063" s="16"/>
      <c r="AG1063" s="16"/>
    </row>
    <row r="1064" spans="30:33" x14ac:dyDescent="0.2">
      <c r="AD1064" s="16"/>
      <c r="AE1064" s="16"/>
      <c r="AF1064" s="16"/>
      <c r="AG1064" s="16"/>
    </row>
    <row r="1065" spans="30:33" x14ac:dyDescent="0.2">
      <c r="AD1065" s="16"/>
      <c r="AE1065" s="16"/>
      <c r="AF1065" s="16"/>
      <c r="AG1065" s="16"/>
    </row>
    <row r="1066" spans="30:33" x14ac:dyDescent="0.2">
      <c r="AD1066" s="16"/>
      <c r="AE1066" s="16"/>
      <c r="AF1066" s="16"/>
      <c r="AG1066" s="16"/>
    </row>
    <row r="1067" spans="30:33" x14ac:dyDescent="0.2">
      <c r="AD1067" s="16"/>
      <c r="AE1067" s="16"/>
      <c r="AF1067" s="16"/>
      <c r="AG1067" s="16"/>
    </row>
    <row r="1068" spans="30:33" x14ac:dyDescent="0.2">
      <c r="AD1068" s="16"/>
      <c r="AE1068" s="16"/>
      <c r="AF1068" s="16"/>
      <c r="AG1068" s="16"/>
    </row>
    <row r="1069" spans="30:33" x14ac:dyDescent="0.2">
      <c r="AD1069" s="16"/>
      <c r="AE1069" s="16"/>
      <c r="AF1069" s="16"/>
      <c r="AG1069" s="16"/>
    </row>
    <row r="1070" spans="30:33" x14ac:dyDescent="0.2">
      <c r="AD1070" s="16"/>
      <c r="AE1070" s="16"/>
      <c r="AF1070" s="16"/>
      <c r="AG1070" s="16"/>
    </row>
    <row r="1071" spans="30:33" x14ac:dyDescent="0.2">
      <c r="AD1071" s="16"/>
      <c r="AE1071" s="16"/>
      <c r="AF1071" s="16"/>
      <c r="AG1071" s="16"/>
    </row>
    <row r="1072" spans="30:33" x14ac:dyDescent="0.2">
      <c r="AD1072" s="16"/>
      <c r="AE1072" s="16"/>
      <c r="AF1072" s="16"/>
      <c r="AG1072" s="16"/>
    </row>
    <row r="1073" spans="30:33" x14ac:dyDescent="0.2">
      <c r="AD1073" s="16"/>
      <c r="AE1073" s="16"/>
      <c r="AF1073" s="16"/>
      <c r="AG1073" s="16"/>
    </row>
    <row r="1074" spans="30:33" x14ac:dyDescent="0.2">
      <c r="AD1074" s="16"/>
      <c r="AE1074" s="16"/>
      <c r="AF1074" s="16"/>
      <c r="AG1074" s="16"/>
    </row>
    <row r="1075" spans="30:33" x14ac:dyDescent="0.2">
      <c r="AD1075" s="16"/>
      <c r="AE1075" s="16"/>
      <c r="AF1075" s="16"/>
      <c r="AG1075" s="16"/>
    </row>
    <row r="1076" spans="30:33" x14ac:dyDescent="0.2">
      <c r="AD1076" s="16"/>
      <c r="AE1076" s="16"/>
      <c r="AF1076" s="16"/>
      <c r="AG1076" s="16"/>
    </row>
    <row r="1077" spans="30:33" x14ac:dyDescent="0.2">
      <c r="AD1077" s="16"/>
      <c r="AE1077" s="16"/>
      <c r="AF1077" s="16"/>
      <c r="AG1077" s="16"/>
    </row>
    <row r="1078" spans="30:33" x14ac:dyDescent="0.2">
      <c r="AD1078" s="16"/>
      <c r="AE1078" s="16"/>
      <c r="AF1078" s="16"/>
      <c r="AG1078" s="16"/>
    </row>
    <row r="1079" spans="30:33" x14ac:dyDescent="0.2">
      <c r="AD1079" s="16"/>
      <c r="AE1079" s="16"/>
      <c r="AF1079" s="16"/>
      <c r="AG1079" s="16"/>
    </row>
    <row r="1080" spans="30:33" x14ac:dyDescent="0.2">
      <c r="AD1080" s="16"/>
      <c r="AE1080" s="16"/>
      <c r="AF1080" s="16"/>
      <c r="AG1080" s="16"/>
    </row>
    <row r="1081" spans="30:33" x14ac:dyDescent="0.2">
      <c r="AD1081" s="16"/>
      <c r="AE1081" s="16"/>
      <c r="AF1081" s="16"/>
      <c r="AG1081" s="16"/>
    </row>
    <row r="1082" spans="30:33" x14ac:dyDescent="0.2">
      <c r="AD1082" s="16"/>
      <c r="AE1082" s="16"/>
      <c r="AF1082" s="16"/>
      <c r="AG1082" s="16"/>
    </row>
    <row r="1083" spans="30:33" x14ac:dyDescent="0.2">
      <c r="AD1083" s="16"/>
      <c r="AE1083" s="16"/>
      <c r="AF1083" s="16"/>
      <c r="AG1083" s="16"/>
    </row>
    <row r="1084" spans="30:33" x14ac:dyDescent="0.2">
      <c r="AD1084" s="16"/>
      <c r="AE1084" s="16"/>
      <c r="AF1084" s="16"/>
      <c r="AG1084" s="16"/>
    </row>
    <row r="1085" spans="30:33" x14ac:dyDescent="0.2">
      <c r="AD1085" s="16"/>
      <c r="AE1085" s="16"/>
      <c r="AF1085" s="16"/>
      <c r="AG1085" s="16"/>
    </row>
    <row r="1086" spans="30:33" x14ac:dyDescent="0.2">
      <c r="AD1086" s="16"/>
      <c r="AE1086" s="16"/>
      <c r="AF1086" s="16"/>
      <c r="AG1086" s="16"/>
    </row>
    <row r="1087" spans="30:33" x14ac:dyDescent="0.2">
      <c r="AD1087" s="16"/>
      <c r="AE1087" s="16"/>
      <c r="AF1087" s="16"/>
      <c r="AG1087" s="16"/>
    </row>
    <row r="1088" spans="30:33" x14ac:dyDescent="0.2">
      <c r="AD1088" s="16"/>
      <c r="AE1088" s="16"/>
      <c r="AF1088" s="16"/>
      <c r="AG1088" s="16"/>
    </row>
    <row r="1089" spans="30:33" x14ac:dyDescent="0.2">
      <c r="AD1089" s="16"/>
      <c r="AE1089" s="16"/>
      <c r="AF1089" s="16"/>
      <c r="AG1089" s="16"/>
    </row>
    <row r="1090" spans="30:33" x14ac:dyDescent="0.2">
      <c r="AD1090" s="16"/>
      <c r="AE1090" s="16"/>
      <c r="AF1090" s="16"/>
      <c r="AG1090" s="16"/>
    </row>
    <row r="1091" spans="30:33" x14ac:dyDescent="0.2">
      <c r="AD1091" s="16"/>
      <c r="AE1091" s="16"/>
      <c r="AF1091" s="16"/>
      <c r="AG1091" s="16"/>
    </row>
    <row r="1092" spans="30:33" x14ac:dyDescent="0.2">
      <c r="AD1092" s="16"/>
      <c r="AE1092" s="16"/>
      <c r="AF1092" s="16"/>
      <c r="AG1092" s="16"/>
    </row>
    <row r="1093" spans="30:33" x14ac:dyDescent="0.2">
      <c r="AD1093" s="16"/>
      <c r="AE1093" s="16"/>
      <c r="AF1093" s="16"/>
      <c r="AG1093" s="16"/>
    </row>
    <row r="1094" spans="30:33" x14ac:dyDescent="0.2">
      <c r="AD1094" s="16"/>
      <c r="AE1094" s="16"/>
      <c r="AF1094" s="16"/>
      <c r="AG1094" s="16"/>
    </row>
    <row r="1095" spans="30:33" x14ac:dyDescent="0.2">
      <c r="AD1095" s="16"/>
      <c r="AE1095" s="16"/>
      <c r="AF1095" s="16"/>
      <c r="AG1095" s="16"/>
    </row>
    <row r="1096" spans="30:33" x14ac:dyDescent="0.2">
      <c r="AD1096" s="16"/>
      <c r="AE1096" s="16"/>
      <c r="AF1096" s="16"/>
      <c r="AG1096" s="16"/>
    </row>
    <row r="1097" spans="30:33" x14ac:dyDescent="0.2">
      <c r="AD1097" s="16"/>
      <c r="AE1097" s="16"/>
      <c r="AF1097" s="16"/>
      <c r="AG1097" s="16"/>
    </row>
    <row r="1098" spans="30:33" x14ac:dyDescent="0.2">
      <c r="AD1098" s="16"/>
      <c r="AE1098" s="16"/>
      <c r="AF1098" s="16"/>
      <c r="AG1098" s="16"/>
    </row>
    <row r="1099" spans="30:33" x14ac:dyDescent="0.2">
      <c r="AD1099" s="16"/>
      <c r="AE1099" s="16"/>
      <c r="AF1099" s="16"/>
      <c r="AG1099" s="16"/>
    </row>
    <row r="1100" spans="30:33" x14ac:dyDescent="0.2">
      <c r="AD1100" s="16"/>
      <c r="AE1100" s="16"/>
      <c r="AF1100" s="16"/>
      <c r="AG1100" s="16"/>
    </row>
    <row r="1101" spans="30:33" x14ac:dyDescent="0.2">
      <c r="AD1101" s="16"/>
      <c r="AE1101" s="16"/>
      <c r="AF1101" s="16"/>
      <c r="AG1101" s="16"/>
    </row>
    <row r="1102" spans="30:33" x14ac:dyDescent="0.2">
      <c r="AD1102" s="16"/>
      <c r="AE1102" s="16"/>
      <c r="AF1102" s="16"/>
      <c r="AG1102" s="16"/>
    </row>
    <row r="1103" spans="30:33" x14ac:dyDescent="0.2">
      <c r="AD1103" s="16"/>
      <c r="AE1103" s="16"/>
      <c r="AF1103" s="16"/>
      <c r="AG1103" s="16"/>
    </row>
    <row r="1104" spans="30:33" x14ac:dyDescent="0.2">
      <c r="AD1104" s="16"/>
      <c r="AE1104" s="16"/>
      <c r="AF1104" s="16"/>
      <c r="AG1104" s="16"/>
    </row>
    <row r="1105" spans="30:33" x14ac:dyDescent="0.2">
      <c r="AD1105" s="16"/>
      <c r="AE1105" s="16"/>
      <c r="AF1105" s="16"/>
      <c r="AG1105" s="16"/>
    </row>
    <row r="1106" spans="30:33" x14ac:dyDescent="0.2">
      <c r="AD1106" s="16"/>
      <c r="AE1106" s="16"/>
      <c r="AF1106" s="16"/>
      <c r="AG1106" s="16"/>
    </row>
    <row r="1107" spans="30:33" x14ac:dyDescent="0.2">
      <c r="AD1107" s="16"/>
      <c r="AE1107" s="16"/>
      <c r="AF1107" s="16"/>
      <c r="AG1107" s="16"/>
    </row>
    <row r="1108" spans="30:33" x14ac:dyDescent="0.2">
      <c r="AD1108" s="16"/>
      <c r="AE1108" s="16"/>
      <c r="AF1108" s="16"/>
      <c r="AG1108" s="16"/>
    </row>
    <row r="1109" spans="30:33" x14ac:dyDescent="0.2">
      <c r="AD1109" s="16"/>
      <c r="AE1109" s="16"/>
      <c r="AF1109" s="16"/>
      <c r="AG1109" s="16"/>
    </row>
    <row r="1110" spans="30:33" x14ac:dyDescent="0.2">
      <c r="AD1110" s="16"/>
      <c r="AE1110" s="16"/>
      <c r="AF1110" s="16"/>
      <c r="AG1110" s="16"/>
    </row>
    <row r="1111" spans="30:33" x14ac:dyDescent="0.2">
      <c r="AD1111" s="16"/>
      <c r="AE1111" s="16"/>
      <c r="AF1111" s="16"/>
      <c r="AG1111" s="16"/>
    </row>
    <row r="1112" spans="30:33" x14ac:dyDescent="0.2">
      <c r="AD1112" s="16"/>
      <c r="AE1112" s="16"/>
      <c r="AF1112" s="16"/>
      <c r="AG1112" s="16"/>
    </row>
    <row r="1113" spans="30:33" x14ac:dyDescent="0.2">
      <c r="AD1113" s="16"/>
      <c r="AE1113" s="16"/>
      <c r="AF1113" s="16"/>
      <c r="AG1113" s="16"/>
    </row>
    <row r="1114" spans="30:33" x14ac:dyDescent="0.2">
      <c r="AD1114" s="16"/>
      <c r="AE1114" s="16"/>
      <c r="AF1114" s="16"/>
      <c r="AG1114" s="16"/>
    </row>
    <row r="1115" spans="30:33" x14ac:dyDescent="0.2">
      <c r="AD1115" s="16"/>
      <c r="AE1115" s="16"/>
      <c r="AF1115" s="16"/>
      <c r="AG1115" s="16"/>
    </row>
    <row r="1116" spans="30:33" x14ac:dyDescent="0.2">
      <c r="AD1116" s="16"/>
      <c r="AE1116" s="16"/>
      <c r="AF1116" s="16"/>
      <c r="AG1116" s="16"/>
    </row>
    <row r="1117" spans="30:33" x14ac:dyDescent="0.2">
      <c r="AD1117" s="16"/>
      <c r="AE1117" s="16"/>
      <c r="AF1117" s="16"/>
      <c r="AG1117" s="16"/>
    </row>
    <row r="1118" spans="30:33" x14ac:dyDescent="0.2">
      <c r="AD1118" s="16"/>
      <c r="AE1118" s="16"/>
      <c r="AF1118" s="16"/>
      <c r="AG1118" s="16"/>
    </row>
    <row r="1119" spans="30:33" x14ac:dyDescent="0.2">
      <c r="AD1119" s="16"/>
      <c r="AE1119" s="16"/>
      <c r="AF1119" s="16"/>
      <c r="AG1119" s="16"/>
    </row>
    <row r="1120" spans="30:33" x14ac:dyDescent="0.2">
      <c r="AD1120" s="16"/>
      <c r="AE1120" s="16"/>
      <c r="AF1120" s="16"/>
      <c r="AG1120" s="16"/>
    </row>
    <row r="1121" spans="30:33" x14ac:dyDescent="0.2">
      <c r="AD1121" s="16"/>
      <c r="AE1121" s="16"/>
      <c r="AF1121" s="16"/>
      <c r="AG1121" s="16"/>
    </row>
    <row r="1122" spans="30:33" x14ac:dyDescent="0.2">
      <c r="AD1122" s="16"/>
      <c r="AE1122" s="16"/>
      <c r="AF1122" s="16"/>
      <c r="AG1122" s="16"/>
    </row>
    <row r="1123" spans="30:33" x14ac:dyDescent="0.2">
      <c r="AD1123" s="16"/>
      <c r="AE1123" s="16"/>
      <c r="AF1123" s="16"/>
      <c r="AG1123" s="16"/>
    </row>
    <row r="1124" spans="30:33" x14ac:dyDescent="0.2">
      <c r="AD1124" s="16"/>
      <c r="AE1124" s="16"/>
      <c r="AF1124" s="16"/>
      <c r="AG1124" s="16"/>
    </row>
    <row r="1125" spans="30:33" x14ac:dyDescent="0.2">
      <c r="AD1125" s="16"/>
      <c r="AE1125" s="16"/>
      <c r="AF1125" s="16"/>
      <c r="AG1125" s="16"/>
    </row>
    <row r="1126" spans="30:33" x14ac:dyDescent="0.2">
      <c r="AD1126" s="16"/>
      <c r="AE1126" s="16"/>
      <c r="AF1126" s="16"/>
      <c r="AG1126" s="16"/>
    </row>
    <row r="1127" spans="30:33" x14ac:dyDescent="0.2">
      <c r="AD1127" s="16"/>
      <c r="AE1127" s="16"/>
      <c r="AF1127" s="16"/>
      <c r="AG1127" s="16"/>
    </row>
    <row r="1128" spans="30:33" x14ac:dyDescent="0.2">
      <c r="AD1128" s="16"/>
      <c r="AE1128" s="16"/>
      <c r="AF1128" s="16"/>
      <c r="AG1128" s="16"/>
    </row>
    <row r="1129" spans="30:33" x14ac:dyDescent="0.2">
      <c r="AD1129" s="16"/>
      <c r="AE1129" s="16"/>
      <c r="AF1129" s="16"/>
      <c r="AG1129" s="16"/>
    </row>
    <row r="1130" spans="30:33" x14ac:dyDescent="0.2">
      <c r="AD1130" s="16"/>
      <c r="AE1130" s="16"/>
      <c r="AF1130" s="16"/>
      <c r="AG1130" s="16"/>
    </row>
    <row r="1131" spans="30:33" x14ac:dyDescent="0.2">
      <c r="AD1131" s="16"/>
      <c r="AE1131" s="16"/>
      <c r="AF1131" s="16"/>
      <c r="AG1131" s="16"/>
    </row>
    <row r="1132" spans="30:33" x14ac:dyDescent="0.2">
      <c r="AD1132" s="16"/>
      <c r="AE1132" s="16"/>
      <c r="AF1132" s="16"/>
      <c r="AG1132" s="16"/>
    </row>
    <row r="1133" spans="30:33" x14ac:dyDescent="0.2">
      <c r="AD1133" s="16"/>
      <c r="AE1133" s="16"/>
      <c r="AF1133" s="16"/>
      <c r="AG1133" s="16"/>
    </row>
    <row r="1134" spans="30:33" x14ac:dyDescent="0.2">
      <c r="AD1134" s="16"/>
      <c r="AE1134" s="16"/>
      <c r="AF1134" s="16"/>
      <c r="AG1134" s="16"/>
    </row>
    <row r="1135" spans="30:33" x14ac:dyDescent="0.2">
      <c r="AD1135" s="16"/>
      <c r="AE1135" s="16"/>
      <c r="AF1135" s="16"/>
      <c r="AG1135" s="16"/>
    </row>
    <row r="1136" spans="30:33" x14ac:dyDescent="0.2">
      <c r="AD1136" s="16"/>
      <c r="AE1136" s="16"/>
      <c r="AF1136" s="16"/>
      <c r="AG1136" s="16"/>
    </row>
    <row r="1137" spans="30:33" x14ac:dyDescent="0.2">
      <c r="AD1137" s="16"/>
      <c r="AE1137" s="16"/>
      <c r="AF1137" s="16"/>
      <c r="AG1137" s="16"/>
    </row>
    <row r="1138" spans="30:33" x14ac:dyDescent="0.2">
      <c r="AD1138" s="16"/>
      <c r="AE1138" s="16"/>
      <c r="AF1138" s="16"/>
      <c r="AG1138" s="16"/>
    </row>
    <row r="1139" spans="30:33" x14ac:dyDescent="0.2">
      <c r="AD1139" s="16"/>
      <c r="AE1139" s="16"/>
      <c r="AF1139" s="16"/>
      <c r="AG1139" s="16"/>
    </row>
    <row r="1140" spans="30:33" x14ac:dyDescent="0.2">
      <c r="AD1140" s="16"/>
      <c r="AE1140" s="16"/>
      <c r="AF1140" s="16"/>
      <c r="AG1140" s="16"/>
    </row>
    <row r="1141" spans="30:33" x14ac:dyDescent="0.2">
      <c r="AD1141" s="16"/>
      <c r="AE1141" s="16"/>
      <c r="AF1141" s="16"/>
      <c r="AG1141" s="16"/>
    </row>
    <row r="1142" spans="30:33" x14ac:dyDescent="0.2">
      <c r="AD1142" s="16"/>
      <c r="AE1142" s="16"/>
      <c r="AF1142" s="16"/>
      <c r="AG1142" s="16"/>
    </row>
    <row r="1143" spans="30:33" x14ac:dyDescent="0.2">
      <c r="AD1143" s="16"/>
      <c r="AE1143" s="16"/>
      <c r="AF1143" s="16"/>
      <c r="AG1143" s="16"/>
    </row>
    <row r="1144" spans="30:33" x14ac:dyDescent="0.2">
      <c r="AD1144" s="16"/>
      <c r="AE1144" s="16"/>
      <c r="AF1144" s="16"/>
      <c r="AG1144" s="16"/>
    </row>
    <row r="1145" spans="30:33" x14ac:dyDescent="0.2">
      <c r="AD1145" s="16"/>
      <c r="AE1145" s="16"/>
      <c r="AF1145" s="16"/>
      <c r="AG1145" s="16"/>
    </row>
    <row r="1146" spans="30:33" x14ac:dyDescent="0.2">
      <c r="AD1146" s="16"/>
      <c r="AE1146" s="16"/>
      <c r="AF1146" s="16"/>
      <c r="AG1146" s="16"/>
    </row>
    <row r="1147" spans="30:33" x14ac:dyDescent="0.2">
      <c r="AD1147" s="16"/>
      <c r="AE1147" s="16"/>
      <c r="AF1147" s="16"/>
      <c r="AG1147" s="16"/>
    </row>
    <row r="1148" spans="30:33" x14ac:dyDescent="0.2">
      <c r="AD1148" s="16"/>
      <c r="AE1148" s="16"/>
      <c r="AF1148" s="16"/>
      <c r="AG1148" s="16"/>
    </row>
    <row r="1149" spans="30:33" x14ac:dyDescent="0.2">
      <c r="AD1149" s="16"/>
      <c r="AE1149" s="16"/>
      <c r="AF1149" s="16"/>
      <c r="AG1149" s="16"/>
    </row>
    <row r="1150" spans="30:33" x14ac:dyDescent="0.2">
      <c r="AD1150" s="16"/>
      <c r="AE1150" s="16"/>
      <c r="AF1150" s="16"/>
      <c r="AG1150" s="16"/>
    </row>
    <row r="1151" spans="30:33" x14ac:dyDescent="0.2">
      <c r="AD1151" s="16"/>
      <c r="AE1151" s="16"/>
      <c r="AF1151" s="16"/>
      <c r="AG1151" s="16"/>
    </row>
    <row r="1152" spans="30:33" x14ac:dyDescent="0.2">
      <c r="AD1152" s="16"/>
      <c r="AE1152" s="16"/>
      <c r="AF1152" s="16"/>
      <c r="AG1152" s="16"/>
    </row>
    <row r="1153" spans="30:33" x14ac:dyDescent="0.2">
      <c r="AD1153" s="16"/>
      <c r="AE1153" s="16"/>
      <c r="AF1153" s="16"/>
      <c r="AG1153" s="16"/>
    </row>
    <row r="1154" spans="30:33" x14ac:dyDescent="0.2">
      <c r="AD1154" s="16"/>
      <c r="AE1154" s="16"/>
      <c r="AF1154" s="16"/>
      <c r="AG1154" s="16"/>
    </row>
    <row r="1155" spans="30:33" x14ac:dyDescent="0.2">
      <c r="AD1155" s="16"/>
      <c r="AE1155" s="16"/>
      <c r="AF1155" s="16"/>
      <c r="AG1155" s="16"/>
    </row>
    <row r="1156" spans="30:33" x14ac:dyDescent="0.2">
      <c r="AD1156" s="16"/>
      <c r="AE1156" s="16"/>
      <c r="AF1156" s="16"/>
      <c r="AG1156" s="16"/>
    </row>
    <row r="1157" spans="30:33" x14ac:dyDescent="0.2">
      <c r="AD1157" s="16"/>
      <c r="AE1157" s="16"/>
      <c r="AF1157" s="16"/>
      <c r="AG1157" s="16"/>
    </row>
    <row r="1158" spans="30:33" x14ac:dyDescent="0.2">
      <c r="AD1158" s="16"/>
      <c r="AE1158" s="16"/>
      <c r="AF1158" s="16"/>
      <c r="AG1158" s="16"/>
    </row>
    <row r="1159" spans="30:33" x14ac:dyDescent="0.2">
      <c r="AD1159" s="16"/>
      <c r="AE1159" s="16"/>
      <c r="AF1159" s="16"/>
      <c r="AG1159" s="16"/>
    </row>
    <row r="1160" spans="30:33" x14ac:dyDescent="0.2">
      <c r="AD1160" s="16"/>
      <c r="AE1160" s="16"/>
      <c r="AF1160" s="16"/>
      <c r="AG1160" s="16"/>
    </row>
    <row r="1161" spans="30:33" x14ac:dyDescent="0.2">
      <c r="AD1161" s="16"/>
      <c r="AE1161" s="16"/>
      <c r="AF1161" s="16"/>
      <c r="AG1161" s="16"/>
    </row>
    <row r="1162" spans="30:33" x14ac:dyDescent="0.2">
      <c r="AD1162" s="16"/>
      <c r="AE1162" s="16"/>
      <c r="AF1162" s="16"/>
      <c r="AG1162" s="16"/>
    </row>
    <row r="1163" spans="30:33" x14ac:dyDescent="0.2">
      <c r="AD1163" s="16"/>
      <c r="AE1163" s="16"/>
      <c r="AF1163" s="16"/>
      <c r="AG1163" s="16"/>
    </row>
    <row r="1164" spans="30:33" x14ac:dyDescent="0.2">
      <c r="AD1164" s="16"/>
      <c r="AE1164" s="16"/>
      <c r="AF1164" s="16"/>
      <c r="AG1164" s="16"/>
    </row>
    <row r="1165" spans="30:33" x14ac:dyDescent="0.2">
      <c r="AD1165" s="16"/>
      <c r="AE1165" s="16"/>
      <c r="AF1165" s="16"/>
      <c r="AG1165" s="16"/>
    </row>
    <row r="1166" spans="30:33" x14ac:dyDescent="0.2">
      <c r="AD1166" s="16"/>
      <c r="AE1166" s="16"/>
      <c r="AF1166" s="16"/>
      <c r="AG1166" s="16"/>
    </row>
    <row r="1167" spans="30:33" x14ac:dyDescent="0.2">
      <c r="AD1167" s="16"/>
      <c r="AE1167" s="16"/>
      <c r="AF1167" s="16"/>
      <c r="AG1167" s="16"/>
    </row>
    <row r="1168" spans="30:33" x14ac:dyDescent="0.2">
      <c r="AD1168" s="16"/>
      <c r="AE1168" s="16"/>
      <c r="AF1168" s="16"/>
      <c r="AG1168" s="16"/>
    </row>
    <row r="1169" spans="30:33" x14ac:dyDescent="0.2">
      <c r="AD1169" s="16"/>
      <c r="AE1169" s="16"/>
      <c r="AF1169" s="16"/>
      <c r="AG1169" s="16"/>
    </row>
    <row r="1170" spans="30:33" x14ac:dyDescent="0.2">
      <c r="AD1170" s="16"/>
      <c r="AE1170" s="16"/>
      <c r="AF1170" s="16"/>
      <c r="AG1170" s="16"/>
    </row>
    <row r="1171" spans="30:33" x14ac:dyDescent="0.2">
      <c r="AD1171" s="16"/>
      <c r="AE1171" s="16"/>
      <c r="AF1171" s="16"/>
      <c r="AG1171" s="16"/>
    </row>
    <row r="1172" spans="30:33" x14ac:dyDescent="0.2">
      <c r="AD1172" s="16"/>
      <c r="AE1172" s="16"/>
      <c r="AF1172" s="16"/>
      <c r="AG1172" s="16"/>
    </row>
    <row r="1173" spans="30:33" x14ac:dyDescent="0.2">
      <c r="AD1173" s="16"/>
      <c r="AE1173" s="16"/>
      <c r="AF1173" s="16"/>
      <c r="AG1173" s="16"/>
    </row>
    <row r="1174" spans="30:33" x14ac:dyDescent="0.2">
      <c r="AD1174" s="16"/>
      <c r="AE1174" s="16"/>
      <c r="AF1174" s="16"/>
      <c r="AG1174" s="16"/>
    </row>
    <row r="1175" spans="30:33" x14ac:dyDescent="0.2">
      <c r="AD1175" s="16"/>
      <c r="AE1175" s="16"/>
      <c r="AF1175" s="16"/>
      <c r="AG1175" s="16"/>
    </row>
    <row r="1176" spans="30:33" x14ac:dyDescent="0.2">
      <c r="AD1176" s="16"/>
      <c r="AE1176" s="16"/>
      <c r="AF1176" s="16"/>
      <c r="AG1176" s="16"/>
    </row>
    <row r="1177" spans="30:33" x14ac:dyDescent="0.2">
      <c r="AD1177" s="16"/>
      <c r="AE1177" s="16"/>
      <c r="AF1177" s="16"/>
      <c r="AG1177" s="16"/>
    </row>
    <row r="1178" spans="30:33" x14ac:dyDescent="0.2">
      <c r="AD1178" s="16"/>
      <c r="AE1178" s="16"/>
      <c r="AF1178" s="16"/>
      <c r="AG1178" s="16"/>
    </row>
    <row r="1179" spans="30:33" x14ac:dyDescent="0.2">
      <c r="AD1179" s="16"/>
      <c r="AE1179" s="16"/>
      <c r="AF1179" s="16"/>
      <c r="AG1179" s="16"/>
    </row>
    <row r="1180" spans="30:33" x14ac:dyDescent="0.2">
      <c r="AD1180" s="16"/>
      <c r="AE1180" s="16"/>
      <c r="AF1180" s="16"/>
      <c r="AG1180" s="16"/>
    </row>
    <row r="1181" spans="30:33" x14ac:dyDescent="0.2">
      <c r="AD1181" s="16"/>
      <c r="AE1181" s="16"/>
      <c r="AF1181" s="16"/>
      <c r="AG1181" s="16"/>
    </row>
    <row r="1182" spans="30:33" x14ac:dyDescent="0.2">
      <c r="AD1182" s="16"/>
      <c r="AE1182" s="16"/>
      <c r="AF1182" s="16"/>
      <c r="AG1182" s="16"/>
    </row>
    <row r="1183" spans="30:33" x14ac:dyDescent="0.2">
      <c r="AD1183" s="16"/>
      <c r="AE1183" s="16"/>
      <c r="AF1183" s="16"/>
      <c r="AG1183" s="16"/>
    </row>
    <row r="1184" spans="30:33" x14ac:dyDescent="0.2">
      <c r="AD1184" s="16"/>
      <c r="AE1184" s="16"/>
      <c r="AF1184" s="16"/>
      <c r="AG1184" s="16"/>
    </row>
    <row r="1185" spans="30:33" x14ac:dyDescent="0.2">
      <c r="AD1185" s="16"/>
      <c r="AE1185" s="16"/>
      <c r="AF1185" s="16"/>
      <c r="AG1185" s="16"/>
    </row>
    <row r="1186" spans="30:33" x14ac:dyDescent="0.2">
      <c r="AD1186" s="16"/>
      <c r="AE1186" s="16"/>
      <c r="AF1186" s="16"/>
      <c r="AG1186" s="16"/>
    </row>
    <row r="1187" spans="30:33" x14ac:dyDescent="0.2">
      <c r="AD1187" s="16"/>
      <c r="AE1187" s="16"/>
      <c r="AF1187" s="16"/>
      <c r="AG1187" s="16"/>
    </row>
    <row r="1188" spans="30:33" x14ac:dyDescent="0.2">
      <c r="AD1188" s="16"/>
      <c r="AE1188" s="16"/>
      <c r="AF1188" s="16"/>
      <c r="AG1188" s="16"/>
    </row>
    <row r="1189" spans="30:33" x14ac:dyDescent="0.2">
      <c r="AD1189" s="16"/>
      <c r="AE1189" s="16"/>
      <c r="AF1189" s="16"/>
      <c r="AG1189" s="16"/>
    </row>
    <row r="1190" spans="30:33" x14ac:dyDescent="0.2">
      <c r="AD1190" s="16"/>
      <c r="AE1190" s="16"/>
      <c r="AF1190" s="16"/>
      <c r="AG1190" s="16"/>
    </row>
    <row r="1191" spans="30:33" x14ac:dyDescent="0.2">
      <c r="AD1191" s="16"/>
      <c r="AE1191" s="16"/>
      <c r="AF1191" s="16"/>
      <c r="AG1191" s="16"/>
    </row>
    <row r="1192" spans="30:33" x14ac:dyDescent="0.2">
      <c r="AD1192" s="16"/>
      <c r="AE1192" s="16"/>
      <c r="AF1192" s="16"/>
      <c r="AG1192" s="16"/>
    </row>
    <row r="1193" spans="30:33" x14ac:dyDescent="0.2">
      <c r="AD1193" s="16"/>
      <c r="AE1193" s="16"/>
      <c r="AF1193" s="16"/>
      <c r="AG1193" s="16"/>
    </row>
    <row r="1194" spans="30:33" x14ac:dyDescent="0.2">
      <c r="AD1194" s="16"/>
      <c r="AE1194" s="16"/>
      <c r="AF1194" s="16"/>
      <c r="AG1194" s="16"/>
    </row>
    <row r="1195" spans="30:33" x14ac:dyDescent="0.2">
      <c r="AD1195" s="16"/>
      <c r="AE1195" s="16"/>
      <c r="AF1195" s="16"/>
      <c r="AG1195" s="16"/>
    </row>
    <row r="1196" spans="30:33" x14ac:dyDescent="0.2">
      <c r="AD1196" s="16"/>
      <c r="AE1196" s="16"/>
      <c r="AF1196" s="16"/>
      <c r="AG1196" s="16"/>
    </row>
    <row r="1197" spans="30:33" x14ac:dyDescent="0.2">
      <c r="AD1197" s="16"/>
      <c r="AE1197" s="16"/>
      <c r="AF1197" s="16"/>
      <c r="AG1197" s="16"/>
    </row>
    <row r="1198" spans="30:33" x14ac:dyDescent="0.2">
      <c r="AD1198" s="16"/>
      <c r="AE1198" s="16"/>
      <c r="AF1198" s="16"/>
      <c r="AG1198" s="16"/>
    </row>
    <row r="1199" spans="30:33" x14ac:dyDescent="0.2">
      <c r="AD1199" s="16"/>
      <c r="AE1199" s="16"/>
      <c r="AF1199" s="16"/>
      <c r="AG1199" s="16"/>
    </row>
    <row r="1200" spans="30:33" x14ac:dyDescent="0.2">
      <c r="AD1200" s="16"/>
      <c r="AE1200" s="16"/>
      <c r="AF1200" s="16"/>
      <c r="AG1200" s="16"/>
    </row>
    <row r="1201" spans="30:33" x14ac:dyDescent="0.2">
      <c r="AD1201" s="16"/>
      <c r="AE1201" s="16"/>
      <c r="AF1201" s="16"/>
      <c r="AG1201" s="16"/>
    </row>
    <row r="1202" spans="30:33" x14ac:dyDescent="0.2">
      <c r="AD1202" s="16"/>
      <c r="AE1202" s="16"/>
      <c r="AF1202" s="16"/>
      <c r="AG1202" s="16"/>
    </row>
    <row r="1203" spans="30:33" x14ac:dyDescent="0.2">
      <c r="AD1203" s="16"/>
      <c r="AE1203" s="16"/>
      <c r="AF1203" s="16"/>
      <c r="AG1203" s="16"/>
    </row>
    <row r="1204" spans="30:33" x14ac:dyDescent="0.2">
      <c r="AD1204" s="16"/>
      <c r="AE1204" s="16"/>
      <c r="AF1204" s="16"/>
      <c r="AG1204" s="16"/>
    </row>
    <row r="1205" spans="30:33" x14ac:dyDescent="0.2">
      <c r="AD1205" s="16"/>
      <c r="AE1205" s="16"/>
      <c r="AF1205" s="16"/>
      <c r="AG1205" s="16"/>
    </row>
    <row r="1206" spans="30:33" x14ac:dyDescent="0.2">
      <c r="AD1206" s="16"/>
      <c r="AE1206" s="16"/>
      <c r="AF1206" s="16"/>
      <c r="AG1206" s="16"/>
    </row>
    <row r="1207" spans="30:33" x14ac:dyDescent="0.2">
      <c r="AD1207" s="16"/>
      <c r="AE1207" s="16"/>
      <c r="AF1207" s="16"/>
      <c r="AG1207" s="16"/>
    </row>
    <row r="1208" spans="30:33" x14ac:dyDescent="0.2">
      <c r="AD1208" s="16"/>
      <c r="AE1208" s="16"/>
      <c r="AF1208" s="16"/>
      <c r="AG1208" s="16"/>
    </row>
    <row r="1209" spans="30:33" x14ac:dyDescent="0.2">
      <c r="AD1209" s="16"/>
      <c r="AE1209" s="16"/>
      <c r="AF1209" s="16"/>
      <c r="AG1209" s="16"/>
    </row>
    <row r="1210" spans="30:33" x14ac:dyDescent="0.2">
      <c r="AD1210" s="16"/>
      <c r="AE1210" s="16"/>
      <c r="AF1210" s="16"/>
      <c r="AG1210" s="16"/>
    </row>
    <row r="1211" spans="30:33" x14ac:dyDescent="0.2">
      <c r="AD1211" s="16"/>
      <c r="AE1211" s="16"/>
      <c r="AF1211" s="16"/>
      <c r="AG1211" s="16"/>
    </row>
    <row r="1212" spans="30:33" x14ac:dyDescent="0.2">
      <c r="AD1212" s="16"/>
      <c r="AE1212" s="16"/>
      <c r="AF1212" s="16"/>
      <c r="AG1212" s="16"/>
    </row>
    <row r="1213" spans="30:33" x14ac:dyDescent="0.2">
      <c r="AD1213" s="16"/>
      <c r="AE1213" s="16"/>
      <c r="AF1213" s="16"/>
      <c r="AG1213" s="16"/>
    </row>
    <row r="1214" spans="30:33" x14ac:dyDescent="0.2">
      <c r="AD1214" s="16"/>
      <c r="AE1214" s="16"/>
      <c r="AF1214" s="16"/>
      <c r="AG1214" s="16"/>
    </row>
    <row r="1215" spans="30:33" x14ac:dyDescent="0.2">
      <c r="AD1215" s="16"/>
      <c r="AE1215" s="16"/>
      <c r="AF1215" s="16"/>
      <c r="AG1215" s="16"/>
    </row>
    <row r="1216" spans="30:33" x14ac:dyDescent="0.2">
      <c r="AD1216" s="16"/>
      <c r="AE1216" s="16"/>
      <c r="AF1216" s="16"/>
      <c r="AG1216" s="16"/>
    </row>
    <row r="1217" spans="30:33" x14ac:dyDescent="0.2">
      <c r="AD1217" s="16"/>
      <c r="AE1217" s="16"/>
      <c r="AF1217" s="16"/>
      <c r="AG1217" s="16"/>
    </row>
    <row r="1218" spans="30:33" x14ac:dyDescent="0.2">
      <c r="AD1218" s="16"/>
      <c r="AE1218" s="16"/>
      <c r="AF1218" s="16"/>
      <c r="AG1218" s="16"/>
    </row>
    <row r="1219" spans="30:33" x14ac:dyDescent="0.2">
      <c r="AD1219" s="16"/>
      <c r="AE1219" s="16"/>
      <c r="AF1219" s="16"/>
      <c r="AG1219" s="16"/>
    </row>
    <row r="1220" spans="30:33" x14ac:dyDescent="0.2">
      <c r="AD1220" s="16"/>
      <c r="AE1220" s="16"/>
      <c r="AF1220" s="16"/>
      <c r="AG1220" s="16"/>
    </row>
    <row r="1221" spans="30:33" x14ac:dyDescent="0.2">
      <c r="AD1221" s="16"/>
      <c r="AE1221" s="16"/>
      <c r="AF1221" s="16"/>
      <c r="AG1221" s="16"/>
    </row>
    <row r="1222" spans="30:33" x14ac:dyDescent="0.2">
      <c r="AD1222" s="16"/>
      <c r="AE1222" s="16"/>
      <c r="AF1222" s="16"/>
      <c r="AG1222" s="16"/>
    </row>
    <row r="1223" spans="30:33" x14ac:dyDescent="0.2">
      <c r="AD1223" s="16"/>
      <c r="AE1223" s="16"/>
      <c r="AF1223" s="16"/>
      <c r="AG1223" s="16"/>
    </row>
    <row r="1224" spans="30:33" x14ac:dyDescent="0.2">
      <c r="AD1224" s="16"/>
      <c r="AE1224" s="16"/>
      <c r="AF1224" s="16"/>
      <c r="AG1224" s="16"/>
    </row>
    <row r="1225" spans="30:33" x14ac:dyDescent="0.2">
      <c r="AD1225" s="16"/>
      <c r="AE1225" s="16"/>
      <c r="AF1225" s="16"/>
      <c r="AG1225" s="16"/>
    </row>
    <row r="1226" spans="30:33" x14ac:dyDescent="0.2">
      <c r="AD1226" s="16"/>
      <c r="AE1226" s="16"/>
      <c r="AF1226" s="16"/>
      <c r="AG1226" s="16"/>
    </row>
    <row r="1227" spans="30:33" x14ac:dyDescent="0.2">
      <c r="AD1227" s="16"/>
      <c r="AE1227" s="16"/>
      <c r="AF1227" s="16"/>
      <c r="AG1227" s="16"/>
    </row>
    <row r="1228" spans="30:33" x14ac:dyDescent="0.2">
      <c r="AD1228" s="16"/>
      <c r="AE1228" s="16"/>
      <c r="AF1228" s="16"/>
      <c r="AG1228" s="16"/>
    </row>
    <row r="1229" spans="30:33" x14ac:dyDescent="0.2">
      <c r="AD1229" s="16"/>
      <c r="AE1229" s="16"/>
      <c r="AF1229" s="16"/>
      <c r="AG1229" s="16"/>
    </row>
    <row r="1230" spans="30:33" x14ac:dyDescent="0.2">
      <c r="AD1230" s="16"/>
      <c r="AE1230" s="16"/>
      <c r="AF1230" s="16"/>
      <c r="AG1230" s="16"/>
    </row>
    <row r="1231" spans="30:33" x14ac:dyDescent="0.2">
      <c r="AD1231" s="16"/>
      <c r="AE1231" s="16"/>
      <c r="AF1231" s="16"/>
      <c r="AG1231" s="16"/>
    </row>
    <row r="1232" spans="30:33" x14ac:dyDescent="0.2">
      <c r="AD1232" s="16"/>
      <c r="AE1232" s="16"/>
      <c r="AF1232" s="16"/>
      <c r="AG1232" s="16"/>
    </row>
    <row r="1233" spans="30:33" x14ac:dyDescent="0.2">
      <c r="AD1233" s="16"/>
      <c r="AE1233" s="16"/>
      <c r="AF1233" s="16"/>
      <c r="AG1233" s="16"/>
    </row>
    <row r="1234" spans="30:33" x14ac:dyDescent="0.2">
      <c r="AD1234" s="16"/>
      <c r="AE1234" s="16"/>
      <c r="AF1234" s="16"/>
      <c r="AG1234" s="16"/>
    </row>
    <row r="1235" spans="30:33" x14ac:dyDescent="0.2">
      <c r="AD1235" s="16"/>
      <c r="AE1235" s="16"/>
      <c r="AF1235" s="16"/>
      <c r="AG1235" s="16"/>
    </row>
    <row r="1236" spans="30:33" x14ac:dyDescent="0.2">
      <c r="AD1236" s="16"/>
      <c r="AE1236" s="16"/>
      <c r="AF1236" s="16"/>
      <c r="AG1236" s="16"/>
    </row>
    <row r="1237" spans="30:33" x14ac:dyDescent="0.2">
      <c r="AD1237" s="16"/>
      <c r="AE1237" s="16"/>
      <c r="AF1237" s="16"/>
      <c r="AG1237" s="16"/>
    </row>
    <row r="1238" spans="30:33" x14ac:dyDescent="0.2">
      <c r="AD1238" s="16"/>
      <c r="AE1238" s="16"/>
      <c r="AF1238" s="16"/>
      <c r="AG1238" s="16"/>
    </row>
    <row r="1239" spans="30:33" x14ac:dyDescent="0.2">
      <c r="AD1239" s="16"/>
      <c r="AE1239" s="16"/>
      <c r="AF1239" s="16"/>
      <c r="AG1239" s="16"/>
    </row>
    <row r="1240" spans="30:33" x14ac:dyDescent="0.2">
      <c r="AD1240" s="16"/>
      <c r="AE1240" s="16"/>
      <c r="AF1240" s="16"/>
      <c r="AG1240" s="16"/>
    </row>
    <row r="1241" spans="30:33" x14ac:dyDescent="0.2">
      <c r="AD1241" s="16"/>
      <c r="AE1241" s="16"/>
      <c r="AF1241" s="16"/>
      <c r="AG1241" s="16"/>
    </row>
    <row r="1242" spans="30:33" x14ac:dyDescent="0.2">
      <c r="AD1242" s="16"/>
      <c r="AE1242" s="16"/>
      <c r="AF1242" s="16"/>
      <c r="AG1242" s="16"/>
    </row>
    <row r="1243" spans="30:33" x14ac:dyDescent="0.2">
      <c r="AD1243" s="16"/>
      <c r="AE1243" s="16"/>
      <c r="AF1243" s="16"/>
      <c r="AG1243" s="16"/>
    </row>
    <row r="1244" spans="30:33" x14ac:dyDescent="0.2">
      <c r="AD1244" s="16"/>
      <c r="AE1244" s="16"/>
      <c r="AF1244" s="16"/>
      <c r="AG1244" s="16"/>
    </row>
    <row r="1245" spans="30:33" x14ac:dyDescent="0.2">
      <c r="AD1245" s="16"/>
      <c r="AE1245" s="16"/>
      <c r="AF1245" s="16"/>
      <c r="AG1245" s="16"/>
    </row>
    <row r="1246" spans="30:33" x14ac:dyDescent="0.2">
      <c r="AD1246" s="16"/>
      <c r="AE1246" s="16"/>
      <c r="AF1246" s="16"/>
      <c r="AG1246" s="16"/>
    </row>
    <row r="1247" spans="30:33" x14ac:dyDescent="0.2">
      <c r="AD1247" s="16"/>
      <c r="AE1247" s="16"/>
      <c r="AF1247" s="16"/>
      <c r="AG1247" s="16"/>
    </row>
    <row r="1248" spans="30:33" x14ac:dyDescent="0.2">
      <c r="AD1248" s="16"/>
      <c r="AE1248" s="16"/>
      <c r="AF1248" s="16"/>
      <c r="AG1248" s="16"/>
    </row>
    <row r="1249" spans="30:33" x14ac:dyDescent="0.2">
      <c r="AD1249" s="16"/>
      <c r="AE1249" s="16"/>
      <c r="AF1249" s="16"/>
      <c r="AG1249" s="16"/>
    </row>
    <row r="1250" spans="30:33" x14ac:dyDescent="0.2">
      <c r="AD1250" s="16"/>
      <c r="AE1250" s="16"/>
      <c r="AF1250" s="16"/>
      <c r="AG1250" s="16"/>
    </row>
    <row r="1251" spans="30:33" x14ac:dyDescent="0.2">
      <c r="AD1251" s="16"/>
      <c r="AE1251" s="16"/>
      <c r="AF1251" s="16"/>
      <c r="AG1251" s="16"/>
    </row>
    <row r="1252" spans="30:33" x14ac:dyDescent="0.2">
      <c r="AD1252" s="16"/>
      <c r="AE1252" s="16"/>
      <c r="AF1252" s="16"/>
      <c r="AG1252" s="16"/>
    </row>
    <row r="1253" spans="30:33" x14ac:dyDescent="0.2">
      <c r="AD1253" s="16"/>
      <c r="AE1253" s="16"/>
      <c r="AF1253" s="16"/>
      <c r="AG1253" s="16"/>
    </row>
    <row r="1254" spans="30:33" x14ac:dyDescent="0.2">
      <c r="AD1254" s="16"/>
      <c r="AE1254" s="16"/>
      <c r="AF1254" s="16"/>
      <c r="AG1254" s="16"/>
    </row>
    <row r="1255" spans="30:33" x14ac:dyDescent="0.2">
      <c r="AD1255" s="16"/>
      <c r="AE1255" s="16"/>
      <c r="AF1255" s="16"/>
      <c r="AG1255" s="16"/>
    </row>
    <row r="1256" spans="30:33" x14ac:dyDescent="0.2">
      <c r="AD1256" s="16"/>
      <c r="AE1256" s="16"/>
      <c r="AF1256" s="16"/>
      <c r="AG1256" s="16"/>
    </row>
    <row r="1257" spans="30:33" x14ac:dyDescent="0.2">
      <c r="AD1257" s="16"/>
      <c r="AE1257" s="16"/>
      <c r="AF1257" s="16"/>
      <c r="AG1257" s="16"/>
    </row>
    <row r="1258" spans="30:33" x14ac:dyDescent="0.2">
      <c r="AD1258" s="16"/>
      <c r="AE1258" s="16"/>
      <c r="AF1258" s="16"/>
      <c r="AG1258" s="16"/>
    </row>
    <row r="1259" spans="30:33" x14ac:dyDescent="0.2">
      <c r="AD1259" s="16"/>
      <c r="AE1259" s="16"/>
      <c r="AF1259" s="16"/>
      <c r="AG1259" s="16"/>
    </row>
    <row r="1260" spans="30:33" x14ac:dyDescent="0.2">
      <c r="AD1260" s="16"/>
      <c r="AE1260" s="16"/>
      <c r="AF1260" s="16"/>
      <c r="AG1260" s="16"/>
    </row>
    <row r="1261" spans="30:33" x14ac:dyDescent="0.2">
      <c r="AD1261" s="16"/>
      <c r="AE1261" s="16"/>
      <c r="AF1261" s="16"/>
      <c r="AG1261" s="16"/>
    </row>
    <row r="1262" spans="30:33" x14ac:dyDescent="0.2">
      <c r="AD1262" s="16"/>
      <c r="AE1262" s="16"/>
      <c r="AF1262" s="16"/>
      <c r="AG1262" s="16"/>
    </row>
    <row r="1263" spans="30:33" x14ac:dyDescent="0.2">
      <c r="AD1263" s="16"/>
      <c r="AE1263" s="16"/>
      <c r="AF1263" s="16"/>
      <c r="AG1263" s="16"/>
    </row>
    <row r="1264" spans="30:33" x14ac:dyDescent="0.2">
      <c r="AD1264" s="16"/>
      <c r="AE1264" s="16"/>
      <c r="AF1264" s="16"/>
      <c r="AG1264" s="16"/>
    </row>
    <row r="1265" spans="30:33" x14ac:dyDescent="0.2">
      <c r="AD1265" s="16"/>
      <c r="AE1265" s="16"/>
      <c r="AF1265" s="16"/>
      <c r="AG1265" s="16"/>
    </row>
    <row r="1266" spans="30:33" x14ac:dyDescent="0.2">
      <c r="AD1266" s="16"/>
      <c r="AE1266" s="16"/>
      <c r="AF1266" s="16"/>
      <c r="AG1266" s="16"/>
    </row>
    <row r="1267" spans="30:33" x14ac:dyDescent="0.2">
      <c r="AD1267" s="16"/>
      <c r="AE1267" s="16"/>
      <c r="AF1267" s="16"/>
      <c r="AG1267" s="16"/>
    </row>
    <row r="1268" spans="30:33" x14ac:dyDescent="0.2">
      <c r="AD1268" s="16"/>
      <c r="AE1268" s="16"/>
      <c r="AF1268" s="16"/>
      <c r="AG1268" s="16"/>
    </row>
    <row r="1269" spans="30:33" x14ac:dyDescent="0.2">
      <c r="AD1269" s="16"/>
      <c r="AE1269" s="16"/>
      <c r="AF1269" s="16"/>
      <c r="AG1269" s="16"/>
    </row>
    <row r="1270" spans="30:33" x14ac:dyDescent="0.2">
      <c r="AD1270" s="16"/>
      <c r="AE1270" s="16"/>
      <c r="AF1270" s="16"/>
      <c r="AG1270" s="16"/>
    </row>
    <row r="1271" spans="30:33" x14ac:dyDescent="0.2">
      <c r="AD1271" s="16"/>
      <c r="AE1271" s="16"/>
      <c r="AF1271" s="16"/>
      <c r="AG1271" s="16"/>
    </row>
    <row r="1272" spans="30:33" x14ac:dyDescent="0.2">
      <c r="AD1272" s="16"/>
      <c r="AE1272" s="16"/>
      <c r="AF1272" s="16"/>
      <c r="AG1272" s="16"/>
    </row>
    <row r="1273" spans="30:33" x14ac:dyDescent="0.2">
      <c r="AD1273" s="16"/>
      <c r="AE1273" s="16"/>
      <c r="AF1273" s="16"/>
      <c r="AG1273" s="16"/>
    </row>
    <row r="1274" spans="30:33" x14ac:dyDescent="0.2">
      <c r="AD1274" s="16"/>
      <c r="AE1274" s="16"/>
      <c r="AF1274" s="16"/>
      <c r="AG1274" s="16"/>
    </row>
    <row r="1275" spans="30:33" x14ac:dyDescent="0.2">
      <c r="AD1275" s="16"/>
      <c r="AE1275" s="16"/>
      <c r="AF1275" s="16"/>
      <c r="AG1275" s="16"/>
    </row>
    <row r="1276" spans="30:33" x14ac:dyDescent="0.2">
      <c r="AD1276" s="16"/>
      <c r="AE1276" s="16"/>
      <c r="AF1276" s="16"/>
      <c r="AG1276" s="16"/>
    </row>
    <row r="1277" spans="30:33" x14ac:dyDescent="0.2">
      <c r="AD1277" s="16"/>
      <c r="AE1277" s="16"/>
      <c r="AF1277" s="16"/>
      <c r="AG1277" s="16"/>
    </row>
    <row r="1278" spans="30:33" x14ac:dyDescent="0.2">
      <c r="AD1278" s="16"/>
      <c r="AE1278" s="16"/>
      <c r="AF1278" s="16"/>
      <c r="AG1278" s="16"/>
    </row>
    <row r="1279" spans="30:33" x14ac:dyDescent="0.2">
      <c r="AD1279" s="16"/>
      <c r="AE1279" s="16"/>
      <c r="AF1279" s="16"/>
      <c r="AG1279" s="16"/>
    </row>
    <row r="1280" spans="30:33" x14ac:dyDescent="0.2">
      <c r="AD1280" s="16"/>
      <c r="AE1280" s="16"/>
      <c r="AF1280" s="16"/>
      <c r="AG1280" s="16"/>
    </row>
    <row r="1281" spans="30:33" x14ac:dyDescent="0.2">
      <c r="AD1281" s="16"/>
      <c r="AE1281" s="16"/>
      <c r="AF1281" s="16"/>
      <c r="AG1281" s="16"/>
    </row>
    <row r="1282" spans="30:33" x14ac:dyDescent="0.2">
      <c r="AD1282" s="16"/>
      <c r="AE1282" s="16"/>
      <c r="AF1282" s="16"/>
      <c r="AG1282" s="16"/>
    </row>
    <row r="1283" spans="30:33" x14ac:dyDescent="0.2">
      <c r="AD1283" s="16"/>
      <c r="AE1283" s="16"/>
      <c r="AF1283" s="16"/>
      <c r="AG1283" s="16"/>
    </row>
    <row r="1284" spans="30:33" x14ac:dyDescent="0.2">
      <c r="AD1284" s="16"/>
      <c r="AE1284" s="16"/>
      <c r="AF1284" s="16"/>
      <c r="AG1284" s="16"/>
    </row>
    <row r="1285" spans="30:33" x14ac:dyDescent="0.2">
      <c r="AD1285" s="16"/>
      <c r="AE1285" s="16"/>
      <c r="AF1285" s="16"/>
      <c r="AG1285" s="16"/>
    </row>
    <row r="1286" spans="30:33" x14ac:dyDescent="0.2">
      <c r="AD1286" s="16"/>
      <c r="AE1286" s="16"/>
      <c r="AF1286" s="16"/>
      <c r="AG1286" s="16"/>
    </row>
    <row r="1287" spans="30:33" x14ac:dyDescent="0.2">
      <c r="AD1287" s="16"/>
      <c r="AE1287" s="16"/>
      <c r="AF1287" s="16"/>
      <c r="AG1287" s="16"/>
    </row>
    <row r="1288" spans="30:33" x14ac:dyDescent="0.2">
      <c r="AD1288" s="16"/>
      <c r="AE1288" s="16"/>
      <c r="AF1288" s="16"/>
      <c r="AG1288" s="16"/>
    </row>
    <row r="1289" spans="30:33" x14ac:dyDescent="0.2">
      <c r="AD1289" s="16"/>
      <c r="AE1289" s="16"/>
      <c r="AF1289" s="16"/>
      <c r="AG1289" s="16"/>
    </row>
    <row r="1290" spans="30:33" x14ac:dyDescent="0.2">
      <c r="AD1290" s="16"/>
      <c r="AE1290" s="16"/>
      <c r="AF1290" s="16"/>
      <c r="AG1290" s="16"/>
    </row>
    <row r="1291" spans="30:33" x14ac:dyDescent="0.2">
      <c r="AD1291" s="16"/>
      <c r="AE1291" s="16"/>
      <c r="AF1291" s="16"/>
      <c r="AG1291" s="16"/>
    </row>
    <row r="1292" spans="30:33" x14ac:dyDescent="0.2">
      <c r="AD1292" s="16"/>
      <c r="AE1292" s="16"/>
      <c r="AF1292" s="16"/>
      <c r="AG1292" s="16"/>
    </row>
    <row r="1293" spans="30:33" x14ac:dyDescent="0.2">
      <c r="AD1293" s="16"/>
      <c r="AE1293" s="16"/>
      <c r="AF1293" s="16"/>
      <c r="AG1293" s="16"/>
    </row>
    <row r="1294" spans="30:33" x14ac:dyDescent="0.2">
      <c r="AD1294" s="16"/>
      <c r="AE1294" s="16"/>
      <c r="AF1294" s="16"/>
      <c r="AG1294" s="16"/>
    </row>
    <row r="1295" spans="30:33" x14ac:dyDescent="0.2">
      <c r="AD1295" s="16"/>
      <c r="AE1295" s="16"/>
      <c r="AF1295" s="16"/>
      <c r="AG1295" s="16"/>
    </row>
    <row r="1296" spans="30:33" x14ac:dyDescent="0.2">
      <c r="AD1296" s="16"/>
      <c r="AE1296" s="16"/>
      <c r="AF1296" s="16"/>
      <c r="AG1296" s="16"/>
    </row>
    <row r="1297" spans="30:33" x14ac:dyDescent="0.2">
      <c r="AD1297" s="16"/>
      <c r="AE1297" s="16"/>
      <c r="AF1297" s="16"/>
      <c r="AG1297" s="16"/>
    </row>
    <row r="1298" spans="30:33" x14ac:dyDescent="0.2">
      <c r="AD1298" s="16"/>
      <c r="AE1298" s="16"/>
      <c r="AF1298" s="16"/>
      <c r="AG1298" s="16"/>
    </row>
    <row r="1299" spans="30:33" x14ac:dyDescent="0.2">
      <c r="AD1299" s="16"/>
      <c r="AE1299" s="16"/>
      <c r="AF1299" s="16"/>
      <c r="AG1299" s="16"/>
    </row>
    <row r="1300" spans="30:33" x14ac:dyDescent="0.2">
      <c r="AD1300" s="16"/>
      <c r="AE1300" s="16"/>
      <c r="AF1300" s="16"/>
      <c r="AG1300" s="16"/>
    </row>
    <row r="1301" spans="30:33" x14ac:dyDescent="0.2">
      <c r="AD1301" s="16"/>
      <c r="AE1301" s="16"/>
      <c r="AF1301" s="16"/>
      <c r="AG1301" s="16"/>
    </row>
    <row r="1302" spans="30:33" x14ac:dyDescent="0.2">
      <c r="AD1302" s="16"/>
      <c r="AE1302" s="16"/>
      <c r="AF1302" s="16"/>
      <c r="AG1302" s="16"/>
    </row>
    <row r="1303" spans="30:33" x14ac:dyDescent="0.2">
      <c r="AD1303" s="16"/>
      <c r="AE1303" s="16"/>
      <c r="AF1303" s="16"/>
      <c r="AG1303" s="16"/>
    </row>
    <row r="1304" spans="30:33" x14ac:dyDescent="0.2">
      <c r="AD1304" s="16"/>
      <c r="AE1304" s="16"/>
      <c r="AF1304" s="16"/>
      <c r="AG1304" s="16"/>
    </row>
    <row r="1305" spans="30:33" x14ac:dyDescent="0.2">
      <c r="AD1305" s="16"/>
      <c r="AE1305" s="16"/>
      <c r="AF1305" s="16"/>
      <c r="AG1305" s="16"/>
    </row>
    <row r="1306" spans="30:33" x14ac:dyDescent="0.2">
      <c r="AD1306" s="16"/>
      <c r="AE1306" s="16"/>
      <c r="AF1306" s="16"/>
      <c r="AG1306" s="16"/>
    </row>
    <row r="1307" spans="30:33" x14ac:dyDescent="0.2">
      <c r="AD1307" s="16"/>
      <c r="AE1307" s="16"/>
      <c r="AF1307" s="16"/>
      <c r="AG1307" s="16"/>
    </row>
    <row r="1308" spans="30:33" x14ac:dyDescent="0.2">
      <c r="AD1308" s="16"/>
      <c r="AE1308" s="16"/>
      <c r="AF1308" s="16"/>
      <c r="AG1308" s="16"/>
    </row>
    <row r="1309" spans="30:33" x14ac:dyDescent="0.2">
      <c r="AD1309" s="16"/>
      <c r="AE1309" s="16"/>
      <c r="AF1309" s="16"/>
      <c r="AG1309" s="16"/>
    </row>
    <row r="1310" spans="30:33" x14ac:dyDescent="0.2">
      <c r="AD1310" s="16"/>
      <c r="AE1310" s="16"/>
      <c r="AF1310" s="16"/>
      <c r="AG1310" s="16"/>
    </row>
    <row r="1311" spans="30:33" x14ac:dyDescent="0.2">
      <c r="AD1311" s="16"/>
      <c r="AE1311" s="16"/>
      <c r="AF1311" s="16"/>
      <c r="AG1311" s="16"/>
    </row>
    <row r="1312" spans="30:33" x14ac:dyDescent="0.2">
      <c r="AD1312" s="16"/>
      <c r="AE1312" s="16"/>
      <c r="AF1312" s="16"/>
      <c r="AG1312" s="16"/>
    </row>
    <row r="1313" spans="30:33" x14ac:dyDescent="0.2">
      <c r="AD1313" s="16"/>
      <c r="AE1313" s="16"/>
      <c r="AF1313" s="16"/>
      <c r="AG1313" s="16"/>
    </row>
    <row r="1314" spans="30:33" x14ac:dyDescent="0.2">
      <c r="AD1314" s="16"/>
      <c r="AE1314" s="16"/>
      <c r="AF1314" s="16"/>
      <c r="AG1314" s="16"/>
    </row>
    <row r="1315" spans="30:33" x14ac:dyDescent="0.2">
      <c r="AD1315" s="16"/>
      <c r="AE1315" s="16"/>
      <c r="AF1315" s="16"/>
      <c r="AG1315" s="16"/>
    </row>
    <row r="1316" spans="30:33" x14ac:dyDescent="0.2">
      <c r="AD1316" s="16"/>
      <c r="AE1316" s="16"/>
      <c r="AF1316" s="16"/>
      <c r="AG1316" s="16"/>
    </row>
    <row r="1317" spans="30:33" x14ac:dyDescent="0.2">
      <c r="AD1317" s="16"/>
      <c r="AE1317" s="16"/>
      <c r="AF1317" s="16"/>
      <c r="AG1317" s="16"/>
    </row>
    <row r="1318" spans="30:33" x14ac:dyDescent="0.2">
      <c r="AD1318" s="16"/>
      <c r="AE1318" s="16"/>
      <c r="AF1318" s="16"/>
      <c r="AG1318" s="16"/>
    </row>
    <row r="1319" spans="30:33" x14ac:dyDescent="0.2">
      <c r="AD1319" s="16"/>
      <c r="AE1319" s="16"/>
      <c r="AF1319" s="16"/>
      <c r="AG1319" s="16"/>
    </row>
    <row r="1320" spans="30:33" x14ac:dyDescent="0.2">
      <c r="AD1320" s="16"/>
      <c r="AE1320" s="16"/>
      <c r="AF1320" s="16"/>
      <c r="AG1320" s="16"/>
    </row>
    <row r="1321" spans="30:33" x14ac:dyDescent="0.2">
      <c r="AD1321" s="16"/>
      <c r="AE1321" s="16"/>
      <c r="AF1321" s="16"/>
      <c r="AG1321" s="16"/>
    </row>
    <row r="1322" spans="30:33" x14ac:dyDescent="0.2">
      <c r="AD1322" s="16"/>
      <c r="AE1322" s="16"/>
      <c r="AF1322" s="16"/>
      <c r="AG1322" s="16"/>
    </row>
    <row r="1323" spans="30:33" x14ac:dyDescent="0.2">
      <c r="AD1323" s="16"/>
      <c r="AE1323" s="16"/>
      <c r="AF1323" s="16"/>
      <c r="AG1323" s="16"/>
    </row>
    <row r="1324" spans="30:33" x14ac:dyDescent="0.2">
      <c r="AD1324" s="16"/>
      <c r="AE1324" s="16"/>
      <c r="AF1324" s="16"/>
      <c r="AG1324" s="16"/>
    </row>
    <row r="1325" spans="30:33" x14ac:dyDescent="0.2">
      <c r="AD1325" s="16"/>
      <c r="AE1325" s="16"/>
      <c r="AF1325" s="16"/>
      <c r="AG1325" s="16"/>
    </row>
    <row r="1326" spans="30:33" x14ac:dyDescent="0.2">
      <c r="AD1326" s="16"/>
      <c r="AE1326" s="16"/>
      <c r="AF1326" s="16"/>
      <c r="AG1326" s="16"/>
    </row>
    <row r="1327" spans="30:33" x14ac:dyDescent="0.2">
      <c r="AD1327" s="16"/>
      <c r="AE1327" s="16"/>
      <c r="AF1327" s="16"/>
      <c r="AG1327" s="16"/>
    </row>
    <row r="1328" spans="30:33" x14ac:dyDescent="0.2">
      <c r="AD1328" s="16"/>
      <c r="AE1328" s="16"/>
      <c r="AF1328" s="16"/>
      <c r="AG1328" s="16"/>
    </row>
    <row r="1329" spans="30:33" x14ac:dyDescent="0.2">
      <c r="AD1329" s="16"/>
      <c r="AE1329" s="16"/>
      <c r="AF1329" s="16"/>
      <c r="AG1329" s="16"/>
    </row>
    <row r="1330" spans="30:33" x14ac:dyDescent="0.2">
      <c r="AD1330" s="16"/>
      <c r="AE1330" s="16"/>
      <c r="AF1330" s="16"/>
      <c r="AG1330" s="16"/>
    </row>
    <row r="1331" spans="30:33" x14ac:dyDescent="0.2">
      <c r="AD1331" s="16"/>
      <c r="AE1331" s="16"/>
      <c r="AF1331" s="16"/>
      <c r="AG1331" s="16"/>
    </row>
    <row r="1332" spans="30:33" x14ac:dyDescent="0.2">
      <c r="AD1332" s="16"/>
      <c r="AE1332" s="16"/>
      <c r="AF1332" s="16"/>
      <c r="AG1332" s="16"/>
    </row>
    <row r="1333" spans="30:33" x14ac:dyDescent="0.2">
      <c r="AD1333" s="16"/>
      <c r="AE1333" s="16"/>
      <c r="AF1333" s="16"/>
      <c r="AG1333" s="16"/>
    </row>
    <row r="1334" spans="30:33" x14ac:dyDescent="0.2">
      <c r="AD1334" s="16"/>
      <c r="AE1334" s="16"/>
      <c r="AF1334" s="16"/>
      <c r="AG1334" s="16"/>
    </row>
    <row r="1335" spans="30:33" x14ac:dyDescent="0.2">
      <c r="AD1335" s="16"/>
      <c r="AE1335" s="16"/>
      <c r="AF1335" s="16"/>
      <c r="AG1335" s="16"/>
    </row>
    <row r="1336" spans="30:33" x14ac:dyDescent="0.2">
      <c r="AD1336" s="16"/>
      <c r="AE1336" s="16"/>
      <c r="AF1336" s="16"/>
      <c r="AG1336" s="16"/>
    </row>
    <row r="1337" spans="30:33" x14ac:dyDescent="0.2">
      <c r="AD1337" s="16"/>
      <c r="AE1337" s="16"/>
      <c r="AF1337" s="16"/>
      <c r="AG1337" s="16"/>
    </row>
    <row r="1338" spans="30:33" x14ac:dyDescent="0.2">
      <c r="AD1338" s="16"/>
      <c r="AE1338" s="16"/>
      <c r="AF1338" s="16"/>
      <c r="AG1338" s="16"/>
    </row>
    <row r="1339" spans="30:33" x14ac:dyDescent="0.2">
      <c r="AD1339" s="16"/>
      <c r="AE1339" s="16"/>
      <c r="AF1339" s="16"/>
      <c r="AG1339" s="16"/>
    </row>
    <row r="1340" spans="30:33" x14ac:dyDescent="0.2">
      <c r="AD1340" s="16"/>
      <c r="AE1340" s="16"/>
      <c r="AF1340" s="16"/>
      <c r="AG1340" s="16"/>
    </row>
    <row r="1341" spans="30:33" x14ac:dyDescent="0.2">
      <c r="AD1341" s="16"/>
      <c r="AE1341" s="16"/>
      <c r="AF1341" s="16"/>
      <c r="AG1341" s="16"/>
    </row>
    <row r="1342" spans="30:33" x14ac:dyDescent="0.2">
      <c r="AD1342" s="16"/>
      <c r="AE1342" s="16"/>
      <c r="AF1342" s="16"/>
      <c r="AG1342" s="16"/>
    </row>
    <row r="1343" spans="30:33" x14ac:dyDescent="0.2">
      <c r="AD1343" s="16"/>
      <c r="AE1343" s="16"/>
      <c r="AF1343" s="16"/>
      <c r="AG1343" s="16"/>
    </row>
    <row r="1344" spans="30:33" x14ac:dyDescent="0.2">
      <c r="AD1344" s="16"/>
      <c r="AE1344" s="16"/>
      <c r="AF1344" s="16"/>
      <c r="AG1344" s="16"/>
    </row>
    <row r="1345" spans="30:33" x14ac:dyDescent="0.2">
      <c r="AD1345" s="16"/>
      <c r="AE1345" s="16"/>
      <c r="AF1345" s="16"/>
      <c r="AG1345" s="16"/>
    </row>
    <row r="1346" spans="30:33" x14ac:dyDescent="0.2">
      <c r="AD1346" s="16"/>
      <c r="AE1346" s="16"/>
      <c r="AF1346" s="16"/>
      <c r="AG1346" s="16"/>
    </row>
    <row r="1347" spans="30:33" x14ac:dyDescent="0.2">
      <c r="AD1347" s="16"/>
      <c r="AE1347" s="16"/>
      <c r="AF1347" s="16"/>
      <c r="AG1347" s="16"/>
    </row>
    <row r="1348" spans="30:33" x14ac:dyDescent="0.2">
      <c r="AD1348" s="16"/>
      <c r="AE1348" s="16"/>
      <c r="AF1348" s="16"/>
      <c r="AG1348" s="16"/>
    </row>
    <row r="1349" spans="30:33" x14ac:dyDescent="0.2">
      <c r="AD1349" s="16"/>
      <c r="AE1349" s="16"/>
      <c r="AF1349" s="16"/>
      <c r="AG1349" s="16"/>
    </row>
    <row r="1350" spans="30:33" x14ac:dyDescent="0.2">
      <c r="AD1350" s="16"/>
      <c r="AE1350" s="16"/>
      <c r="AF1350" s="16"/>
      <c r="AG1350" s="16"/>
    </row>
    <row r="1351" spans="30:33" x14ac:dyDescent="0.2">
      <c r="AD1351" s="16"/>
      <c r="AE1351" s="16"/>
      <c r="AF1351" s="16"/>
      <c r="AG1351" s="16"/>
    </row>
    <row r="1352" spans="30:33" x14ac:dyDescent="0.2">
      <c r="AD1352" s="16"/>
      <c r="AE1352" s="16"/>
      <c r="AF1352" s="16"/>
      <c r="AG1352" s="16"/>
    </row>
    <row r="1353" spans="30:33" x14ac:dyDescent="0.2">
      <c r="AD1353" s="16"/>
      <c r="AE1353" s="16"/>
      <c r="AF1353" s="16"/>
      <c r="AG1353" s="16"/>
    </row>
    <row r="1354" spans="30:33" x14ac:dyDescent="0.2">
      <c r="AD1354" s="16"/>
      <c r="AE1354" s="16"/>
      <c r="AF1354" s="16"/>
      <c r="AG1354" s="16"/>
    </row>
    <row r="1355" spans="30:33" x14ac:dyDescent="0.2">
      <c r="AD1355" s="16"/>
      <c r="AE1355" s="16"/>
      <c r="AF1355" s="16"/>
      <c r="AG1355" s="16"/>
    </row>
    <row r="1356" spans="30:33" x14ac:dyDescent="0.2">
      <c r="AD1356" s="16"/>
      <c r="AE1356" s="16"/>
      <c r="AF1356" s="16"/>
      <c r="AG1356" s="16"/>
    </row>
    <row r="1357" spans="30:33" x14ac:dyDescent="0.2">
      <c r="AD1357" s="16"/>
      <c r="AE1357" s="16"/>
      <c r="AF1357" s="16"/>
      <c r="AG1357" s="16"/>
    </row>
    <row r="1358" spans="30:33" x14ac:dyDescent="0.2">
      <c r="AD1358" s="16"/>
      <c r="AE1358" s="16"/>
      <c r="AF1358" s="16"/>
      <c r="AG1358" s="16"/>
    </row>
    <row r="1359" spans="30:33" x14ac:dyDescent="0.2">
      <c r="AD1359" s="16"/>
      <c r="AE1359" s="16"/>
      <c r="AF1359" s="16"/>
      <c r="AG1359" s="16"/>
    </row>
    <row r="1360" spans="30:33" x14ac:dyDescent="0.2">
      <c r="AD1360" s="16"/>
      <c r="AE1360" s="16"/>
      <c r="AF1360" s="16"/>
      <c r="AG1360" s="16"/>
    </row>
    <row r="1361" spans="30:33" x14ac:dyDescent="0.2">
      <c r="AD1361" s="16"/>
      <c r="AE1361" s="16"/>
      <c r="AF1361" s="16"/>
      <c r="AG1361" s="16"/>
    </row>
    <row r="1362" spans="30:33" x14ac:dyDescent="0.2">
      <c r="AD1362" s="16"/>
      <c r="AE1362" s="16"/>
      <c r="AF1362" s="16"/>
      <c r="AG1362" s="16"/>
    </row>
    <row r="1363" spans="30:33" x14ac:dyDescent="0.2">
      <c r="AD1363" s="16"/>
      <c r="AE1363" s="16"/>
      <c r="AF1363" s="16"/>
      <c r="AG1363" s="16"/>
    </row>
    <row r="1364" spans="30:33" x14ac:dyDescent="0.2">
      <c r="AD1364" s="16"/>
      <c r="AE1364" s="16"/>
      <c r="AF1364" s="16"/>
      <c r="AG1364" s="16"/>
    </row>
    <row r="1365" spans="30:33" x14ac:dyDescent="0.2">
      <c r="AD1365" s="16"/>
      <c r="AE1365" s="16"/>
      <c r="AF1365" s="16"/>
      <c r="AG1365" s="16"/>
    </row>
    <row r="1366" spans="30:33" x14ac:dyDescent="0.2">
      <c r="AD1366" s="16"/>
      <c r="AE1366" s="16"/>
      <c r="AF1366" s="16"/>
      <c r="AG1366" s="16"/>
    </row>
    <row r="1367" spans="30:33" x14ac:dyDescent="0.2">
      <c r="AD1367" s="16"/>
      <c r="AE1367" s="16"/>
      <c r="AF1367" s="16"/>
      <c r="AG1367" s="16"/>
    </row>
    <row r="1368" spans="30:33" x14ac:dyDescent="0.2">
      <c r="AD1368" s="16"/>
      <c r="AE1368" s="16"/>
      <c r="AF1368" s="16"/>
      <c r="AG1368" s="16"/>
    </row>
    <row r="1369" spans="30:33" x14ac:dyDescent="0.2">
      <c r="AD1369" s="16"/>
      <c r="AE1369" s="16"/>
      <c r="AF1369" s="16"/>
      <c r="AG1369" s="16"/>
    </row>
    <row r="1370" spans="30:33" x14ac:dyDescent="0.2">
      <c r="AD1370" s="16"/>
      <c r="AE1370" s="16"/>
      <c r="AF1370" s="16"/>
      <c r="AG1370" s="16"/>
    </row>
    <row r="1371" spans="30:33" x14ac:dyDescent="0.2">
      <c r="AD1371" s="16"/>
      <c r="AE1371" s="16"/>
      <c r="AF1371" s="16"/>
      <c r="AG1371" s="16"/>
    </row>
    <row r="1372" spans="30:33" x14ac:dyDescent="0.2">
      <c r="AD1372" s="16"/>
      <c r="AE1372" s="16"/>
      <c r="AF1372" s="16"/>
      <c r="AG1372" s="16"/>
    </row>
    <row r="1373" spans="30:33" x14ac:dyDescent="0.2">
      <c r="AD1373" s="16"/>
      <c r="AE1373" s="16"/>
      <c r="AF1373" s="16"/>
      <c r="AG1373" s="16"/>
    </row>
    <row r="1374" spans="30:33" x14ac:dyDescent="0.2">
      <c r="AD1374" s="16"/>
      <c r="AE1374" s="16"/>
      <c r="AF1374" s="16"/>
      <c r="AG1374" s="16"/>
    </row>
    <row r="1375" spans="30:33" x14ac:dyDescent="0.2">
      <c r="AD1375" s="16"/>
      <c r="AE1375" s="16"/>
      <c r="AF1375" s="16"/>
      <c r="AG1375" s="16"/>
    </row>
    <row r="1376" spans="30:33" x14ac:dyDescent="0.2">
      <c r="AD1376" s="16"/>
      <c r="AE1376" s="16"/>
      <c r="AF1376" s="16"/>
      <c r="AG1376" s="16"/>
    </row>
    <row r="1377" spans="30:33" x14ac:dyDescent="0.2">
      <c r="AD1377" s="16"/>
      <c r="AE1377" s="16"/>
      <c r="AF1377" s="16"/>
      <c r="AG1377" s="16"/>
    </row>
    <row r="1378" spans="30:33" x14ac:dyDescent="0.2">
      <c r="AD1378" s="16"/>
      <c r="AE1378" s="16"/>
      <c r="AF1378" s="16"/>
      <c r="AG1378" s="16"/>
    </row>
    <row r="1379" spans="30:33" x14ac:dyDescent="0.2">
      <c r="AD1379" s="16"/>
      <c r="AE1379" s="16"/>
      <c r="AF1379" s="16"/>
      <c r="AG1379" s="16"/>
    </row>
    <row r="1380" spans="30:33" x14ac:dyDescent="0.2">
      <c r="AD1380" s="16"/>
      <c r="AE1380" s="16"/>
      <c r="AF1380" s="16"/>
      <c r="AG1380" s="16"/>
    </row>
    <row r="1381" spans="30:33" x14ac:dyDescent="0.2">
      <c r="AD1381" s="16"/>
      <c r="AE1381" s="16"/>
      <c r="AF1381" s="16"/>
      <c r="AG1381" s="16"/>
    </row>
    <row r="1382" spans="30:33" x14ac:dyDescent="0.2">
      <c r="AD1382" s="16"/>
      <c r="AE1382" s="16"/>
      <c r="AF1382" s="16"/>
      <c r="AG1382" s="16"/>
    </row>
    <row r="1383" spans="30:33" x14ac:dyDescent="0.2">
      <c r="AD1383" s="16"/>
      <c r="AE1383" s="16"/>
      <c r="AF1383" s="16"/>
      <c r="AG1383" s="16"/>
    </row>
    <row r="1384" spans="30:33" x14ac:dyDescent="0.2">
      <c r="AD1384" s="16"/>
      <c r="AE1384" s="16"/>
      <c r="AF1384" s="16"/>
      <c r="AG1384" s="16"/>
    </row>
    <row r="1385" spans="30:33" x14ac:dyDescent="0.2">
      <c r="AD1385" s="16"/>
      <c r="AE1385" s="16"/>
      <c r="AF1385" s="16"/>
      <c r="AG1385" s="16"/>
    </row>
    <row r="1386" spans="30:33" x14ac:dyDescent="0.2">
      <c r="AD1386" s="16"/>
      <c r="AE1386" s="16"/>
      <c r="AF1386" s="16"/>
      <c r="AG1386" s="16"/>
    </row>
    <row r="1387" spans="30:33" x14ac:dyDescent="0.2">
      <c r="AD1387" s="16"/>
      <c r="AE1387" s="16"/>
      <c r="AF1387" s="16"/>
      <c r="AG1387" s="16"/>
    </row>
    <row r="1388" spans="30:33" x14ac:dyDescent="0.2">
      <c r="AD1388" s="16"/>
      <c r="AE1388" s="16"/>
      <c r="AF1388" s="16"/>
      <c r="AG1388" s="16"/>
    </row>
    <row r="1389" spans="30:33" x14ac:dyDescent="0.2">
      <c r="AD1389" s="16"/>
      <c r="AE1389" s="16"/>
      <c r="AF1389" s="16"/>
      <c r="AG1389" s="16"/>
    </row>
    <row r="1390" spans="30:33" x14ac:dyDescent="0.2">
      <c r="AD1390" s="16"/>
      <c r="AE1390" s="16"/>
      <c r="AF1390" s="16"/>
      <c r="AG1390" s="16"/>
    </row>
    <row r="1391" spans="30:33" x14ac:dyDescent="0.2">
      <c r="AD1391" s="16"/>
      <c r="AE1391" s="16"/>
      <c r="AF1391" s="16"/>
      <c r="AG1391" s="16"/>
    </row>
    <row r="1392" spans="30:33" x14ac:dyDescent="0.2">
      <c r="AD1392" s="16"/>
      <c r="AE1392" s="16"/>
      <c r="AF1392" s="16"/>
      <c r="AG1392" s="16"/>
    </row>
    <row r="1393" spans="30:33" x14ac:dyDescent="0.2">
      <c r="AD1393" s="16"/>
      <c r="AE1393" s="16"/>
      <c r="AF1393" s="16"/>
      <c r="AG1393" s="16"/>
    </row>
    <row r="1394" spans="30:33" x14ac:dyDescent="0.2">
      <c r="AD1394" s="16"/>
      <c r="AE1394" s="16"/>
      <c r="AF1394" s="16"/>
      <c r="AG1394" s="16"/>
    </row>
    <row r="1395" spans="30:33" x14ac:dyDescent="0.2">
      <c r="AD1395" s="16"/>
      <c r="AE1395" s="16"/>
      <c r="AF1395" s="16"/>
      <c r="AG1395" s="16"/>
    </row>
    <row r="1396" spans="30:33" x14ac:dyDescent="0.2">
      <c r="AD1396" s="16"/>
      <c r="AE1396" s="16"/>
      <c r="AF1396" s="16"/>
      <c r="AG1396" s="16"/>
    </row>
    <row r="1397" spans="30:33" x14ac:dyDescent="0.2">
      <c r="AD1397" s="16"/>
      <c r="AE1397" s="16"/>
      <c r="AF1397" s="16"/>
      <c r="AG1397" s="16"/>
    </row>
    <row r="1398" spans="30:33" x14ac:dyDescent="0.2">
      <c r="AD1398" s="16"/>
      <c r="AE1398" s="16"/>
      <c r="AF1398" s="16"/>
      <c r="AG1398" s="16"/>
    </row>
    <row r="1399" spans="30:33" x14ac:dyDescent="0.2">
      <c r="AD1399" s="16"/>
      <c r="AE1399" s="16"/>
      <c r="AF1399" s="16"/>
      <c r="AG1399" s="16"/>
    </row>
    <row r="1400" spans="30:33" x14ac:dyDescent="0.2">
      <c r="AD1400" s="16"/>
      <c r="AE1400" s="16"/>
      <c r="AF1400" s="16"/>
      <c r="AG1400" s="16"/>
    </row>
    <row r="1401" spans="30:33" x14ac:dyDescent="0.2">
      <c r="AD1401" s="16"/>
      <c r="AE1401" s="16"/>
      <c r="AF1401" s="16"/>
      <c r="AG1401" s="16"/>
    </row>
    <row r="1402" spans="30:33" x14ac:dyDescent="0.2">
      <c r="AD1402" s="16"/>
      <c r="AE1402" s="16"/>
      <c r="AF1402" s="16"/>
      <c r="AG1402" s="16"/>
    </row>
    <row r="1403" spans="30:33" x14ac:dyDescent="0.2">
      <c r="AD1403" s="16"/>
      <c r="AE1403" s="16"/>
      <c r="AF1403" s="16"/>
      <c r="AG1403" s="16"/>
    </row>
    <row r="1404" spans="30:33" x14ac:dyDescent="0.2">
      <c r="AD1404" s="16"/>
      <c r="AE1404" s="16"/>
      <c r="AF1404" s="16"/>
      <c r="AG1404" s="16"/>
    </row>
    <row r="1405" spans="30:33" x14ac:dyDescent="0.2">
      <c r="AD1405" s="16"/>
      <c r="AE1405" s="16"/>
      <c r="AF1405" s="16"/>
      <c r="AG1405" s="16"/>
    </row>
    <row r="1406" spans="30:33" x14ac:dyDescent="0.2">
      <c r="AD1406" s="16"/>
      <c r="AE1406" s="16"/>
      <c r="AF1406" s="16"/>
      <c r="AG1406" s="16"/>
    </row>
    <row r="1407" spans="30:33" x14ac:dyDescent="0.2">
      <c r="AD1407" s="16"/>
      <c r="AE1407" s="16"/>
      <c r="AF1407" s="16"/>
      <c r="AG1407" s="16"/>
    </row>
    <row r="1408" spans="30:33" x14ac:dyDescent="0.2">
      <c r="AD1408" s="16"/>
      <c r="AE1408" s="16"/>
      <c r="AF1408" s="16"/>
      <c r="AG1408" s="16"/>
    </row>
    <row r="1409" spans="30:33" x14ac:dyDescent="0.2">
      <c r="AD1409" s="16"/>
      <c r="AE1409" s="16"/>
      <c r="AF1409" s="16"/>
      <c r="AG1409" s="16"/>
    </row>
    <row r="1410" spans="30:33" x14ac:dyDescent="0.2">
      <c r="AD1410" s="16"/>
      <c r="AE1410" s="16"/>
      <c r="AF1410" s="16"/>
      <c r="AG1410" s="16"/>
    </row>
    <row r="1411" spans="30:33" x14ac:dyDescent="0.2">
      <c r="AD1411" s="16"/>
      <c r="AE1411" s="16"/>
      <c r="AF1411" s="16"/>
      <c r="AG1411" s="16"/>
    </row>
    <row r="1412" spans="30:33" x14ac:dyDescent="0.2">
      <c r="AD1412" s="16"/>
      <c r="AE1412" s="16"/>
      <c r="AF1412" s="16"/>
      <c r="AG1412" s="16"/>
    </row>
    <row r="1413" spans="30:33" x14ac:dyDescent="0.2">
      <c r="AD1413" s="16"/>
      <c r="AE1413" s="16"/>
      <c r="AF1413" s="16"/>
      <c r="AG1413" s="16"/>
    </row>
    <row r="1414" spans="30:33" x14ac:dyDescent="0.2">
      <c r="AD1414" s="16"/>
      <c r="AE1414" s="16"/>
      <c r="AF1414" s="16"/>
      <c r="AG1414" s="16"/>
    </row>
    <row r="1415" spans="30:33" x14ac:dyDescent="0.2">
      <c r="AD1415" s="16"/>
      <c r="AE1415" s="16"/>
      <c r="AF1415" s="16"/>
      <c r="AG1415" s="16"/>
    </row>
    <row r="1416" spans="30:33" x14ac:dyDescent="0.2">
      <c r="AD1416" s="16"/>
      <c r="AE1416" s="16"/>
      <c r="AF1416" s="16"/>
      <c r="AG1416" s="16"/>
    </row>
    <row r="1417" spans="30:33" x14ac:dyDescent="0.2">
      <c r="AD1417" s="16"/>
      <c r="AE1417" s="16"/>
      <c r="AF1417" s="16"/>
      <c r="AG1417" s="16"/>
    </row>
    <row r="1418" spans="30:33" x14ac:dyDescent="0.2">
      <c r="AD1418" s="16"/>
      <c r="AE1418" s="16"/>
      <c r="AF1418" s="16"/>
      <c r="AG1418" s="16"/>
    </row>
    <row r="1419" spans="30:33" x14ac:dyDescent="0.2">
      <c r="AD1419" s="16"/>
      <c r="AE1419" s="16"/>
      <c r="AF1419" s="16"/>
      <c r="AG1419" s="16"/>
    </row>
    <row r="1420" spans="30:33" x14ac:dyDescent="0.2">
      <c r="AD1420" s="16"/>
      <c r="AE1420" s="16"/>
      <c r="AF1420" s="16"/>
      <c r="AG1420" s="16"/>
    </row>
    <row r="1421" spans="30:33" x14ac:dyDescent="0.2">
      <c r="AD1421" s="16"/>
      <c r="AE1421" s="16"/>
      <c r="AF1421" s="16"/>
      <c r="AG1421" s="16"/>
    </row>
    <row r="1422" spans="30:33" x14ac:dyDescent="0.2">
      <c r="AD1422" s="16"/>
      <c r="AE1422" s="16"/>
      <c r="AF1422" s="16"/>
      <c r="AG1422" s="16"/>
    </row>
    <row r="1423" spans="30:33" x14ac:dyDescent="0.2">
      <c r="AD1423" s="16"/>
      <c r="AE1423" s="16"/>
      <c r="AF1423" s="16"/>
      <c r="AG1423" s="16"/>
    </row>
    <row r="1424" spans="30:33" x14ac:dyDescent="0.2">
      <c r="AD1424" s="16"/>
      <c r="AE1424" s="16"/>
      <c r="AF1424" s="16"/>
      <c r="AG1424" s="16"/>
    </row>
    <row r="1425" spans="30:33" x14ac:dyDescent="0.2">
      <c r="AD1425" s="16"/>
      <c r="AE1425" s="16"/>
      <c r="AF1425" s="16"/>
      <c r="AG1425" s="16"/>
    </row>
    <row r="1426" spans="30:33" x14ac:dyDescent="0.2">
      <c r="AD1426" s="16"/>
      <c r="AE1426" s="16"/>
      <c r="AF1426" s="16"/>
      <c r="AG1426" s="16"/>
    </row>
    <row r="1427" spans="30:33" x14ac:dyDescent="0.2">
      <c r="AD1427" s="16"/>
      <c r="AE1427" s="16"/>
      <c r="AF1427" s="16"/>
      <c r="AG1427" s="16"/>
    </row>
    <row r="1428" spans="30:33" x14ac:dyDescent="0.2">
      <c r="AD1428" s="16"/>
      <c r="AE1428" s="16"/>
      <c r="AF1428" s="16"/>
      <c r="AG1428" s="16"/>
    </row>
    <row r="1429" spans="30:33" x14ac:dyDescent="0.2">
      <c r="AD1429" s="16"/>
      <c r="AE1429" s="16"/>
      <c r="AF1429" s="16"/>
      <c r="AG1429" s="16"/>
    </row>
    <row r="1430" spans="30:33" x14ac:dyDescent="0.2">
      <c r="AD1430" s="16"/>
      <c r="AE1430" s="16"/>
      <c r="AF1430" s="16"/>
      <c r="AG1430" s="16"/>
    </row>
    <row r="1431" spans="30:33" x14ac:dyDescent="0.2">
      <c r="AD1431" s="16"/>
      <c r="AE1431" s="16"/>
      <c r="AF1431" s="16"/>
      <c r="AG1431" s="16"/>
    </row>
    <row r="1432" spans="30:33" x14ac:dyDescent="0.2">
      <c r="AD1432" s="16"/>
      <c r="AE1432" s="16"/>
      <c r="AF1432" s="16"/>
      <c r="AG1432" s="16"/>
    </row>
    <row r="1433" spans="30:33" x14ac:dyDescent="0.2">
      <c r="AD1433" s="16"/>
      <c r="AE1433" s="16"/>
      <c r="AF1433" s="16"/>
      <c r="AG1433" s="16"/>
    </row>
    <row r="1434" spans="30:33" x14ac:dyDescent="0.2">
      <c r="AD1434" s="16"/>
      <c r="AE1434" s="16"/>
      <c r="AF1434" s="16"/>
      <c r="AG1434" s="16"/>
    </row>
    <row r="1435" spans="30:33" x14ac:dyDescent="0.2">
      <c r="AD1435" s="16"/>
      <c r="AE1435" s="16"/>
      <c r="AF1435" s="16"/>
      <c r="AG1435" s="16"/>
    </row>
    <row r="1436" spans="30:33" x14ac:dyDescent="0.2">
      <c r="AD1436" s="16"/>
      <c r="AE1436" s="16"/>
      <c r="AF1436" s="16"/>
      <c r="AG1436" s="16"/>
    </row>
    <row r="1437" spans="30:33" x14ac:dyDescent="0.2">
      <c r="AD1437" s="16"/>
      <c r="AE1437" s="16"/>
      <c r="AF1437" s="16"/>
      <c r="AG1437" s="16"/>
    </row>
    <row r="1438" spans="30:33" x14ac:dyDescent="0.2">
      <c r="AD1438" s="16"/>
      <c r="AE1438" s="16"/>
      <c r="AF1438" s="16"/>
      <c r="AG1438" s="16"/>
    </row>
    <row r="1439" spans="30:33" x14ac:dyDescent="0.2">
      <c r="AD1439" s="16"/>
      <c r="AE1439" s="16"/>
      <c r="AF1439" s="16"/>
      <c r="AG1439" s="16"/>
    </row>
    <row r="1440" spans="30:33" x14ac:dyDescent="0.2">
      <c r="AD1440" s="16"/>
      <c r="AE1440" s="16"/>
      <c r="AF1440" s="16"/>
      <c r="AG1440" s="16"/>
    </row>
    <row r="1441" spans="30:33" x14ac:dyDescent="0.2">
      <c r="AD1441" s="16"/>
      <c r="AE1441" s="16"/>
      <c r="AF1441" s="16"/>
      <c r="AG1441" s="16"/>
    </row>
    <row r="1442" spans="30:33" x14ac:dyDescent="0.2">
      <c r="AD1442" s="16"/>
      <c r="AE1442" s="16"/>
      <c r="AF1442" s="16"/>
      <c r="AG1442" s="16"/>
    </row>
    <row r="1443" spans="30:33" x14ac:dyDescent="0.2">
      <c r="AD1443" s="16"/>
      <c r="AE1443" s="16"/>
      <c r="AF1443" s="16"/>
      <c r="AG1443" s="16"/>
    </row>
    <row r="1444" spans="30:33" x14ac:dyDescent="0.2">
      <c r="AD1444" s="16"/>
      <c r="AE1444" s="16"/>
      <c r="AF1444" s="16"/>
      <c r="AG1444" s="16"/>
    </row>
    <row r="1445" spans="30:33" x14ac:dyDescent="0.2">
      <c r="AD1445" s="16"/>
      <c r="AE1445" s="16"/>
      <c r="AF1445" s="16"/>
      <c r="AG1445" s="16"/>
    </row>
    <row r="1446" spans="30:33" x14ac:dyDescent="0.2">
      <c r="AD1446" s="16"/>
      <c r="AE1446" s="16"/>
      <c r="AF1446" s="16"/>
      <c r="AG1446" s="16"/>
    </row>
    <row r="1447" spans="30:33" x14ac:dyDescent="0.2">
      <c r="AD1447" s="16"/>
      <c r="AE1447" s="16"/>
      <c r="AF1447" s="16"/>
      <c r="AG1447" s="16"/>
    </row>
    <row r="1448" spans="30:33" x14ac:dyDescent="0.2">
      <c r="AD1448" s="16"/>
      <c r="AE1448" s="16"/>
      <c r="AF1448" s="16"/>
      <c r="AG1448" s="16"/>
    </row>
    <row r="1449" spans="30:33" x14ac:dyDescent="0.2">
      <c r="AD1449" s="16"/>
      <c r="AE1449" s="16"/>
      <c r="AF1449" s="16"/>
      <c r="AG1449" s="16"/>
    </row>
    <row r="1450" spans="30:33" x14ac:dyDescent="0.2">
      <c r="AD1450" s="16"/>
      <c r="AE1450" s="16"/>
      <c r="AF1450" s="16"/>
      <c r="AG1450" s="16"/>
    </row>
    <row r="1451" spans="30:33" x14ac:dyDescent="0.2">
      <c r="AD1451" s="16"/>
      <c r="AE1451" s="16"/>
      <c r="AF1451" s="16"/>
      <c r="AG1451" s="16"/>
    </row>
    <row r="1452" spans="30:33" x14ac:dyDescent="0.2">
      <c r="AD1452" s="16"/>
      <c r="AE1452" s="16"/>
      <c r="AF1452" s="16"/>
      <c r="AG1452" s="16"/>
    </row>
    <row r="1453" spans="30:33" x14ac:dyDescent="0.2">
      <c r="AD1453" s="16"/>
      <c r="AE1453" s="16"/>
      <c r="AF1453" s="16"/>
      <c r="AG1453" s="16"/>
    </row>
    <row r="1454" spans="30:33" x14ac:dyDescent="0.2">
      <c r="AD1454" s="16"/>
      <c r="AE1454" s="16"/>
      <c r="AF1454" s="16"/>
      <c r="AG1454" s="16"/>
    </row>
    <row r="1455" spans="30:33" x14ac:dyDescent="0.2">
      <c r="AD1455" s="16"/>
      <c r="AE1455" s="16"/>
      <c r="AF1455" s="16"/>
      <c r="AG1455" s="16"/>
    </row>
    <row r="1456" spans="30:33" x14ac:dyDescent="0.2">
      <c r="AD1456" s="16"/>
      <c r="AE1456" s="16"/>
      <c r="AF1456" s="16"/>
      <c r="AG1456" s="16"/>
    </row>
    <row r="1457" spans="30:33" x14ac:dyDescent="0.2">
      <c r="AD1457" s="16"/>
      <c r="AE1457" s="16"/>
      <c r="AF1457" s="16"/>
      <c r="AG1457" s="16"/>
    </row>
    <row r="1458" spans="30:33" x14ac:dyDescent="0.2">
      <c r="AD1458" s="16"/>
      <c r="AE1458" s="16"/>
      <c r="AF1458" s="16"/>
      <c r="AG1458" s="16"/>
    </row>
    <row r="1459" spans="30:33" x14ac:dyDescent="0.2">
      <c r="AD1459" s="16"/>
      <c r="AE1459" s="16"/>
      <c r="AF1459" s="16"/>
      <c r="AG1459" s="16"/>
    </row>
    <row r="1460" spans="30:33" x14ac:dyDescent="0.2">
      <c r="AD1460" s="16"/>
      <c r="AE1460" s="16"/>
      <c r="AF1460" s="16"/>
      <c r="AG1460" s="16"/>
    </row>
    <row r="1461" spans="30:33" x14ac:dyDescent="0.2">
      <c r="AD1461" s="16"/>
      <c r="AE1461" s="16"/>
      <c r="AF1461" s="16"/>
      <c r="AG1461" s="16"/>
    </row>
    <row r="1462" spans="30:33" x14ac:dyDescent="0.2">
      <c r="AD1462" s="16"/>
      <c r="AE1462" s="16"/>
      <c r="AF1462" s="16"/>
      <c r="AG1462" s="16"/>
    </row>
    <row r="1463" spans="30:33" x14ac:dyDescent="0.2">
      <c r="AD1463" s="16"/>
      <c r="AE1463" s="16"/>
      <c r="AF1463" s="16"/>
      <c r="AG1463" s="16"/>
    </row>
    <row r="1464" spans="30:33" x14ac:dyDescent="0.2">
      <c r="AD1464" s="16"/>
      <c r="AE1464" s="16"/>
      <c r="AF1464" s="16"/>
      <c r="AG1464" s="16"/>
    </row>
    <row r="1465" spans="30:33" x14ac:dyDescent="0.2">
      <c r="AD1465" s="16"/>
      <c r="AE1465" s="16"/>
      <c r="AF1465" s="16"/>
      <c r="AG1465" s="16"/>
    </row>
    <row r="1466" spans="30:33" x14ac:dyDescent="0.2">
      <c r="AD1466" s="16"/>
      <c r="AE1466" s="16"/>
      <c r="AF1466" s="16"/>
      <c r="AG1466" s="16"/>
    </row>
    <row r="1467" spans="30:33" x14ac:dyDescent="0.2">
      <c r="AD1467" s="16"/>
      <c r="AE1467" s="16"/>
      <c r="AF1467" s="16"/>
      <c r="AG1467" s="16"/>
    </row>
    <row r="1468" spans="30:33" x14ac:dyDescent="0.2">
      <c r="AD1468" s="16"/>
      <c r="AE1468" s="16"/>
      <c r="AF1468" s="16"/>
      <c r="AG1468" s="16"/>
    </row>
    <row r="1469" spans="30:33" x14ac:dyDescent="0.2">
      <c r="AD1469" s="16"/>
      <c r="AE1469" s="16"/>
      <c r="AF1469" s="16"/>
      <c r="AG1469" s="16"/>
    </row>
    <row r="1470" spans="30:33" x14ac:dyDescent="0.2">
      <c r="AD1470" s="16"/>
      <c r="AE1470" s="16"/>
      <c r="AF1470" s="16"/>
      <c r="AG1470" s="16"/>
    </row>
    <row r="1471" spans="30:33" x14ac:dyDescent="0.2">
      <c r="AD1471" s="16"/>
      <c r="AE1471" s="16"/>
      <c r="AF1471" s="16"/>
      <c r="AG1471" s="16"/>
    </row>
    <row r="1472" spans="30:33" x14ac:dyDescent="0.2">
      <c r="AD1472" s="16"/>
      <c r="AE1472" s="16"/>
      <c r="AF1472" s="16"/>
      <c r="AG1472" s="16"/>
    </row>
    <row r="1473" spans="30:33" x14ac:dyDescent="0.2">
      <c r="AD1473" s="16"/>
      <c r="AE1473" s="16"/>
      <c r="AF1473" s="16"/>
      <c r="AG1473" s="16"/>
    </row>
    <row r="1474" spans="30:33" x14ac:dyDescent="0.2">
      <c r="AD1474" s="16"/>
      <c r="AE1474" s="16"/>
      <c r="AF1474" s="16"/>
      <c r="AG1474" s="16"/>
    </row>
    <row r="1475" spans="30:33" x14ac:dyDescent="0.2">
      <c r="AD1475" s="16"/>
      <c r="AE1475" s="16"/>
      <c r="AF1475" s="16"/>
      <c r="AG1475" s="16"/>
    </row>
    <row r="1476" spans="30:33" x14ac:dyDescent="0.2">
      <c r="AD1476" s="16"/>
      <c r="AE1476" s="16"/>
      <c r="AF1476" s="16"/>
      <c r="AG1476" s="16"/>
    </row>
    <row r="1477" spans="30:33" x14ac:dyDescent="0.2">
      <c r="AD1477" s="16"/>
      <c r="AE1477" s="16"/>
      <c r="AF1477" s="16"/>
      <c r="AG1477" s="16"/>
    </row>
    <row r="1478" spans="30:33" x14ac:dyDescent="0.2">
      <c r="AD1478" s="16"/>
      <c r="AE1478" s="16"/>
      <c r="AF1478" s="16"/>
      <c r="AG1478" s="16"/>
    </row>
    <row r="1479" spans="30:33" x14ac:dyDescent="0.2">
      <c r="AD1479" s="16"/>
      <c r="AE1479" s="16"/>
      <c r="AF1479" s="16"/>
      <c r="AG1479" s="16"/>
    </row>
    <row r="1480" spans="30:33" x14ac:dyDescent="0.2">
      <c r="AD1480" s="16"/>
      <c r="AE1480" s="16"/>
      <c r="AF1480" s="16"/>
      <c r="AG1480" s="16"/>
    </row>
    <row r="1481" spans="30:33" x14ac:dyDescent="0.2">
      <c r="AD1481" s="16"/>
      <c r="AE1481" s="16"/>
      <c r="AF1481" s="16"/>
      <c r="AG1481" s="16"/>
    </row>
    <row r="1482" spans="30:33" x14ac:dyDescent="0.2">
      <c r="AD1482" s="16"/>
      <c r="AE1482" s="16"/>
      <c r="AF1482" s="16"/>
      <c r="AG1482" s="16"/>
    </row>
    <row r="1483" spans="30:33" x14ac:dyDescent="0.2">
      <c r="AD1483" s="16"/>
      <c r="AE1483" s="16"/>
      <c r="AF1483" s="16"/>
      <c r="AG1483" s="16"/>
    </row>
    <row r="1484" spans="30:33" x14ac:dyDescent="0.2">
      <c r="AD1484" s="16"/>
      <c r="AE1484" s="16"/>
      <c r="AF1484" s="16"/>
      <c r="AG1484" s="16"/>
    </row>
    <row r="1485" spans="30:33" x14ac:dyDescent="0.2">
      <c r="AD1485" s="16"/>
      <c r="AE1485" s="16"/>
      <c r="AF1485" s="16"/>
      <c r="AG1485" s="16"/>
    </row>
    <row r="1486" spans="30:33" x14ac:dyDescent="0.2">
      <c r="AD1486" s="16"/>
      <c r="AE1486" s="16"/>
      <c r="AF1486" s="16"/>
      <c r="AG1486" s="16"/>
    </row>
    <row r="1487" spans="30:33" x14ac:dyDescent="0.2">
      <c r="AD1487" s="16"/>
      <c r="AE1487" s="16"/>
      <c r="AF1487" s="16"/>
      <c r="AG1487" s="16"/>
    </row>
    <row r="1488" spans="30:33" x14ac:dyDescent="0.2">
      <c r="AD1488" s="16"/>
      <c r="AE1488" s="16"/>
      <c r="AF1488" s="16"/>
      <c r="AG1488" s="16"/>
    </row>
    <row r="1489" spans="30:33" x14ac:dyDescent="0.2">
      <c r="AD1489" s="16"/>
      <c r="AE1489" s="16"/>
      <c r="AF1489" s="16"/>
      <c r="AG1489" s="16"/>
    </row>
    <row r="1490" spans="30:33" x14ac:dyDescent="0.2">
      <c r="AD1490" s="16"/>
      <c r="AE1490" s="16"/>
      <c r="AF1490" s="16"/>
      <c r="AG1490" s="16"/>
    </row>
    <row r="1491" spans="30:33" x14ac:dyDescent="0.2">
      <c r="AD1491" s="16"/>
      <c r="AE1491" s="16"/>
      <c r="AF1491" s="16"/>
      <c r="AG1491" s="16"/>
    </row>
    <row r="1492" spans="30:33" x14ac:dyDescent="0.2">
      <c r="AD1492" s="16"/>
      <c r="AE1492" s="16"/>
      <c r="AF1492" s="16"/>
      <c r="AG1492" s="16"/>
    </row>
    <row r="1493" spans="30:33" x14ac:dyDescent="0.2">
      <c r="AD1493" s="16"/>
      <c r="AE1493" s="16"/>
      <c r="AF1493" s="16"/>
      <c r="AG1493" s="16"/>
    </row>
    <row r="1494" spans="30:33" x14ac:dyDescent="0.2">
      <c r="AD1494" s="16"/>
      <c r="AE1494" s="16"/>
      <c r="AF1494" s="16"/>
      <c r="AG1494" s="16"/>
    </row>
    <row r="1495" spans="30:33" x14ac:dyDescent="0.2">
      <c r="AD1495" s="16"/>
      <c r="AE1495" s="16"/>
      <c r="AF1495" s="16"/>
      <c r="AG1495" s="16"/>
    </row>
    <row r="1496" spans="30:33" x14ac:dyDescent="0.2">
      <c r="AD1496" s="16"/>
      <c r="AE1496" s="16"/>
      <c r="AF1496" s="16"/>
      <c r="AG1496" s="16"/>
    </row>
    <row r="1497" spans="30:33" x14ac:dyDescent="0.2">
      <c r="AD1497" s="16"/>
      <c r="AE1497" s="16"/>
      <c r="AF1497" s="16"/>
      <c r="AG1497" s="16"/>
    </row>
    <row r="1498" spans="30:33" x14ac:dyDescent="0.2">
      <c r="AD1498" s="16"/>
      <c r="AE1498" s="16"/>
      <c r="AF1498" s="16"/>
      <c r="AG1498" s="16"/>
    </row>
    <row r="1499" spans="30:33" x14ac:dyDescent="0.2">
      <c r="AD1499" s="16"/>
      <c r="AE1499" s="16"/>
      <c r="AF1499" s="16"/>
      <c r="AG1499" s="16"/>
    </row>
    <row r="1500" spans="30:33" x14ac:dyDescent="0.2">
      <c r="AD1500" s="16"/>
      <c r="AE1500" s="16"/>
      <c r="AF1500" s="16"/>
      <c r="AG1500" s="16"/>
    </row>
    <row r="1501" spans="30:33" x14ac:dyDescent="0.2">
      <c r="AD1501" s="16"/>
      <c r="AE1501" s="16"/>
      <c r="AF1501" s="16"/>
      <c r="AG1501" s="16"/>
    </row>
    <row r="1502" spans="30:33" x14ac:dyDescent="0.2">
      <c r="AD1502" s="16"/>
      <c r="AE1502" s="16"/>
      <c r="AF1502" s="16"/>
      <c r="AG1502" s="16"/>
    </row>
    <row r="1503" spans="30:33" x14ac:dyDescent="0.2">
      <c r="AD1503" s="16"/>
      <c r="AE1503" s="16"/>
      <c r="AF1503" s="16"/>
      <c r="AG1503" s="16"/>
    </row>
    <row r="1504" spans="30:33" x14ac:dyDescent="0.2">
      <c r="AD1504" s="16"/>
      <c r="AE1504" s="16"/>
      <c r="AF1504" s="16"/>
      <c r="AG1504" s="16"/>
    </row>
    <row r="1505" spans="30:33" x14ac:dyDescent="0.2">
      <c r="AD1505" s="16"/>
      <c r="AE1505" s="16"/>
      <c r="AF1505" s="16"/>
      <c r="AG1505" s="16"/>
    </row>
    <row r="1506" spans="30:33" x14ac:dyDescent="0.2">
      <c r="AD1506" s="16"/>
      <c r="AE1506" s="16"/>
      <c r="AF1506" s="16"/>
      <c r="AG1506" s="16"/>
    </row>
    <row r="1507" spans="30:33" x14ac:dyDescent="0.2">
      <c r="AD1507" s="16"/>
      <c r="AE1507" s="16"/>
      <c r="AF1507" s="16"/>
      <c r="AG1507" s="16"/>
    </row>
    <row r="1508" spans="30:33" x14ac:dyDescent="0.2">
      <c r="AD1508" s="16"/>
      <c r="AE1508" s="16"/>
      <c r="AF1508" s="16"/>
      <c r="AG1508" s="16"/>
    </row>
    <row r="1509" spans="30:33" x14ac:dyDescent="0.2">
      <c r="AD1509" s="16"/>
      <c r="AE1509" s="16"/>
      <c r="AF1509" s="16"/>
      <c r="AG1509" s="16"/>
    </row>
    <row r="1510" spans="30:33" x14ac:dyDescent="0.2">
      <c r="AD1510" s="16"/>
      <c r="AE1510" s="16"/>
      <c r="AF1510" s="16"/>
      <c r="AG1510" s="16"/>
    </row>
    <row r="1511" spans="30:33" x14ac:dyDescent="0.2">
      <c r="AD1511" s="16"/>
      <c r="AE1511" s="16"/>
      <c r="AF1511" s="16"/>
      <c r="AG1511" s="16"/>
    </row>
    <row r="1512" spans="30:33" x14ac:dyDescent="0.2">
      <c r="AD1512" s="16"/>
      <c r="AE1512" s="16"/>
      <c r="AF1512" s="16"/>
      <c r="AG1512" s="16"/>
    </row>
    <row r="1513" spans="30:33" x14ac:dyDescent="0.2">
      <c r="AD1513" s="16"/>
      <c r="AE1513" s="16"/>
      <c r="AF1513" s="16"/>
      <c r="AG1513" s="16"/>
    </row>
    <row r="1514" spans="30:33" x14ac:dyDescent="0.2">
      <c r="AD1514" s="16"/>
      <c r="AE1514" s="16"/>
      <c r="AF1514" s="16"/>
      <c r="AG1514" s="16"/>
    </row>
    <row r="1515" spans="30:33" x14ac:dyDescent="0.2">
      <c r="AD1515" s="16"/>
      <c r="AE1515" s="16"/>
      <c r="AF1515" s="16"/>
      <c r="AG1515" s="16"/>
    </row>
    <row r="1516" spans="30:33" x14ac:dyDescent="0.2">
      <c r="AD1516" s="16"/>
      <c r="AE1516" s="16"/>
      <c r="AF1516" s="16"/>
      <c r="AG1516" s="16"/>
    </row>
    <row r="1517" spans="30:33" x14ac:dyDescent="0.2">
      <c r="AD1517" s="16"/>
      <c r="AE1517" s="16"/>
      <c r="AF1517" s="16"/>
      <c r="AG1517" s="16"/>
    </row>
    <row r="1518" spans="30:33" x14ac:dyDescent="0.2">
      <c r="AD1518" s="16"/>
      <c r="AE1518" s="16"/>
      <c r="AF1518" s="16"/>
      <c r="AG1518" s="16"/>
    </row>
    <row r="1519" spans="30:33" x14ac:dyDescent="0.2">
      <c r="AD1519" s="16"/>
      <c r="AE1519" s="16"/>
      <c r="AF1519" s="16"/>
      <c r="AG1519" s="16"/>
    </row>
    <row r="1520" spans="30:33" x14ac:dyDescent="0.2">
      <c r="AD1520" s="16"/>
      <c r="AE1520" s="16"/>
      <c r="AF1520" s="16"/>
      <c r="AG1520" s="16"/>
    </row>
    <row r="1521" spans="30:33" x14ac:dyDescent="0.2">
      <c r="AD1521" s="16"/>
      <c r="AE1521" s="16"/>
      <c r="AF1521" s="16"/>
      <c r="AG1521" s="16"/>
    </row>
    <row r="1522" spans="30:33" x14ac:dyDescent="0.2">
      <c r="AD1522" s="16"/>
      <c r="AE1522" s="16"/>
      <c r="AF1522" s="16"/>
      <c r="AG1522" s="16"/>
    </row>
    <row r="1523" spans="30:33" x14ac:dyDescent="0.2">
      <c r="AD1523" s="16"/>
      <c r="AE1523" s="16"/>
      <c r="AF1523" s="16"/>
      <c r="AG1523" s="16"/>
    </row>
    <row r="1524" spans="30:33" x14ac:dyDescent="0.2">
      <c r="AD1524" s="16"/>
      <c r="AE1524" s="16"/>
      <c r="AF1524" s="16"/>
      <c r="AG1524" s="16"/>
    </row>
    <row r="1525" spans="30:33" x14ac:dyDescent="0.2">
      <c r="AD1525" s="16"/>
      <c r="AE1525" s="16"/>
      <c r="AF1525" s="16"/>
      <c r="AG1525" s="16"/>
    </row>
    <row r="1526" spans="30:33" x14ac:dyDescent="0.2">
      <c r="AD1526" s="16"/>
      <c r="AE1526" s="16"/>
      <c r="AF1526" s="16"/>
      <c r="AG1526" s="16"/>
    </row>
    <row r="1527" spans="30:33" x14ac:dyDescent="0.2">
      <c r="AD1527" s="16"/>
      <c r="AE1527" s="16"/>
      <c r="AF1527" s="16"/>
      <c r="AG1527" s="16"/>
    </row>
    <row r="1528" spans="30:33" x14ac:dyDescent="0.2">
      <c r="AD1528" s="16"/>
      <c r="AE1528" s="16"/>
      <c r="AF1528" s="16"/>
      <c r="AG1528" s="16"/>
    </row>
    <row r="1529" spans="30:33" x14ac:dyDescent="0.2">
      <c r="AD1529" s="16"/>
      <c r="AE1529" s="16"/>
      <c r="AF1529" s="16"/>
      <c r="AG1529" s="16"/>
    </row>
    <row r="1530" spans="30:33" x14ac:dyDescent="0.2">
      <c r="AD1530" s="16"/>
      <c r="AE1530" s="16"/>
      <c r="AF1530" s="16"/>
      <c r="AG1530" s="16"/>
    </row>
    <row r="1531" spans="30:33" x14ac:dyDescent="0.2">
      <c r="AD1531" s="16"/>
      <c r="AE1531" s="16"/>
      <c r="AF1531" s="16"/>
      <c r="AG1531" s="16"/>
    </row>
    <row r="1532" spans="30:33" x14ac:dyDescent="0.2">
      <c r="AD1532" s="16"/>
      <c r="AE1532" s="16"/>
      <c r="AF1532" s="16"/>
      <c r="AG1532" s="16"/>
    </row>
    <row r="1533" spans="30:33" x14ac:dyDescent="0.2">
      <c r="AD1533" s="16"/>
      <c r="AE1533" s="16"/>
      <c r="AF1533" s="16"/>
      <c r="AG1533" s="16"/>
    </row>
    <row r="1534" spans="30:33" x14ac:dyDescent="0.2">
      <c r="AD1534" s="16"/>
      <c r="AE1534" s="16"/>
      <c r="AF1534" s="16"/>
      <c r="AG1534" s="16"/>
    </row>
    <row r="1535" spans="30:33" x14ac:dyDescent="0.2">
      <c r="AD1535" s="16"/>
      <c r="AE1535" s="16"/>
      <c r="AF1535" s="16"/>
      <c r="AG1535" s="16"/>
    </row>
    <row r="1536" spans="30:33" x14ac:dyDescent="0.2">
      <c r="AD1536" s="16"/>
      <c r="AE1536" s="16"/>
      <c r="AF1536" s="16"/>
      <c r="AG1536" s="16"/>
    </row>
    <row r="1537" spans="30:33" x14ac:dyDescent="0.2">
      <c r="AD1537" s="16"/>
      <c r="AE1537" s="16"/>
      <c r="AF1537" s="16"/>
      <c r="AG1537" s="16"/>
    </row>
    <row r="1538" spans="30:33" x14ac:dyDescent="0.2">
      <c r="AD1538" s="16"/>
      <c r="AE1538" s="16"/>
      <c r="AF1538" s="16"/>
      <c r="AG1538" s="16"/>
    </row>
    <row r="1539" spans="30:33" x14ac:dyDescent="0.2">
      <c r="AD1539" s="16"/>
      <c r="AE1539" s="16"/>
      <c r="AF1539" s="16"/>
      <c r="AG1539" s="16"/>
    </row>
    <row r="1540" spans="30:33" x14ac:dyDescent="0.2">
      <c r="AD1540" s="16"/>
      <c r="AE1540" s="16"/>
      <c r="AF1540" s="16"/>
      <c r="AG1540" s="16"/>
    </row>
    <row r="1541" spans="30:33" x14ac:dyDescent="0.2">
      <c r="AD1541" s="16"/>
      <c r="AE1541" s="16"/>
      <c r="AF1541" s="16"/>
      <c r="AG1541" s="16"/>
    </row>
    <row r="1542" spans="30:33" x14ac:dyDescent="0.2">
      <c r="AD1542" s="16"/>
      <c r="AE1542" s="16"/>
      <c r="AF1542" s="16"/>
      <c r="AG1542" s="16"/>
    </row>
    <row r="1543" spans="30:33" x14ac:dyDescent="0.2">
      <c r="AD1543" s="16"/>
      <c r="AE1543" s="16"/>
      <c r="AF1543" s="16"/>
      <c r="AG1543" s="16"/>
    </row>
    <row r="1544" spans="30:33" x14ac:dyDescent="0.2">
      <c r="AD1544" s="16"/>
      <c r="AE1544" s="16"/>
      <c r="AF1544" s="16"/>
      <c r="AG1544" s="16"/>
    </row>
    <row r="1545" spans="30:33" x14ac:dyDescent="0.2">
      <c r="AD1545" s="16"/>
      <c r="AE1545" s="16"/>
      <c r="AF1545" s="16"/>
      <c r="AG1545" s="16"/>
    </row>
    <row r="1546" spans="30:33" x14ac:dyDescent="0.2">
      <c r="AD1546" s="16"/>
      <c r="AE1546" s="16"/>
      <c r="AF1546" s="16"/>
      <c r="AG1546" s="16"/>
    </row>
    <row r="1547" spans="30:33" x14ac:dyDescent="0.2">
      <c r="AD1547" s="16"/>
      <c r="AE1547" s="16"/>
      <c r="AF1547" s="16"/>
      <c r="AG1547" s="16"/>
    </row>
    <row r="1548" spans="30:33" x14ac:dyDescent="0.2">
      <c r="AD1548" s="16"/>
      <c r="AE1548" s="16"/>
      <c r="AF1548" s="16"/>
      <c r="AG1548" s="16"/>
    </row>
    <row r="1549" spans="30:33" x14ac:dyDescent="0.2">
      <c r="AD1549" s="16"/>
      <c r="AE1549" s="16"/>
      <c r="AF1549" s="16"/>
      <c r="AG1549" s="16"/>
    </row>
    <row r="1550" spans="30:33" x14ac:dyDescent="0.2">
      <c r="AD1550" s="16"/>
      <c r="AE1550" s="16"/>
      <c r="AF1550" s="16"/>
      <c r="AG1550" s="16"/>
    </row>
    <row r="1551" spans="30:33" x14ac:dyDescent="0.2">
      <c r="AD1551" s="16"/>
      <c r="AE1551" s="16"/>
      <c r="AF1551" s="16"/>
      <c r="AG1551" s="16"/>
    </row>
    <row r="1552" spans="30:33" x14ac:dyDescent="0.2">
      <c r="AD1552" s="16"/>
      <c r="AE1552" s="16"/>
      <c r="AF1552" s="16"/>
      <c r="AG1552" s="16"/>
    </row>
    <row r="1553" spans="30:33" x14ac:dyDescent="0.2">
      <c r="AD1553" s="16"/>
      <c r="AE1553" s="16"/>
      <c r="AF1553" s="16"/>
      <c r="AG1553" s="16"/>
    </row>
    <row r="1554" spans="30:33" x14ac:dyDescent="0.2">
      <c r="AD1554" s="16"/>
      <c r="AE1554" s="16"/>
      <c r="AF1554" s="16"/>
      <c r="AG1554" s="16"/>
    </row>
    <row r="1555" spans="30:33" x14ac:dyDescent="0.2">
      <c r="AD1555" s="16"/>
      <c r="AE1555" s="16"/>
      <c r="AF1555" s="16"/>
      <c r="AG1555" s="16"/>
    </row>
    <row r="1556" spans="30:33" x14ac:dyDescent="0.2">
      <c r="AD1556" s="16"/>
      <c r="AE1556" s="16"/>
      <c r="AF1556" s="16"/>
      <c r="AG1556" s="16"/>
    </row>
    <row r="1557" spans="30:33" x14ac:dyDescent="0.2">
      <c r="AD1557" s="16"/>
      <c r="AE1557" s="16"/>
      <c r="AF1557" s="16"/>
      <c r="AG1557" s="16"/>
    </row>
    <row r="1558" spans="30:33" x14ac:dyDescent="0.2">
      <c r="AD1558" s="16"/>
      <c r="AE1558" s="16"/>
      <c r="AF1558" s="16"/>
      <c r="AG1558" s="16"/>
    </row>
    <row r="1559" spans="30:33" x14ac:dyDescent="0.2">
      <c r="AD1559" s="16"/>
      <c r="AE1559" s="16"/>
      <c r="AF1559" s="16"/>
      <c r="AG1559" s="16"/>
    </row>
    <row r="1560" spans="30:33" x14ac:dyDescent="0.2">
      <c r="AD1560" s="16"/>
      <c r="AE1560" s="16"/>
      <c r="AF1560" s="16"/>
      <c r="AG1560" s="16"/>
    </row>
    <row r="1561" spans="30:33" x14ac:dyDescent="0.2">
      <c r="AD1561" s="16"/>
      <c r="AE1561" s="16"/>
      <c r="AF1561" s="16"/>
      <c r="AG1561" s="16"/>
    </row>
    <row r="1562" spans="30:33" x14ac:dyDescent="0.2">
      <c r="AD1562" s="16"/>
      <c r="AE1562" s="16"/>
      <c r="AF1562" s="16"/>
      <c r="AG1562" s="16"/>
    </row>
    <row r="1563" spans="30:33" x14ac:dyDescent="0.2">
      <c r="AD1563" s="16"/>
      <c r="AE1563" s="16"/>
      <c r="AF1563" s="16"/>
      <c r="AG1563" s="16"/>
    </row>
    <row r="1564" spans="30:33" x14ac:dyDescent="0.2">
      <c r="AD1564" s="16"/>
      <c r="AE1564" s="16"/>
      <c r="AF1564" s="16"/>
      <c r="AG1564" s="16"/>
    </row>
    <row r="1565" spans="30:33" x14ac:dyDescent="0.2">
      <c r="AD1565" s="16"/>
      <c r="AE1565" s="16"/>
      <c r="AF1565" s="16"/>
      <c r="AG1565" s="16"/>
    </row>
    <row r="1566" spans="30:33" x14ac:dyDescent="0.2">
      <c r="AD1566" s="16"/>
      <c r="AE1566" s="16"/>
      <c r="AF1566" s="16"/>
      <c r="AG1566" s="16"/>
    </row>
    <row r="1567" spans="30:33" x14ac:dyDescent="0.2">
      <c r="AD1567" s="16"/>
      <c r="AE1567" s="16"/>
      <c r="AF1567" s="16"/>
      <c r="AG1567" s="16"/>
    </row>
    <row r="1568" spans="30:33" x14ac:dyDescent="0.2">
      <c r="AD1568" s="16"/>
      <c r="AE1568" s="16"/>
      <c r="AF1568" s="16"/>
      <c r="AG1568" s="16"/>
    </row>
    <row r="1569" spans="30:33" x14ac:dyDescent="0.2">
      <c r="AD1569" s="16"/>
      <c r="AE1569" s="16"/>
      <c r="AF1569" s="16"/>
      <c r="AG1569" s="16"/>
    </row>
    <row r="1570" spans="30:33" x14ac:dyDescent="0.2">
      <c r="AD1570" s="16"/>
      <c r="AE1570" s="16"/>
      <c r="AF1570" s="16"/>
      <c r="AG1570" s="16"/>
    </row>
    <row r="1571" spans="30:33" x14ac:dyDescent="0.2">
      <c r="AD1571" s="16"/>
      <c r="AE1571" s="16"/>
      <c r="AF1571" s="16"/>
      <c r="AG1571" s="16"/>
    </row>
    <row r="1572" spans="30:33" x14ac:dyDescent="0.2">
      <c r="AD1572" s="16"/>
      <c r="AE1572" s="16"/>
      <c r="AF1572" s="16"/>
      <c r="AG1572" s="16"/>
    </row>
    <row r="1573" spans="30:33" x14ac:dyDescent="0.2">
      <c r="AD1573" s="16"/>
      <c r="AE1573" s="16"/>
      <c r="AF1573" s="16"/>
      <c r="AG1573" s="16"/>
    </row>
    <row r="1574" spans="30:33" x14ac:dyDescent="0.2">
      <c r="AD1574" s="16"/>
      <c r="AE1574" s="16"/>
      <c r="AF1574" s="16"/>
      <c r="AG1574" s="16"/>
    </row>
    <row r="1575" spans="30:33" x14ac:dyDescent="0.2">
      <c r="AD1575" s="16"/>
      <c r="AE1575" s="16"/>
      <c r="AF1575" s="16"/>
      <c r="AG1575" s="16"/>
    </row>
    <row r="1576" spans="30:33" x14ac:dyDescent="0.2">
      <c r="AD1576" s="16"/>
      <c r="AE1576" s="16"/>
      <c r="AF1576" s="16"/>
      <c r="AG1576" s="16"/>
    </row>
    <row r="1577" spans="30:33" x14ac:dyDescent="0.2">
      <c r="AD1577" s="16"/>
      <c r="AE1577" s="16"/>
      <c r="AF1577" s="16"/>
      <c r="AG1577" s="16"/>
    </row>
    <row r="1578" spans="30:33" x14ac:dyDescent="0.2">
      <c r="AD1578" s="16"/>
      <c r="AE1578" s="16"/>
      <c r="AF1578" s="16"/>
      <c r="AG1578" s="16"/>
    </row>
    <row r="1579" spans="30:33" x14ac:dyDescent="0.2">
      <c r="AD1579" s="16"/>
      <c r="AE1579" s="16"/>
      <c r="AF1579" s="16"/>
      <c r="AG1579" s="16"/>
    </row>
    <row r="1580" spans="30:33" x14ac:dyDescent="0.2">
      <c r="AD1580" s="16"/>
      <c r="AE1580" s="16"/>
      <c r="AF1580" s="16"/>
      <c r="AG1580" s="16"/>
    </row>
    <row r="1581" spans="30:33" x14ac:dyDescent="0.2">
      <c r="AD1581" s="16"/>
      <c r="AE1581" s="16"/>
      <c r="AF1581" s="16"/>
      <c r="AG1581" s="16"/>
    </row>
    <row r="1582" spans="30:33" x14ac:dyDescent="0.2">
      <c r="AD1582" s="16"/>
      <c r="AE1582" s="16"/>
      <c r="AF1582" s="16"/>
      <c r="AG1582" s="16"/>
    </row>
    <row r="1583" spans="30:33" x14ac:dyDescent="0.2">
      <c r="AD1583" s="16"/>
      <c r="AE1583" s="16"/>
      <c r="AF1583" s="16"/>
      <c r="AG1583" s="16"/>
    </row>
    <row r="1584" spans="30:33" x14ac:dyDescent="0.2">
      <c r="AD1584" s="16"/>
      <c r="AE1584" s="16"/>
      <c r="AF1584" s="16"/>
      <c r="AG1584" s="16"/>
    </row>
    <row r="1585" spans="30:33" x14ac:dyDescent="0.2">
      <c r="AD1585" s="16"/>
      <c r="AE1585" s="16"/>
      <c r="AF1585" s="16"/>
      <c r="AG1585" s="16"/>
    </row>
    <row r="1586" spans="30:33" x14ac:dyDescent="0.2">
      <c r="AD1586" s="16"/>
      <c r="AE1586" s="16"/>
      <c r="AF1586" s="16"/>
      <c r="AG1586" s="16"/>
    </row>
    <row r="1587" spans="30:33" x14ac:dyDescent="0.2">
      <c r="AD1587" s="16"/>
      <c r="AE1587" s="16"/>
      <c r="AF1587" s="16"/>
      <c r="AG1587" s="16"/>
    </row>
    <row r="1588" spans="30:33" x14ac:dyDescent="0.2">
      <c r="AD1588" s="16"/>
      <c r="AE1588" s="16"/>
      <c r="AF1588" s="16"/>
      <c r="AG1588" s="16"/>
    </row>
    <row r="1589" spans="30:33" x14ac:dyDescent="0.2">
      <c r="AD1589" s="16"/>
      <c r="AE1589" s="16"/>
      <c r="AF1589" s="16"/>
      <c r="AG1589" s="16"/>
    </row>
    <row r="1590" spans="30:33" x14ac:dyDescent="0.2">
      <c r="AD1590" s="16"/>
      <c r="AE1590" s="16"/>
      <c r="AF1590" s="16"/>
      <c r="AG1590" s="16"/>
    </row>
    <row r="1591" spans="30:33" x14ac:dyDescent="0.2">
      <c r="AD1591" s="16"/>
      <c r="AE1591" s="16"/>
      <c r="AF1591" s="16"/>
      <c r="AG1591" s="16"/>
    </row>
    <row r="1592" spans="30:33" x14ac:dyDescent="0.2">
      <c r="AD1592" s="16"/>
      <c r="AE1592" s="16"/>
      <c r="AF1592" s="16"/>
      <c r="AG1592" s="16"/>
    </row>
    <row r="1593" spans="30:33" x14ac:dyDescent="0.2">
      <c r="AD1593" s="16"/>
      <c r="AE1593" s="16"/>
      <c r="AF1593" s="16"/>
      <c r="AG1593" s="16"/>
    </row>
    <row r="1594" spans="30:33" x14ac:dyDescent="0.2">
      <c r="AD1594" s="16"/>
      <c r="AE1594" s="16"/>
      <c r="AF1594" s="16"/>
      <c r="AG1594" s="16"/>
    </row>
    <row r="1595" spans="30:33" x14ac:dyDescent="0.2">
      <c r="AD1595" s="16"/>
      <c r="AE1595" s="16"/>
      <c r="AF1595" s="16"/>
      <c r="AG1595" s="16"/>
    </row>
    <row r="1596" spans="30:33" x14ac:dyDescent="0.2">
      <c r="AD1596" s="16"/>
      <c r="AE1596" s="16"/>
      <c r="AF1596" s="16"/>
      <c r="AG1596" s="16"/>
    </row>
    <row r="1597" spans="30:33" x14ac:dyDescent="0.2">
      <c r="AD1597" s="16"/>
      <c r="AE1597" s="16"/>
      <c r="AF1597" s="16"/>
      <c r="AG1597" s="16"/>
    </row>
    <row r="1598" spans="30:33" x14ac:dyDescent="0.2">
      <c r="AD1598" s="16"/>
      <c r="AE1598" s="16"/>
      <c r="AF1598" s="16"/>
      <c r="AG1598" s="16"/>
    </row>
    <row r="1599" spans="30:33" x14ac:dyDescent="0.2">
      <c r="AD1599" s="16"/>
      <c r="AE1599" s="16"/>
      <c r="AF1599" s="16"/>
      <c r="AG1599" s="16"/>
    </row>
    <row r="1600" spans="30:33" x14ac:dyDescent="0.2">
      <c r="AD1600" s="16"/>
      <c r="AE1600" s="16"/>
      <c r="AF1600" s="16"/>
      <c r="AG1600" s="16"/>
    </row>
    <row r="1601" spans="30:33" x14ac:dyDescent="0.2">
      <c r="AD1601" s="16"/>
      <c r="AE1601" s="16"/>
      <c r="AF1601" s="16"/>
      <c r="AG1601" s="16"/>
    </row>
    <row r="1602" spans="30:33" x14ac:dyDescent="0.2">
      <c r="AD1602" s="16"/>
      <c r="AE1602" s="16"/>
      <c r="AF1602" s="16"/>
      <c r="AG1602" s="16"/>
    </row>
    <row r="1603" spans="30:33" x14ac:dyDescent="0.2">
      <c r="AD1603" s="16"/>
      <c r="AE1603" s="16"/>
      <c r="AF1603" s="16"/>
      <c r="AG1603" s="16"/>
    </row>
    <row r="1604" spans="30:33" x14ac:dyDescent="0.2">
      <c r="AD1604" s="16"/>
      <c r="AE1604" s="16"/>
      <c r="AF1604" s="16"/>
      <c r="AG1604" s="16"/>
    </row>
    <row r="1605" spans="30:33" x14ac:dyDescent="0.2">
      <c r="AD1605" s="16"/>
      <c r="AE1605" s="16"/>
      <c r="AF1605" s="16"/>
      <c r="AG1605" s="16"/>
    </row>
    <row r="1606" spans="30:33" x14ac:dyDescent="0.2">
      <c r="AD1606" s="16"/>
      <c r="AE1606" s="16"/>
      <c r="AF1606" s="16"/>
      <c r="AG1606" s="16"/>
    </row>
    <row r="1607" spans="30:33" x14ac:dyDescent="0.2">
      <c r="AD1607" s="16"/>
      <c r="AE1607" s="16"/>
      <c r="AF1607" s="16"/>
      <c r="AG1607" s="16"/>
    </row>
    <row r="1608" spans="30:33" x14ac:dyDescent="0.2">
      <c r="AD1608" s="16"/>
      <c r="AE1608" s="16"/>
      <c r="AF1608" s="16"/>
      <c r="AG1608" s="16"/>
    </row>
    <row r="1609" spans="30:33" x14ac:dyDescent="0.2">
      <c r="AD1609" s="16"/>
      <c r="AE1609" s="16"/>
      <c r="AF1609" s="16"/>
      <c r="AG1609" s="16"/>
    </row>
    <row r="1610" spans="30:33" x14ac:dyDescent="0.2">
      <c r="AD1610" s="16"/>
      <c r="AE1610" s="16"/>
      <c r="AF1610" s="16"/>
      <c r="AG1610" s="16"/>
    </row>
    <row r="1611" spans="30:33" x14ac:dyDescent="0.2">
      <c r="AD1611" s="16"/>
      <c r="AE1611" s="16"/>
      <c r="AF1611" s="16"/>
      <c r="AG1611" s="16"/>
    </row>
    <row r="1612" spans="30:33" x14ac:dyDescent="0.2">
      <c r="AD1612" s="16"/>
      <c r="AE1612" s="16"/>
      <c r="AF1612" s="16"/>
      <c r="AG1612" s="16"/>
    </row>
    <row r="1613" spans="30:33" x14ac:dyDescent="0.2">
      <c r="AD1613" s="16"/>
      <c r="AE1613" s="16"/>
      <c r="AF1613" s="16"/>
      <c r="AG1613" s="16"/>
    </row>
    <row r="1614" spans="30:33" x14ac:dyDescent="0.2">
      <c r="AD1614" s="16"/>
      <c r="AE1614" s="16"/>
      <c r="AF1614" s="16"/>
      <c r="AG1614" s="16"/>
    </row>
    <row r="1615" spans="30:33" x14ac:dyDescent="0.2">
      <c r="AD1615" s="16"/>
      <c r="AE1615" s="16"/>
      <c r="AF1615" s="16"/>
      <c r="AG1615" s="16"/>
    </row>
    <row r="1616" spans="30:33" x14ac:dyDescent="0.2">
      <c r="AD1616" s="16"/>
      <c r="AE1616" s="16"/>
      <c r="AF1616" s="16"/>
      <c r="AG1616" s="16"/>
    </row>
    <row r="1617" spans="30:33" x14ac:dyDescent="0.2">
      <c r="AD1617" s="16"/>
      <c r="AE1617" s="16"/>
      <c r="AF1617" s="16"/>
      <c r="AG1617" s="16"/>
    </row>
    <row r="1618" spans="30:33" x14ac:dyDescent="0.2">
      <c r="AD1618" s="16"/>
      <c r="AE1618" s="16"/>
      <c r="AF1618" s="16"/>
      <c r="AG1618" s="16"/>
    </row>
    <row r="1619" spans="30:33" x14ac:dyDescent="0.2">
      <c r="AD1619" s="16"/>
      <c r="AE1619" s="16"/>
      <c r="AF1619" s="16"/>
      <c r="AG1619" s="16"/>
    </row>
    <row r="1620" spans="30:33" x14ac:dyDescent="0.2">
      <c r="AD1620" s="16"/>
      <c r="AE1620" s="16"/>
      <c r="AF1620" s="16"/>
      <c r="AG1620" s="16"/>
    </row>
    <row r="1621" spans="30:33" x14ac:dyDescent="0.2">
      <c r="AD1621" s="16"/>
      <c r="AE1621" s="16"/>
      <c r="AF1621" s="16"/>
      <c r="AG1621" s="16"/>
    </row>
    <row r="1622" spans="30:33" x14ac:dyDescent="0.2">
      <c r="AD1622" s="16"/>
      <c r="AE1622" s="16"/>
      <c r="AF1622" s="16"/>
      <c r="AG1622" s="16"/>
    </row>
    <row r="1623" spans="30:33" x14ac:dyDescent="0.2">
      <c r="AD1623" s="16"/>
      <c r="AE1623" s="16"/>
      <c r="AF1623" s="16"/>
      <c r="AG1623" s="16"/>
    </row>
    <row r="1624" spans="30:33" x14ac:dyDescent="0.2">
      <c r="AD1624" s="16"/>
      <c r="AE1624" s="16"/>
      <c r="AF1624" s="16"/>
      <c r="AG1624" s="16"/>
    </row>
    <row r="1625" spans="30:33" x14ac:dyDescent="0.2">
      <c r="AD1625" s="16"/>
      <c r="AE1625" s="16"/>
      <c r="AF1625" s="16"/>
      <c r="AG1625" s="16"/>
    </row>
    <row r="1626" spans="30:33" x14ac:dyDescent="0.2">
      <c r="AD1626" s="16"/>
      <c r="AE1626" s="16"/>
      <c r="AF1626" s="16"/>
      <c r="AG1626" s="16"/>
    </row>
    <row r="1627" spans="30:33" x14ac:dyDescent="0.2">
      <c r="AD1627" s="16"/>
      <c r="AE1627" s="16"/>
      <c r="AF1627" s="16"/>
      <c r="AG1627" s="16"/>
    </row>
    <row r="1628" spans="30:33" x14ac:dyDescent="0.2">
      <c r="AD1628" s="16"/>
      <c r="AE1628" s="16"/>
      <c r="AF1628" s="16"/>
      <c r="AG1628" s="16"/>
    </row>
    <row r="1629" spans="30:33" x14ac:dyDescent="0.2">
      <c r="AD1629" s="16"/>
      <c r="AE1629" s="16"/>
      <c r="AF1629" s="16"/>
      <c r="AG1629" s="16"/>
    </row>
    <row r="1630" spans="30:33" x14ac:dyDescent="0.2">
      <c r="AD1630" s="16"/>
      <c r="AE1630" s="16"/>
      <c r="AF1630" s="16"/>
      <c r="AG1630" s="16"/>
    </row>
    <row r="1631" spans="30:33" x14ac:dyDescent="0.2">
      <c r="AD1631" s="16"/>
      <c r="AE1631" s="16"/>
      <c r="AF1631" s="16"/>
      <c r="AG1631" s="16"/>
    </row>
    <row r="1632" spans="30:33" x14ac:dyDescent="0.2">
      <c r="AD1632" s="16"/>
      <c r="AE1632" s="16"/>
      <c r="AF1632" s="16"/>
      <c r="AG1632" s="16"/>
    </row>
    <row r="1633" spans="30:33" x14ac:dyDescent="0.2">
      <c r="AD1633" s="16"/>
      <c r="AE1633" s="16"/>
      <c r="AF1633" s="16"/>
      <c r="AG1633" s="16"/>
    </row>
    <row r="1634" spans="30:33" x14ac:dyDescent="0.2">
      <c r="AD1634" s="16"/>
      <c r="AE1634" s="16"/>
      <c r="AF1634" s="16"/>
      <c r="AG1634" s="16"/>
    </row>
    <row r="1635" spans="30:33" x14ac:dyDescent="0.2">
      <c r="AD1635" s="16"/>
      <c r="AE1635" s="16"/>
      <c r="AF1635" s="16"/>
      <c r="AG1635" s="16"/>
    </row>
    <row r="1636" spans="30:33" x14ac:dyDescent="0.2">
      <c r="AD1636" s="16"/>
      <c r="AE1636" s="16"/>
      <c r="AF1636" s="16"/>
      <c r="AG1636" s="16"/>
    </row>
    <row r="1637" spans="30:33" x14ac:dyDescent="0.2">
      <c r="AD1637" s="16"/>
      <c r="AE1637" s="16"/>
      <c r="AF1637" s="16"/>
      <c r="AG1637" s="16"/>
    </row>
    <row r="1638" spans="30:33" x14ac:dyDescent="0.2">
      <c r="AD1638" s="16"/>
      <c r="AE1638" s="16"/>
      <c r="AF1638" s="16"/>
      <c r="AG1638" s="16"/>
    </row>
    <row r="1639" spans="30:33" x14ac:dyDescent="0.2">
      <c r="AD1639" s="16"/>
      <c r="AE1639" s="16"/>
      <c r="AF1639" s="16"/>
      <c r="AG1639" s="16"/>
    </row>
    <row r="1640" spans="30:33" x14ac:dyDescent="0.2">
      <c r="AD1640" s="16"/>
      <c r="AE1640" s="16"/>
      <c r="AF1640" s="16"/>
      <c r="AG1640" s="16"/>
    </row>
    <row r="1641" spans="30:33" x14ac:dyDescent="0.2">
      <c r="AD1641" s="16"/>
      <c r="AE1641" s="16"/>
      <c r="AF1641" s="16"/>
      <c r="AG1641" s="16"/>
    </row>
    <row r="1642" spans="30:33" x14ac:dyDescent="0.2">
      <c r="AD1642" s="16"/>
      <c r="AE1642" s="16"/>
      <c r="AF1642" s="16"/>
      <c r="AG1642" s="16"/>
    </row>
    <row r="1643" spans="30:33" x14ac:dyDescent="0.2">
      <c r="AD1643" s="16"/>
      <c r="AE1643" s="16"/>
      <c r="AF1643" s="16"/>
      <c r="AG1643" s="16"/>
    </row>
    <row r="1644" spans="30:33" x14ac:dyDescent="0.2">
      <c r="AD1644" s="16"/>
      <c r="AE1644" s="16"/>
      <c r="AF1644" s="16"/>
      <c r="AG1644" s="16"/>
    </row>
    <row r="1645" spans="30:33" x14ac:dyDescent="0.2">
      <c r="AD1645" s="16"/>
      <c r="AE1645" s="16"/>
      <c r="AF1645" s="16"/>
      <c r="AG1645" s="16"/>
    </row>
    <row r="1646" spans="30:33" x14ac:dyDescent="0.2">
      <c r="AD1646" s="16"/>
      <c r="AE1646" s="16"/>
      <c r="AF1646" s="16"/>
      <c r="AG1646" s="16"/>
    </row>
    <row r="1647" spans="30:33" x14ac:dyDescent="0.2">
      <c r="AD1647" s="16"/>
      <c r="AE1647" s="16"/>
      <c r="AF1647" s="16"/>
      <c r="AG1647" s="16"/>
    </row>
    <row r="1648" spans="30:33" x14ac:dyDescent="0.2">
      <c r="AD1648" s="16"/>
      <c r="AE1648" s="16"/>
      <c r="AF1648" s="16"/>
      <c r="AG1648" s="16"/>
    </row>
    <row r="1649" spans="30:33" x14ac:dyDescent="0.2">
      <c r="AD1649" s="16"/>
      <c r="AE1649" s="16"/>
      <c r="AF1649" s="16"/>
      <c r="AG1649" s="16"/>
    </row>
    <row r="1650" spans="30:33" x14ac:dyDescent="0.2">
      <c r="AD1650" s="16"/>
      <c r="AE1650" s="16"/>
      <c r="AF1650" s="16"/>
      <c r="AG1650" s="16"/>
    </row>
    <row r="1651" spans="30:33" x14ac:dyDescent="0.2">
      <c r="AD1651" s="16"/>
      <c r="AE1651" s="16"/>
      <c r="AF1651" s="16"/>
      <c r="AG1651" s="16"/>
    </row>
    <row r="1652" spans="30:33" x14ac:dyDescent="0.2">
      <c r="AD1652" s="16"/>
      <c r="AE1652" s="16"/>
      <c r="AF1652" s="16"/>
      <c r="AG1652" s="16"/>
    </row>
    <row r="1653" spans="30:33" x14ac:dyDescent="0.2">
      <c r="AD1653" s="16"/>
      <c r="AE1653" s="16"/>
      <c r="AF1653" s="16"/>
      <c r="AG1653" s="16"/>
    </row>
    <row r="1654" spans="30:33" x14ac:dyDescent="0.2">
      <c r="AD1654" s="16"/>
      <c r="AE1654" s="16"/>
      <c r="AF1654" s="16"/>
      <c r="AG1654" s="16"/>
    </row>
    <row r="1655" spans="30:33" x14ac:dyDescent="0.2">
      <c r="AD1655" s="16"/>
      <c r="AE1655" s="16"/>
      <c r="AF1655" s="16"/>
      <c r="AG1655" s="16"/>
    </row>
    <row r="1656" spans="30:33" x14ac:dyDescent="0.2">
      <c r="AD1656" s="16"/>
      <c r="AE1656" s="16"/>
      <c r="AF1656" s="16"/>
      <c r="AG1656" s="16"/>
    </row>
    <row r="1657" spans="30:33" x14ac:dyDescent="0.2">
      <c r="AD1657" s="16"/>
      <c r="AE1657" s="16"/>
      <c r="AF1657" s="16"/>
      <c r="AG1657" s="16"/>
    </row>
    <row r="1658" spans="30:33" x14ac:dyDescent="0.2">
      <c r="AD1658" s="16"/>
      <c r="AE1658" s="16"/>
      <c r="AF1658" s="16"/>
      <c r="AG1658" s="16"/>
    </row>
    <row r="1659" spans="30:33" x14ac:dyDescent="0.2">
      <c r="AD1659" s="16"/>
      <c r="AE1659" s="16"/>
      <c r="AF1659" s="16"/>
      <c r="AG1659" s="16"/>
    </row>
    <row r="1660" spans="30:33" x14ac:dyDescent="0.2">
      <c r="AD1660" s="16"/>
      <c r="AE1660" s="16"/>
      <c r="AF1660" s="16"/>
      <c r="AG1660" s="16"/>
    </row>
    <row r="1661" spans="30:33" x14ac:dyDescent="0.2">
      <c r="AD1661" s="16"/>
      <c r="AE1661" s="16"/>
      <c r="AF1661" s="16"/>
      <c r="AG1661" s="16"/>
    </row>
    <row r="1662" spans="30:33" x14ac:dyDescent="0.2">
      <c r="AD1662" s="16"/>
      <c r="AE1662" s="16"/>
      <c r="AF1662" s="16"/>
      <c r="AG1662" s="16"/>
    </row>
    <row r="1663" spans="30:33" x14ac:dyDescent="0.2">
      <c r="AD1663" s="16"/>
      <c r="AE1663" s="16"/>
      <c r="AF1663" s="16"/>
      <c r="AG1663" s="16"/>
    </row>
    <row r="1664" spans="30:33" x14ac:dyDescent="0.2">
      <c r="AD1664" s="16"/>
      <c r="AE1664" s="16"/>
      <c r="AF1664" s="16"/>
      <c r="AG1664" s="16"/>
    </row>
    <row r="1665" spans="30:33" x14ac:dyDescent="0.2">
      <c r="AD1665" s="16"/>
      <c r="AE1665" s="16"/>
      <c r="AF1665" s="16"/>
      <c r="AG1665" s="16"/>
    </row>
    <row r="1666" spans="30:33" x14ac:dyDescent="0.2">
      <c r="AD1666" s="16"/>
      <c r="AE1666" s="16"/>
      <c r="AF1666" s="16"/>
      <c r="AG1666" s="16"/>
    </row>
    <row r="1667" spans="30:33" x14ac:dyDescent="0.2">
      <c r="AD1667" s="16"/>
      <c r="AE1667" s="16"/>
      <c r="AF1667" s="16"/>
      <c r="AG1667" s="16"/>
    </row>
    <row r="1668" spans="30:33" x14ac:dyDescent="0.2">
      <c r="AD1668" s="16"/>
      <c r="AE1668" s="16"/>
      <c r="AF1668" s="16"/>
      <c r="AG1668" s="16"/>
    </row>
    <row r="1669" spans="30:33" x14ac:dyDescent="0.2">
      <c r="AD1669" s="16"/>
      <c r="AE1669" s="16"/>
      <c r="AF1669" s="16"/>
      <c r="AG1669" s="16"/>
    </row>
    <row r="1670" spans="30:33" x14ac:dyDescent="0.2">
      <c r="AD1670" s="16"/>
      <c r="AE1670" s="16"/>
      <c r="AF1670" s="16"/>
      <c r="AG1670" s="16"/>
    </row>
    <row r="1671" spans="30:33" x14ac:dyDescent="0.2">
      <c r="AD1671" s="16"/>
      <c r="AE1671" s="16"/>
      <c r="AF1671" s="16"/>
      <c r="AG1671" s="16"/>
    </row>
    <row r="1672" spans="30:33" x14ac:dyDescent="0.2">
      <c r="AD1672" s="16"/>
      <c r="AE1672" s="16"/>
      <c r="AF1672" s="16"/>
      <c r="AG1672" s="16"/>
    </row>
    <row r="1673" spans="30:33" x14ac:dyDescent="0.2">
      <c r="AD1673" s="16"/>
      <c r="AE1673" s="16"/>
      <c r="AF1673" s="16"/>
      <c r="AG1673" s="16"/>
    </row>
    <row r="1674" spans="30:33" x14ac:dyDescent="0.2">
      <c r="AD1674" s="16"/>
      <c r="AE1674" s="16"/>
      <c r="AF1674" s="16"/>
      <c r="AG1674" s="16"/>
    </row>
    <row r="1675" spans="30:33" x14ac:dyDescent="0.2">
      <c r="AD1675" s="16"/>
      <c r="AE1675" s="16"/>
      <c r="AF1675" s="16"/>
      <c r="AG1675" s="16"/>
    </row>
    <row r="1676" spans="30:33" x14ac:dyDescent="0.2">
      <c r="AD1676" s="16"/>
      <c r="AE1676" s="16"/>
      <c r="AF1676" s="16"/>
      <c r="AG1676" s="16"/>
    </row>
    <row r="1677" spans="30:33" x14ac:dyDescent="0.2">
      <c r="AD1677" s="16"/>
      <c r="AE1677" s="16"/>
      <c r="AF1677" s="16"/>
      <c r="AG1677" s="16"/>
    </row>
    <row r="1678" spans="30:33" x14ac:dyDescent="0.2">
      <c r="AD1678" s="16"/>
      <c r="AE1678" s="16"/>
      <c r="AF1678" s="16"/>
      <c r="AG1678" s="16"/>
    </row>
    <row r="1679" spans="30:33" x14ac:dyDescent="0.2">
      <c r="AD1679" s="16"/>
      <c r="AE1679" s="16"/>
      <c r="AF1679" s="16"/>
      <c r="AG1679" s="16"/>
    </row>
    <row r="1680" spans="30:33" x14ac:dyDescent="0.2">
      <c r="AD1680" s="16"/>
      <c r="AE1680" s="16"/>
      <c r="AF1680" s="16"/>
      <c r="AG1680" s="16"/>
    </row>
    <row r="1681" spans="30:33" x14ac:dyDescent="0.2">
      <c r="AD1681" s="16"/>
      <c r="AE1681" s="16"/>
      <c r="AF1681" s="16"/>
      <c r="AG1681" s="16"/>
    </row>
    <row r="1682" spans="30:33" x14ac:dyDescent="0.2">
      <c r="AD1682" s="16"/>
      <c r="AE1682" s="16"/>
      <c r="AF1682" s="16"/>
      <c r="AG1682" s="16"/>
    </row>
    <row r="1683" spans="30:33" x14ac:dyDescent="0.2">
      <c r="AD1683" s="16"/>
      <c r="AE1683" s="16"/>
      <c r="AF1683" s="16"/>
      <c r="AG1683" s="16"/>
    </row>
    <row r="1684" spans="30:33" x14ac:dyDescent="0.2">
      <c r="AD1684" s="16"/>
      <c r="AE1684" s="16"/>
      <c r="AF1684" s="16"/>
      <c r="AG1684" s="16"/>
    </row>
    <row r="1685" spans="30:33" x14ac:dyDescent="0.2">
      <c r="AD1685" s="16"/>
      <c r="AE1685" s="16"/>
      <c r="AF1685" s="16"/>
      <c r="AG1685" s="16"/>
    </row>
    <row r="1686" spans="30:33" x14ac:dyDescent="0.2">
      <c r="AD1686" s="16"/>
      <c r="AE1686" s="16"/>
      <c r="AF1686" s="16"/>
      <c r="AG1686" s="16"/>
    </row>
    <row r="1687" spans="30:33" x14ac:dyDescent="0.2">
      <c r="AD1687" s="16"/>
      <c r="AE1687" s="16"/>
      <c r="AF1687" s="16"/>
      <c r="AG1687" s="16"/>
    </row>
    <row r="1688" spans="30:33" x14ac:dyDescent="0.2">
      <c r="AD1688" s="16"/>
      <c r="AE1688" s="16"/>
      <c r="AF1688" s="16"/>
      <c r="AG1688" s="16"/>
    </row>
    <row r="1689" spans="30:33" x14ac:dyDescent="0.2">
      <c r="AD1689" s="16"/>
      <c r="AE1689" s="16"/>
      <c r="AF1689" s="16"/>
      <c r="AG1689" s="16"/>
    </row>
    <row r="1690" spans="30:33" x14ac:dyDescent="0.2">
      <c r="AD1690" s="16"/>
      <c r="AE1690" s="16"/>
      <c r="AF1690" s="16"/>
      <c r="AG1690" s="16"/>
    </row>
    <row r="1691" spans="30:33" x14ac:dyDescent="0.2">
      <c r="AD1691" s="16"/>
      <c r="AE1691" s="16"/>
      <c r="AF1691" s="16"/>
      <c r="AG1691" s="16"/>
    </row>
    <row r="1692" spans="30:33" x14ac:dyDescent="0.2">
      <c r="AD1692" s="16"/>
      <c r="AE1692" s="16"/>
      <c r="AF1692" s="16"/>
      <c r="AG1692" s="16"/>
    </row>
    <row r="1693" spans="30:33" x14ac:dyDescent="0.2">
      <c r="AD1693" s="16"/>
      <c r="AE1693" s="16"/>
      <c r="AF1693" s="16"/>
      <c r="AG1693" s="16"/>
    </row>
    <row r="1694" spans="30:33" x14ac:dyDescent="0.2">
      <c r="AD1694" s="16"/>
      <c r="AE1694" s="16"/>
      <c r="AF1694" s="16"/>
      <c r="AG1694" s="16"/>
    </row>
    <row r="1695" spans="30:33" x14ac:dyDescent="0.2">
      <c r="AD1695" s="16"/>
      <c r="AE1695" s="16"/>
      <c r="AF1695" s="16"/>
      <c r="AG1695" s="16"/>
    </row>
    <row r="1696" spans="30:33" x14ac:dyDescent="0.2">
      <c r="AD1696" s="16"/>
      <c r="AE1696" s="16"/>
      <c r="AF1696" s="16"/>
      <c r="AG1696" s="16"/>
    </row>
    <row r="1697" spans="30:33" x14ac:dyDescent="0.2">
      <c r="AD1697" s="16"/>
      <c r="AE1697" s="16"/>
      <c r="AF1697" s="16"/>
      <c r="AG1697" s="16"/>
    </row>
    <row r="1698" spans="30:33" x14ac:dyDescent="0.2">
      <c r="AD1698" s="16"/>
      <c r="AE1698" s="16"/>
      <c r="AF1698" s="16"/>
      <c r="AG1698" s="16"/>
    </row>
    <row r="1699" spans="30:33" x14ac:dyDescent="0.2">
      <c r="AD1699" s="16"/>
      <c r="AE1699" s="16"/>
      <c r="AF1699" s="16"/>
      <c r="AG1699" s="16"/>
    </row>
    <row r="1700" spans="30:33" x14ac:dyDescent="0.2">
      <c r="AD1700" s="16"/>
      <c r="AE1700" s="16"/>
      <c r="AF1700" s="16"/>
      <c r="AG1700" s="16"/>
    </row>
    <row r="1701" spans="30:33" x14ac:dyDescent="0.2">
      <c r="AD1701" s="16"/>
      <c r="AE1701" s="16"/>
      <c r="AF1701" s="16"/>
      <c r="AG1701" s="16"/>
    </row>
    <row r="1702" spans="30:33" x14ac:dyDescent="0.2">
      <c r="AD1702" s="16"/>
      <c r="AE1702" s="16"/>
      <c r="AF1702" s="16"/>
      <c r="AG1702" s="16"/>
    </row>
    <row r="1703" spans="30:33" x14ac:dyDescent="0.2">
      <c r="AD1703" s="16"/>
      <c r="AE1703" s="16"/>
      <c r="AF1703" s="16"/>
      <c r="AG1703" s="16"/>
    </row>
    <row r="1704" spans="30:33" x14ac:dyDescent="0.2">
      <c r="AD1704" s="16"/>
      <c r="AE1704" s="16"/>
      <c r="AF1704" s="16"/>
      <c r="AG1704" s="16"/>
    </row>
    <row r="1705" spans="30:33" x14ac:dyDescent="0.2">
      <c r="AD1705" s="16"/>
      <c r="AE1705" s="16"/>
      <c r="AF1705" s="16"/>
      <c r="AG1705" s="16"/>
    </row>
    <row r="1706" spans="30:33" x14ac:dyDescent="0.2">
      <c r="AD1706" s="16"/>
      <c r="AE1706" s="16"/>
      <c r="AF1706" s="16"/>
      <c r="AG1706" s="16"/>
    </row>
    <row r="1707" spans="30:33" x14ac:dyDescent="0.2">
      <c r="AD1707" s="16"/>
      <c r="AE1707" s="16"/>
      <c r="AF1707" s="16"/>
      <c r="AG1707" s="16"/>
    </row>
    <row r="1708" spans="30:33" x14ac:dyDescent="0.2">
      <c r="AD1708" s="16"/>
      <c r="AE1708" s="16"/>
      <c r="AF1708" s="16"/>
      <c r="AG1708" s="16"/>
    </row>
    <row r="1709" spans="30:33" x14ac:dyDescent="0.2">
      <c r="AD1709" s="16"/>
      <c r="AE1709" s="16"/>
      <c r="AF1709" s="16"/>
      <c r="AG1709" s="16"/>
    </row>
    <row r="1710" spans="30:33" x14ac:dyDescent="0.2">
      <c r="AD1710" s="16"/>
      <c r="AE1710" s="16"/>
      <c r="AF1710" s="16"/>
      <c r="AG1710" s="16"/>
    </row>
    <row r="1711" spans="30:33" x14ac:dyDescent="0.2">
      <c r="AD1711" s="16"/>
      <c r="AE1711" s="16"/>
      <c r="AF1711" s="16"/>
      <c r="AG1711" s="16"/>
    </row>
    <row r="1712" spans="30:33" x14ac:dyDescent="0.2">
      <c r="AD1712" s="16"/>
      <c r="AE1712" s="16"/>
      <c r="AF1712" s="16"/>
      <c r="AG1712" s="16"/>
    </row>
    <row r="1713" spans="30:33" x14ac:dyDescent="0.2">
      <c r="AD1713" s="16"/>
      <c r="AE1713" s="16"/>
      <c r="AF1713" s="16"/>
      <c r="AG1713" s="16"/>
    </row>
    <row r="1714" spans="30:33" x14ac:dyDescent="0.2">
      <c r="AD1714" s="16"/>
      <c r="AE1714" s="16"/>
      <c r="AF1714" s="16"/>
      <c r="AG1714" s="16"/>
    </row>
    <row r="1715" spans="30:33" x14ac:dyDescent="0.2">
      <c r="AD1715" s="16"/>
      <c r="AE1715" s="16"/>
      <c r="AF1715" s="16"/>
      <c r="AG1715" s="16"/>
    </row>
    <row r="1716" spans="30:33" x14ac:dyDescent="0.2">
      <c r="AD1716" s="16"/>
      <c r="AE1716" s="16"/>
      <c r="AF1716" s="16"/>
      <c r="AG1716" s="16"/>
    </row>
    <row r="1717" spans="30:33" x14ac:dyDescent="0.2">
      <c r="AD1717" s="16"/>
      <c r="AE1717" s="16"/>
      <c r="AF1717" s="16"/>
      <c r="AG1717" s="16"/>
    </row>
    <row r="1718" spans="30:33" x14ac:dyDescent="0.2">
      <c r="AD1718" s="16"/>
      <c r="AE1718" s="16"/>
      <c r="AF1718" s="16"/>
      <c r="AG1718" s="16"/>
    </row>
    <row r="1719" spans="30:33" x14ac:dyDescent="0.2">
      <c r="AD1719" s="16"/>
      <c r="AE1719" s="16"/>
      <c r="AF1719" s="16"/>
      <c r="AG1719" s="16"/>
    </row>
    <row r="1720" spans="30:33" x14ac:dyDescent="0.2">
      <c r="AD1720" s="16"/>
      <c r="AE1720" s="16"/>
      <c r="AF1720" s="16"/>
      <c r="AG1720" s="16"/>
    </row>
    <row r="1721" spans="30:33" x14ac:dyDescent="0.2">
      <c r="AD1721" s="16"/>
      <c r="AE1721" s="16"/>
      <c r="AF1721" s="16"/>
      <c r="AG1721" s="16"/>
    </row>
    <row r="1722" spans="30:33" x14ac:dyDescent="0.2">
      <c r="AD1722" s="16"/>
      <c r="AE1722" s="16"/>
      <c r="AF1722" s="16"/>
      <c r="AG1722" s="16"/>
    </row>
    <row r="1723" spans="30:33" x14ac:dyDescent="0.2">
      <c r="AD1723" s="16"/>
      <c r="AE1723" s="16"/>
      <c r="AF1723" s="16"/>
      <c r="AG1723" s="16"/>
    </row>
    <row r="1724" spans="30:33" x14ac:dyDescent="0.2">
      <c r="AD1724" s="16"/>
      <c r="AE1724" s="16"/>
      <c r="AF1724" s="16"/>
      <c r="AG1724" s="16"/>
    </row>
    <row r="1725" spans="30:33" x14ac:dyDescent="0.2">
      <c r="AD1725" s="16"/>
      <c r="AE1725" s="16"/>
      <c r="AF1725" s="16"/>
      <c r="AG1725" s="16"/>
    </row>
    <row r="1726" spans="30:33" x14ac:dyDescent="0.2">
      <c r="AD1726" s="16"/>
      <c r="AE1726" s="16"/>
      <c r="AF1726" s="16"/>
      <c r="AG1726" s="16"/>
    </row>
    <row r="1727" spans="30:33" x14ac:dyDescent="0.2">
      <c r="AD1727" s="16"/>
      <c r="AE1727" s="16"/>
      <c r="AF1727" s="16"/>
      <c r="AG1727" s="16"/>
    </row>
    <row r="1728" spans="30:33" x14ac:dyDescent="0.2">
      <c r="AD1728" s="16"/>
      <c r="AE1728" s="16"/>
      <c r="AF1728" s="16"/>
      <c r="AG1728" s="16"/>
    </row>
    <row r="1729" spans="30:33" x14ac:dyDescent="0.2">
      <c r="AD1729" s="16"/>
      <c r="AE1729" s="16"/>
      <c r="AF1729" s="16"/>
      <c r="AG1729" s="16"/>
    </row>
    <row r="1730" spans="30:33" x14ac:dyDescent="0.2">
      <c r="AD1730" s="16"/>
      <c r="AE1730" s="16"/>
      <c r="AF1730" s="16"/>
      <c r="AG1730" s="16"/>
    </row>
    <row r="1731" spans="30:33" x14ac:dyDescent="0.2">
      <c r="AD1731" s="16"/>
      <c r="AE1731" s="16"/>
      <c r="AF1731" s="16"/>
      <c r="AG1731" s="16"/>
    </row>
    <row r="1732" spans="30:33" x14ac:dyDescent="0.2">
      <c r="AD1732" s="16"/>
      <c r="AE1732" s="16"/>
      <c r="AF1732" s="16"/>
      <c r="AG1732" s="16"/>
    </row>
    <row r="1733" spans="30:33" x14ac:dyDescent="0.2">
      <c r="AD1733" s="16"/>
      <c r="AE1733" s="16"/>
      <c r="AF1733" s="16"/>
      <c r="AG1733" s="16"/>
    </row>
    <row r="1734" spans="30:33" x14ac:dyDescent="0.2">
      <c r="AD1734" s="16"/>
      <c r="AE1734" s="16"/>
      <c r="AF1734" s="16"/>
      <c r="AG1734" s="16"/>
    </row>
    <row r="1735" spans="30:33" x14ac:dyDescent="0.2">
      <c r="AD1735" s="16"/>
      <c r="AE1735" s="16"/>
      <c r="AF1735" s="16"/>
      <c r="AG1735" s="16"/>
    </row>
    <row r="1736" spans="30:33" x14ac:dyDescent="0.2">
      <c r="AD1736" s="16"/>
      <c r="AE1736" s="16"/>
      <c r="AF1736" s="16"/>
      <c r="AG1736" s="16"/>
    </row>
    <row r="1737" spans="30:33" x14ac:dyDescent="0.2">
      <c r="AD1737" s="16"/>
      <c r="AE1737" s="16"/>
      <c r="AF1737" s="16"/>
      <c r="AG1737" s="16"/>
    </row>
    <row r="1738" spans="30:33" x14ac:dyDescent="0.2">
      <c r="AD1738" s="16"/>
      <c r="AE1738" s="16"/>
      <c r="AF1738" s="16"/>
      <c r="AG1738" s="16"/>
    </row>
    <row r="1739" spans="30:33" x14ac:dyDescent="0.2">
      <c r="AD1739" s="16"/>
      <c r="AE1739" s="16"/>
      <c r="AF1739" s="16"/>
      <c r="AG1739" s="16"/>
    </row>
    <row r="1740" spans="30:33" x14ac:dyDescent="0.2">
      <c r="AD1740" s="16"/>
      <c r="AE1740" s="16"/>
      <c r="AF1740" s="16"/>
      <c r="AG1740" s="16"/>
    </row>
    <row r="1741" spans="30:33" x14ac:dyDescent="0.2">
      <c r="AD1741" s="16"/>
      <c r="AE1741" s="16"/>
      <c r="AF1741" s="16"/>
      <c r="AG1741" s="16"/>
    </row>
    <row r="1742" spans="30:33" x14ac:dyDescent="0.2">
      <c r="AD1742" s="16"/>
      <c r="AE1742" s="16"/>
      <c r="AF1742" s="16"/>
      <c r="AG1742" s="16"/>
    </row>
    <row r="1743" spans="30:33" x14ac:dyDescent="0.2">
      <c r="AD1743" s="16"/>
      <c r="AE1743" s="16"/>
      <c r="AF1743" s="16"/>
      <c r="AG1743" s="16"/>
    </row>
    <row r="1744" spans="30:33" x14ac:dyDescent="0.2">
      <c r="AD1744" s="16"/>
      <c r="AE1744" s="16"/>
      <c r="AF1744" s="16"/>
      <c r="AG1744" s="16"/>
    </row>
    <row r="1745" spans="30:33" x14ac:dyDescent="0.2">
      <c r="AD1745" s="16"/>
      <c r="AE1745" s="16"/>
      <c r="AF1745" s="16"/>
      <c r="AG1745" s="16"/>
    </row>
    <row r="1746" spans="30:33" x14ac:dyDescent="0.2">
      <c r="AD1746" s="16"/>
      <c r="AE1746" s="16"/>
      <c r="AF1746" s="16"/>
      <c r="AG1746" s="16"/>
    </row>
    <row r="1747" spans="30:33" x14ac:dyDescent="0.2">
      <c r="AD1747" s="16"/>
      <c r="AE1747" s="16"/>
      <c r="AF1747" s="16"/>
      <c r="AG1747" s="16"/>
    </row>
    <row r="1748" spans="30:33" x14ac:dyDescent="0.2">
      <c r="AD1748" s="16"/>
      <c r="AE1748" s="16"/>
      <c r="AF1748" s="16"/>
      <c r="AG1748" s="16"/>
    </row>
    <row r="1749" spans="30:33" x14ac:dyDescent="0.2">
      <c r="AD1749" s="16"/>
      <c r="AE1749" s="16"/>
      <c r="AF1749" s="16"/>
      <c r="AG1749" s="16"/>
    </row>
    <row r="1750" spans="30:33" x14ac:dyDescent="0.2">
      <c r="AD1750" s="16"/>
      <c r="AE1750" s="16"/>
      <c r="AF1750" s="16"/>
      <c r="AG1750" s="16"/>
    </row>
    <row r="1751" spans="30:33" x14ac:dyDescent="0.2">
      <c r="AD1751" s="16"/>
      <c r="AE1751" s="16"/>
      <c r="AF1751" s="16"/>
      <c r="AG1751" s="16"/>
    </row>
    <row r="1752" spans="30:33" x14ac:dyDescent="0.2">
      <c r="AD1752" s="16"/>
      <c r="AE1752" s="16"/>
      <c r="AF1752" s="16"/>
      <c r="AG1752" s="16"/>
    </row>
    <row r="1753" spans="30:33" x14ac:dyDescent="0.2">
      <c r="AD1753" s="16"/>
      <c r="AE1753" s="16"/>
      <c r="AF1753" s="16"/>
      <c r="AG1753" s="16"/>
    </row>
    <row r="1754" spans="30:33" x14ac:dyDescent="0.2">
      <c r="AD1754" s="16"/>
      <c r="AE1754" s="16"/>
      <c r="AF1754" s="16"/>
      <c r="AG1754" s="16"/>
    </row>
    <row r="1755" spans="30:33" x14ac:dyDescent="0.2">
      <c r="AD1755" s="16"/>
      <c r="AE1755" s="16"/>
      <c r="AF1755" s="16"/>
      <c r="AG1755" s="16"/>
    </row>
    <row r="1756" spans="30:33" x14ac:dyDescent="0.2">
      <c r="AD1756" s="16"/>
      <c r="AE1756" s="16"/>
      <c r="AF1756" s="16"/>
      <c r="AG1756" s="16"/>
    </row>
    <row r="1757" spans="30:33" x14ac:dyDescent="0.2">
      <c r="AD1757" s="16"/>
      <c r="AE1757" s="16"/>
      <c r="AF1757" s="16"/>
      <c r="AG1757" s="16"/>
    </row>
    <row r="1758" spans="30:33" x14ac:dyDescent="0.2">
      <c r="AD1758" s="16"/>
      <c r="AE1758" s="16"/>
      <c r="AF1758" s="16"/>
      <c r="AG1758" s="16"/>
    </row>
    <row r="1759" spans="30:33" x14ac:dyDescent="0.2">
      <c r="AD1759" s="16"/>
      <c r="AE1759" s="16"/>
      <c r="AF1759" s="16"/>
      <c r="AG1759" s="16"/>
    </row>
    <row r="1760" spans="30:33" x14ac:dyDescent="0.2">
      <c r="AD1760" s="16"/>
      <c r="AE1760" s="16"/>
      <c r="AF1760" s="16"/>
      <c r="AG1760" s="16"/>
    </row>
    <row r="1761" spans="30:33" x14ac:dyDescent="0.2">
      <c r="AD1761" s="16"/>
      <c r="AE1761" s="16"/>
      <c r="AF1761" s="16"/>
      <c r="AG1761" s="16"/>
    </row>
    <row r="1762" spans="30:33" x14ac:dyDescent="0.2">
      <c r="AD1762" s="16"/>
      <c r="AE1762" s="16"/>
      <c r="AF1762" s="16"/>
      <c r="AG1762" s="16"/>
    </row>
    <row r="1763" spans="30:33" x14ac:dyDescent="0.2">
      <c r="AD1763" s="16"/>
      <c r="AE1763" s="16"/>
      <c r="AF1763" s="16"/>
      <c r="AG1763" s="16"/>
    </row>
    <row r="1764" spans="30:33" x14ac:dyDescent="0.2">
      <c r="AD1764" s="16"/>
      <c r="AE1764" s="16"/>
      <c r="AF1764" s="16"/>
      <c r="AG1764" s="16"/>
    </row>
    <row r="1765" spans="30:33" x14ac:dyDescent="0.2">
      <c r="AD1765" s="16"/>
      <c r="AE1765" s="16"/>
      <c r="AF1765" s="16"/>
      <c r="AG1765" s="16"/>
    </row>
    <row r="1766" spans="30:33" x14ac:dyDescent="0.2">
      <c r="AD1766" s="16"/>
      <c r="AE1766" s="16"/>
      <c r="AF1766" s="16"/>
      <c r="AG1766" s="16"/>
    </row>
    <row r="1767" spans="30:33" x14ac:dyDescent="0.2">
      <c r="AD1767" s="16"/>
      <c r="AE1767" s="16"/>
      <c r="AF1767" s="16"/>
      <c r="AG1767" s="16"/>
    </row>
    <row r="1768" spans="30:33" x14ac:dyDescent="0.2">
      <c r="AD1768" s="16"/>
      <c r="AE1768" s="16"/>
      <c r="AF1768" s="16"/>
      <c r="AG1768" s="16"/>
    </row>
    <row r="1769" spans="30:33" x14ac:dyDescent="0.2">
      <c r="AD1769" s="16"/>
      <c r="AE1769" s="16"/>
      <c r="AF1769" s="16"/>
      <c r="AG1769" s="16"/>
    </row>
    <row r="1770" spans="30:33" x14ac:dyDescent="0.2">
      <c r="AD1770" s="16"/>
      <c r="AE1770" s="16"/>
      <c r="AF1770" s="16"/>
      <c r="AG1770" s="16"/>
    </row>
    <row r="1771" spans="30:33" x14ac:dyDescent="0.2">
      <c r="AD1771" s="16"/>
      <c r="AE1771" s="16"/>
      <c r="AF1771" s="16"/>
      <c r="AG1771" s="16"/>
    </row>
    <row r="1772" spans="30:33" x14ac:dyDescent="0.2">
      <c r="AD1772" s="16"/>
      <c r="AE1772" s="16"/>
      <c r="AF1772" s="16"/>
      <c r="AG1772" s="16"/>
    </row>
    <row r="1773" spans="30:33" x14ac:dyDescent="0.2">
      <c r="AD1773" s="16"/>
      <c r="AE1773" s="16"/>
      <c r="AF1773" s="16"/>
      <c r="AG1773" s="16"/>
    </row>
    <row r="1774" spans="30:33" x14ac:dyDescent="0.2">
      <c r="AD1774" s="16"/>
      <c r="AE1774" s="16"/>
      <c r="AF1774" s="16"/>
      <c r="AG1774" s="16"/>
    </row>
    <row r="1775" spans="30:33" x14ac:dyDescent="0.2">
      <c r="AD1775" s="16"/>
      <c r="AE1775" s="16"/>
      <c r="AF1775" s="16"/>
      <c r="AG1775" s="16"/>
    </row>
    <row r="1776" spans="30:33" x14ac:dyDescent="0.2">
      <c r="AD1776" s="16"/>
      <c r="AE1776" s="16"/>
      <c r="AF1776" s="16"/>
      <c r="AG1776" s="16"/>
    </row>
    <row r="1777" spans="30:33" x14ac:dyDescent="0.2">
      <c r="AD1777" s="16"/>
      <c r="AE1777" s="16"/>
      <c r="AF1777" s="16"/>
      <c r="AG1777" s="16"/>
    </row>
    <row r="1778" spans="30:33" x14ac:dyDescent="0.2">
      <c r="AD1778" s="16"/>
      <c r="AE1778" s="16"/>
      <c r="AF1778" s="16"/>
      <c r="AG1778" s="16"/>
    </row>
    <row r="1779" spans="30:33" x14ac:dyDescent="0.2">
      <c r="AD1779" s="16"/>
      <c r="AE1779" s="16"/>
      <c r="AF1779" s="16"/>
      <c r="AG1779" s="16"/>
    </row>
    <row r="1780" spans="30:33" x14ac:dyDescent="0.2">
      <c r="AD1780" s="16"/>
      <c r="AE1780" s="16"/>
      <c r="AF1780" s="16"/>
      <c r="AG1780" s="16"/>
    </row>
    <row r="1781" spans="30:33" x14ac:dyDescent="0.2">
      <c r="AD1781" s="16"/>
      <c r="AE1781" s="16"/>
      <c r="AF1781" s="16"/>
      <c r="AG1781" s="16"/>
    </row>
    <row r="1782" spans="30:33" x14ac:dyDescent="0.2">
      <c r="AD1782" s="16"/>
      <c r="AE1782" s="16"/>
      <c r="AF1782" s="16"/>
      <c r="AG1782" s="16"/>
    </row>
    <row r="1783" spans="30:33" x14ac:dyDescent="0.2">
      <c r="AD1783" s="16"/>
      <c r="AE1783" s="16"/>
      <c r="AF1783" s="16"/>
      <c r="AG1783" s="16"/>
    </row>
    <row r="1784" spans="30:33" x14ac:dyDescent="0.2">
      <c r="AD1784" s="16"/>
      <c r="AE1784" s="16"/>
      <c r="AF1784" s="16"/>
      <c r="AG1784" s="16"/>
    </row>
    <row r="1785" spans="30:33" x14ac:dyDescent="0.2">
      <c r="AD1785" s="16"/>
      <c r="AE1785" s="16"/>
      <c r="AF1785" s="16"/>
      <c r="AG1785" s="16"/>
    </row>
    <row r="1786" spans="30:33" x14ac:dyDescent="0.2">
      <c r="AD1786" s="16"/>
      <c r="AE1786" s="16"/>
      <c r="AF1786" s="16"/>
      <c r="AG1786" s="16"/>
    </row>
    <row r="1787" spans="30:33" x14ac:dyDescent="0.2">
      <c r="AD1787" s="16"/>
      <c r="AE1787" s="16"/>
      <c r="AF1787" s="16"/>
      <c r="AG1787" s="16"/>
    </row>
    <row r="1788" spans="30:33" x14ac:dyDescent="0.2">
      <c r="AD1788" s="16"/>
      <c r="AE1788" s="16"/>
      <c r="AF1788" s="16"/>
      <c r="AG1788" s="16"/>
    </row>
    <row r="1789" spans="30:33" x14ac:dyDescent="0.2">
      <c r="AD1789" s="16"/>
      <c r="AE1789" s="16"/>
      <c r="AF1789" s="16"/>
      <c r="AG1789" s="16"/>
    </row>
    <row r="1790" spans="30:33" x14ac:dyDescent="0.2">
      <c r="AD1790" s="16"/>
      <c r="AE1790" s="16"/>
      <c r="AF1790" s="16"/>
      <c r="AG1790" s="16"/>
    </row>
    <row r="1791" spans="30:33" x14ac:dyDescent="0.2">
      <c r="AD1791" s="16"/>
      <c r="AE1791" s="16"/>
      <c r="AF1791" s="16"/>
      <c r="AG1791" s="16"/>
    </row>
    <row r="1792" spans="30:33" x14ac:dyDescent="0.2">
      <c r="AD1792" s="16"/>
      <c r="AE1792" s="16"/>
      <c r="AF1792" s="16"/>
      <c r="AG1792" s="16"/>
    </row>
    <row r="1793" spans="30:33" x14ac:dyDescent="0.2">
      <c r="AD1793" s="16"/>
      <c r="AE1793" s="16"/>
      <c r="AF1793" s="16"/>
      <c r="AG1793" s="16"/>
    </row>
    <row r="1794" spans="30:33" x14ac:dyDescent="0.2">
      <c r="AD1794" s="16"/>
      <c r="AE1794" s="16"/>
      <c r="AF1794" s="16"/>
      <c r="AG1794" s="16"/>
    </row>
    <row r="1795" spans="30:33" x14ac:dyDescent="0.2">
      <c r="AD1795" s="16"/>
      <c r="AE1795" s="16"/>
      <c r="AF1795" s="16"/>
      <c r="AG1795" s="16"/>
    </row>
    <row r="1796" spans="30:33" x14ac:dyDescent="0.2">
      <c r="AD1796" s="16"/>
      <c r="AE1796" s="16"/>
      <c r="AF1796" s="16"/>
      <c r="AG1796" s="16"/>
    </row>
    <row r="1797" spans="30:33" x14ac:dyDescent="0.2">
      <c r="AD1797" s="16"/>
      <c r="AE1797" s="16"/>
      <c r="AF1797" s="16"/>
      <c r="AG1797" s="16"/>
    </row>
    <row r="1798" spans="30:33" x14ac:dyDescent="0.2">
      <c r="AD1798" s="16"/>
      <c r="AE1798" s="16"/>
      <c r="AF1798" s="16"/>
      <c r="AG1798" s="16"/>
    </row>
    <row r="1799" spans="30:33" x14ac:dyDescent="0.2">
      <c r="AD1799" s="16"/>
      <c r="AE1799" s="16"/>
      <c r="AF1799" s="16"/>
      <c r="AG1799" s="16"/>
    </row>
    <row r="1800" spans="30:33" x14ac:dyDescent="0.2">
      <c r="AD1800" s="16"/>
      <c r="AE1800" s="16"/>
      <c r="AF1800" s="16"/>
      <c r="AG1800" s="16"/>
    </row>
    <row r="1801" spans="30:33" x14ac:dyDescent="0.2">
      <c r="AD1801" s="16"/>
      <c r="AE1801" s="16"/>
      <c r="AF1801" s="16"/>
      <c r="AG1801" s="16"/>
    </row>
    <row r="1802" spans="30:33" x14ac:dyDescent="0.2">
      <c r="AD1802" s="16"/>
      <c r="AE1802" s="16"/>
      <c r="AF1802" s="16"/>
      <c r="AG1802" s="16"/>
    </row>
    <row r="1803" spans="30:33" x14ac:dyDescent="0.2">
      <c r="AD1803" s="16"/>
      <c r="AE1803" s="16"/>
      <c r="AF1803" s="16"/>
      <c r="AG1803" s="16"/>
    </row>
    <row r="1804" spans="30:33" x14ac:dyDescent="0.2">
      <c r="AD1804" s="16"/>
      <c r="AE1804" s="16"/>
      <c r="AF1804" s="16"/>
      <c r="AG1804" s="16"/>
    </row>
    <row r="1805" spans="30:33" x14ac:dyDescent="0.2">
      <c r="AD1805" s="16"/>
      <c r="AE1805" s="16"/>
      <c r="AF1805" s="16"/>
      <c r="AG1805" s="16"/>
    </row>
    <row r="1806" spans="30:33" x14ac:dyDescent="0.2">
      <c r="AD1806" s="16"/>
      <c r="AE1806" s="16"/>
      <c r="AF1806" s="16"/>
      <c r="AG1806" s="16"/>
    </row>
    <row r="1807" spans="30:33" x14ac:dyDescent="0.2">
      <c r="AD1807" s="16"/>
      <c r="AE1807" s="16"/>
      <c r="AF1807" s="16"/>
      <c r="AG1807" s="16"/>
    </row>
    <row r="1808" spans="30:33" x14ac:dyDescent="0.2">
      <c r="AD1808" s="16"/>
      <c r="AE1808" s="16"/>
      <c r="AF1808" s="16"/>
      <c r="AG1808" s="16"/>
    </row>
    <row r="1809" spans="30:33" x14ac:dyDescent="0.2">
      <c r="AD1809" s="16"/>
      <c r="AE1809" s="16"/>
      <c r="AF1809" s="16"/>
      <c r="AG1809" s="16"/>
    </row>
    <row r="1810" spans="30:33" x14ac:dyDescent="0.2">
      <c r="AD1810" s="16"/>
      <c r="AE1810" s="16"/>
      <c r="AF1810" s="16"/>
      <c r="AG1810" s="16"/>
    </row>
    <row r="1811" spans="30:33" x14ac:dyDescent="0.2">
      <c r="AD1811" s="16"/>
      <c r="AE1811" s="16"/>
      <c r="AF1811" s="16"/>
      <c r="AG1811" s="16"/>
    </row>
    <row r="1812" spans="30:33" x14ac:dyDescent="0.2">
      <c r="AD1812" s="16"/>
      <c r="AE1812" s="16"/>
      <c r="AF1812" s="16"/>
      <c r="AG1812" s="16"/>
    </row>
    <row r="1813" spans="30:33" x14ac:dyDescent="0.2">
      <c r="AD1813" s="16"/>
      <c r="AE1813" s="16"/>
      <c r="AF1813" s="16"/>
      <c r="AG1813" s="16"/>
    </row>
    <row r="1814" spans="30:33" x14ac:dyDescent="0.2">
      <c r="AD1814" s="16"/>
      <c r="AE1814" s="16"/>
      <c r="AF1814" s="16"/>
      <c r="AG1814" s="16"/>
    </row>
    <row r="1815" spans="30:33" x14ac:dyDescent="0.2">
      <c r="AD1815" s="16"/>
      <c r="AE1815" s="16"/>
      <c r="AF1815" s="16"/>
      <c r="AG1815" s="16"/>
    </row>
    <row r="1816" spans="30:33" x14ac:dyDescent="0.2">
      <c r="AD1816" s="16"/>
      <c r="AE1816" s="16"/>
      <c r="AF1816" s="16"/>
      <c r="AG1816" s="16"/>
    </row>
    <row r="1817" spans="30:33" x14ac:dyDescent="0.2">
      <c r="AD1817" s="16"/>
      <c r="AE1817" s="16"/>
      <c r="AF1817" s="16"/>
      <c r="AG1817" s="16"/>
    </row>
    <row r="1818" spans="30:33" x14ac:dyDescent="0.2">
      <c r="AD1818" s="16"/>
      <c r="AE1818" s="16"/>
      <c r="AF1818" s="16"/>
      <c r="AG1818" s="16"/>
    </row>
    <row r="1819" spans="30:33" x14ac:dyDescent="0.2">
      <c r="AD1819" s="16"/>
      <c r="AE1819" s="16"/>
      <c r="AF1819" s="16"/>
      <c r="AG1819" s="16"/>
    </row>
    <row r="1820" spans="30:33" x14ac:dyDescent="0.2">
      <c r="AD1820" s="16"/>
      <c r="AE1820" s="16"/>
      <c r="AF1820" s="16"/>
      <c r="AG1820" s="16"/>
    </row>
    <row r="1821" spans="30:33" x14ac:dyDescent="0.2">
      <c r="AD1821" s="16"/>
      <c r="AE1821" s="16"/>
      <c r="AF1821" s="16"/>
      <c r="AG1821" s="16"/>
    </row>
    <row r="1822" spans="30:33" x14ac:dyDescent="0.2">
      <c r="AD1822" s="16"/>
      <c r="AE1822" s="16"/>
      <c r="AF1822" s="16"/>
      <c r="AG1822" s="16"/>
    </row>
    <row r="1823" spans="30:33" x14ac:dyDescent="0.2">
      <c r="AD1823" s="16"/>
      <c r="AE1823" s="16"/>
      <c r="AF1823" s="16"/>
      <c r="AG1823" s="16"/>
    </row>
    <row r="1824" spans="30:33" x14ac:dyDescent="0.2">
      <c r="AD1824" s="16"/>
      <c r="AE1824" s="16"/>
      <c r="AF1824" s="16"/>
      <c r="AG1824" s="16"/>
    </row>
    <row r="1825" spans="30:33" x14ac:dyDescent="0.2">
      <c r="AD1825" s="16"/>
      <c r="AE1825" s="16"/>
      <c r="AF1825" s="16"/>
      <c r="AG1825" s="16"/>
    </row>
    <row r="1826" spans="30:33" x14ac:dyDescent="0.2">
      <c r="AD1826" s="16"/>
      <c r="AE1826" s="16"/>
      <c r="AF1826" s="16"/>
      <c r="AG1826" s="16"/>
    </row>
    <row r="1827" spans="30:33" x14ac:dyDescent="0.2">
      <c r="AD1827" s="16"/>
      <c r="AE1827" s="16"/>
      <c r="AF1827" s="16"/>
      <c r="AG1827" s="16"/>
    </row>
    <row r="1828" spans="30:33" x14ac:dyDescent="0.2">
      <c r="AD1828" s="16"/>
      <c r="AE1828" s="16"/>
      <c r="AF1828" s="16"/>
      <c r="AG1828" s="16"/>
    </row>
    <row r="1829" spans="30:33" x14ac:dyDescent="0.2">
      <c r="AD1829" s="16"/>
      <c r="AE1829" s="16"/>
      <c r="AF1829" s="16"/>
      <c r="AG1829" s="16"/>
    </row>
    <row r="1830" spans="30:33" x14ac:dyDescent="0.2">
      <c r="AD1830" s="16"/>
      <c r="AE1830" s="16"/>
      <c r="AF1830" s="16"/>
      <c r="AG1830" s="16"/>
    </row>
    <row r="1831" spans="30:33" x14ac:dyDescent="0.2">
      <c r="AD1831" s="16"/>
      <c r="AE1831" s="16"/>
      <c r="AF1831" s="16"/>
      <c r="AG1831" s="16"/>
    </row>
    <row r="1832" spans="30:33" x14ac:dyDescent="0.2">
      <c r="AD1832" s="16"/>
      <c r="AE1832" s="16"/>
      <c r="AF1832" s="16"/>
      <c r="AG1832" s="16"/>
    </row>
    <row r="1833" spans="30:33" x14ac:dyDescent="0.2">
      <c r="AD1833" s="16"/>
      <c r="AE1833" s="16"/>
      <c r="AF1833" s="16"/>
      <c r="AG1833" s="16"/>
    </row>
    <row r="1834" spans="30:33" x14ac:dyDescent="0.2">
      <c r="AD1834" s="16"/>
      <c r="AE1834" s="16"/>
      <c r="AF1834" s="16"/>
      <c r="AG1834" s="16"/>
    </row>
    <row r="1835" spans="30:33" x14ac:dyDescent="0.2">
      <c r="AD1835" s="16"/>
      <c r="AE1835" s="16"/>
      <c r="AF1835" s="16"/>
      <c r="AG1835" s="16"/>
    </row>
    <row r="1836" spans="30:33" x14ac:dyDescent="0.2">
      <c r="AD1836" s="16"/>
      <c r="AE1836" s="16"/>
      <c r="AF1836" s="16"/>
      <c r="AG1836" s="16"/>
    </row>
    <row r="1837" spans="30:33" x14ac:dyDescent="0.2">
      <c r="AD1837" s="16"/>
      <c r="AE1837" s="16"/>
      <c r="AF1837" s="16"/>
      <c r="AG1837" s="16"/>
    </row>
    <row r="1838" spans="30:33" x14ac:dyDescent="0.2">
      <c r="AD1838" s="16"/>
      <c r="AE1838" s="16"/>
      <c r="AF1838" s="16"/>
      <c r="AG1838" s="16"/>
    </row>
    <row r="1839" spans="30:33" x14ac:dyDescent="0.2">
      <c r="AD1839" s="16"/>
      <c r="AE1839" s="16"/>
      <c r="AF1839" s="16"/>
      <c r="AG1839" s="16"/>
    </row>
    <row r="1840" spans="30:33" x14ac:dyDescent="0.2">
      <c r="AD1840" s="16"/>
      <c r="AE1840" s="16"/>
      <c r="AF1840" s="16"/>
      <c r="AG1840" s="16"/>
    </row>
    <row r="1841" spans="30:33" x14ac:dyDescent="0.2">
      <c r="AD1841" s="16"/>
      <c r="AE1841" s="16"/>
      <c r="AF1841" s="16"/>
      <c r="AG1841" s="16"/>
    </row>
    <row r="1842" spans="30:33" x14ac:dyDescent="0.2">
      <c r="AD1842" s="16"/>
      <c r="AE1842" s="16"/>
      <c r="AF1842" s="16"/>
      <c r="AG1842" s="16"/>
    </row>
    <row r="1843" spans="30:33" x14ac:dyDescent="0.2">
      <c r="AD1843" s="16"/>
      <c r="AE1843" s="16"/>
      <c r="AF1843" s="16"/>
      <c r="AG1843" s="16"/>
    </row>
    <row r="1844" spans="30:33" x14ac:dyDescent="0.2">
      <c r="AD1844" s="16"/>
      <c r="AE1844" s="16"/>
      <c r="AF1844" s="16"/>
      <c r="AG1844" s="16"/>
    </row>
    <row r="1845" spans="30:33" x14ac:dyDescent="0.2">
      <c r="AD1845" s="16"/>
      <c r="AE1845" s="16"/>
      <c r="AF1845" s="16"/>
      <c r="AG1845" s="16"/>
    </row>
    <row r="1846" spans="30:33" x14ac:dyDescent="0.2">
      <c r="AD1846" s="16"/>
      <c r="AE1846" s="16"/>
      <c r="AF1846" s="16"/>
      <c r="AG1846" s="16"/>
    </row>
    <row r="1847" spans="30:33" x14ac:dyDescent="0.2">
      <c r="AD1847" s="16"/>
      <c r="AE1847" s="16"/>
      <c r="AF1847" s="16"/>
      <c r="AG1847" s="16"/>
    </row>
    <row r="1848" spans="30:33" x14ac:dyDescent="0.2">
      <c r="AD1848" s="16"/>
      <c r="AE1848" s="16"/>
      <c r="AF1848" s="16"/>
      <c r="AG1848" s="16"/>
    </row>
    <row r="1849" spans="30:33" x14ac:dyDescent="0.2">
      <c r="AD1849" s="16"/>
      <c r="AE1849" s="16"/>
      <c r="AF1849" s="16"/>
      <c r="AG1849" s="16"/>
    </row>
    <row r="1850" spans="30:33" x14ac:dyDescent="0.2">
      <c r="AD1850" s="16"/>
      <c r="AE1850" s="16"/>
      <c r="AF1850" s="16"/>
      <c r="AG1850" s="16"/>
    </row>
    <row r="1851" spans="30:33" x14ac:dyDescent="0.2">
      <c r="AD1851" s="16"/>
      <c r="AE1851" s="16"/>
      <c r="AF1851" s="16"/>
      <c r="AG1851" s="16"/>
    </row>
    <row r="1852" spans="30:33" x14ac:dyDescent="0.2">
      <c r="AD1852" s="16"/>
      <c r="AE1852" s="16"/>
      <c r="AF1852" s="16"/>
      <c r="AG1852" s="16"/>
    </row>
    <row r="1853" spans="30:33" x14ac:dyDescent="0.2">
      <c r="AD1853" s="16"/>
      <c r="AE1853" s="16"/>
      <c r="AF1853" s="16"/>
      <c r="AG1853" s="16"/>
    </row>
    <row r="1854" spans="30:33" x14ac:dyDescent="0.2">
      <c r="AD1854" s="16"/>
      <c r="AE1854" s="16"/>
      <c r="AF1854" s="16"/>
      <c r="AG1854" s="16"/>
    </row>
    <row r="1855" spans="30:33" x14ac:dyDescent="0.2">
      <c r="AD1855" s="16"/>
      <c r="AE1855" s="16"/>
      <c r="AF1855" s="16"/>
      <c r="AG1855" s="16"/>
    </row>
    <row r="1856" spans="30:33" x14ac:dyDescent="0.2">
      <c r="AD1856" s="16"/>
      <c r="AE1856" s="16"/>
      <c r="AF1856" s="16"/>
      <c r="AG1856" s="16"/>
    </row>
    <row r="1857" spans="30:33" x14ac:dyDescent="0.2">
      <c r="AD1857" s="16"/>
      <c r="AE1857" s="16"/>
      <c r="AF1857" s="16"/>
      <c r="AG1857" s="16"/>
    </row>
    <row r="1858" spans="30:33" x14ac:dyDescent="0.2">
      <c r="AD1858" s="16"/>
      <c r="AE1858" s="16"/>
      <c r="AF1858" s="16"/>
      <c r="AG1858" s="16"/>
    </row>
    <row r="1859" spans="30:33" x14ac:dyDescent="0.2">
      <c r="AD1859" s="16"/>
      <c r="AE1859" s="16"/>
      <c r="AF1859" s="16"/>
      <c r="AG1859" s="16"/>
    </row>
    <row r="1860" spans="30:33" x14ac:dyDescent="0.2">
      <c r="AD1860" s="16"/>
      <c r="AE1860" s="16"/>
      <c r="AF1860" s="16"/>
      <c r="AG1860" s="16"/>
    </row>
    <row r="1861" spans="30:33" x14ac:dyDescent="0.2">
      <c r="AD1861" s="16"/>
      <c r="AE1861" s="16"/>
      <c r="AF1861" s="16"/>
      <c r="AG1861" s="16"/>
    </row>
    <row r="1862" spans="30:33" x14ac:dyDescent="0.2">
      <c r="AD1862" s="16"/>
      <c r="AE1862" s="16"/>
      <c r="AF1862" s="16"/>
      <c r="AG1862" s="16"/>
    </row>
    <row r="1863" spans="30:33" x14ac:dyDescent="0.2">
      <c r="AD1863" s="16"/>
      <c r="AE1863" s="16"/>
      <c r="AF1863" s="16"/>
      <c r="AG1863" s="16"/>
    </row>
    <row r="1864" spans="30:33" x14ac:dyDescent="0.2">
      <c r="AD1864" s="16"/>
      <c r="AE1864" s="16"/>
      <c r="AF1864" s="16"/>
      <c r="AG1864" s="16"/>
    </row>
    <row r="1865" spans="30:33" x14ac:dyDescent="0.2">
      <c r="AD1865" s="16"/>
      <c r="AE1865" s="16"/>
      <c r="AF1865" s="16"/>
      <c r="AG1865" s="16"/>
    </row>
    <row r="1866" spans="30:33" x14ac:dyDescent="0.2">
      <c r="AD1866" s="16"/>
      <c r="AE1866" s="16"/>
      <c r="AF1866" s="16"/>
      <c r="AG1866" s="16"/>
    </row>
    <row r="1867" spans="30:33" x14ac:dyDescent="0.2">
      <c r="AD1867" s="16"/>
      <c r="AE1867" s="16"/>
      <c r="AF1867" s="16"/>
      <c r="AG1867" s="16"/>
    </row>
    <row r="1868" spans="30:33" x14ac:dyDescent="0.2">
      <c r="AD1868" s="16"/>
      <c r="AE1868" s="16"/>
      <c r="AF1868" s="16"/>
      <c r="AG1868" s="16"/>
    </row>
    <row r="1869" spans="30:33" x14ac:dyDescent="0.2">
      <c r="AD1869" s="16"/>
      <c r="AE1869" s="16"/>
      <c r="AF1869" s="16"/>
      <c r="AG1869" s="16"/>
    </row>
    <row r="1870" spans="30:33" x14ac:dyDescent="0.2">
      <c r="AD1870" s="16"/>
      <c r="AE1870" s="16"/>
      <c r="AF1870" s="16"/>
      <c r="AG1870" s="16"/>
    </row>
    <row r="1871" spans="30:33" x14ac:dyDescent="0.2">
      <c r="AD1871" s="16"/>
      <c r="AE1871" s="16"/>
      <c r="AF1871" s="16"/>
      <c r="AG1871" s="16"/>
    </row>
    <row r="1872" spans="30:33" x14ac:dyDescent="0.2">
      <c r="AD1872" s="16"/>
      <c r="AE1872" s="16"/>
      <c r="AF1872" s="16"/>
      <c r="AG1872" s="16"/>
    </row>
    <row r="1873" spans="30:33" x14ac:dyDescent="0.2">
      <c r="AD1873" s="16"/>
      <c r="AE1873" s="16"/>
      <c r="AF1873" s="16"/>
      <c r="AG1873" s="16"/>
    </row>
    <row r="1874" spans="30:33" x14ac:dyDescent="0.2">
      <c r="AD1874" s="16"/>
      <c r="AE1874" s="16"/>
      <c r="AF1874" s="16"/>
      <c r="AG1874" s="16"/>
    </row>
    <row r="1875" spans="30:33" x14ac:dyDescent="0.2">
      <c r="AD1875" s="16"/>
      <c r="AE1875" s="16"/>
      <c r="AF1875" s="16"/>
      <c r="AG1875" s="16"/>
    </row>
    <row r="1876" spans="30:33" x14ac:dyDescent="0.2">
      <c r="AD1876" s="16"/>
      <c r="AE1876" s="16"/>
      <c r="AF1876" s="16"/>
      <c r="AG1876" s="16"/>
    </row>
    <row r="1877" spans="30:33" x14ac:dyDescent="0.2">
      <c r="AD1877" s="16"/>
      <c r="AE1877" s="16"/>
      <c r="AF1877" s="16"/>
      <c r="AG1877" s="16"/>
    </row>
    <row r="1878" spans="30:33" x14ac:dyDescent="0.2">
      <c r="AD1878" s="16"/>
      <c r="AE1878" s="16"/>
      <c r="AF1878" s="16"/>
      <c r="AG1878" s="16"/>
    </row>
    <row r="1879" spans="30:33" x14ac:dyDescent="0.2">
      <c r="AD1879" s="16"/>
      <c r="AE1879" s="16"/>
      <c r="AF1879" s="16"/>
      <c r="AG1879" s="16"/>
    </row>
    <row r="1880" spans="30:33" x14ac:dyDescent="0.2">
      <c r="AD1880" s="16"/>
      <c r="AE1880" s="16"/>
      <c r="AF1880" s="16"/>
      <c r="AG1880" s="16"/>
    </row>
    <row r="1881" spans="30:33" x14ac:dyDescent="0.2">
      <c r="AD1881" s="16"/>
      <c r="AE1881" s="16"/>
      <c r="AF1881" s="16"/>
      <c r="AG1881" s="16"/>
    </row>
    <row r="1882" spans="30:33" x14ac:dyDescent="0.2">
      <c r="AD1882" s="16"/>
      <c r="AE1882" s="16"/>
      <c r="AF1882" s="16"/>
      <c r="AG1882" s="16"/>
    </row>
    <row r="1883" spans="30:33" x14ac:dyDescent="0.2">
      <c r="AD1883" s="16"/>
      <c r="AE1883" s="16"/>
      <c r="AF1883" s="16"/>
      <c r="AG1883" s="16"/>
    </row>
    <row r="1884" spans="30:33" x14ac:dyDescent="0.2">
      <c r="AD1884" s="16"/>
      <c r="AE1884" s="16"/>
      <c r="AF1884" s="16"/>
      <c r="AG1884" s="16"/>
    </row>
    <row r="1885" spans="30:33" x14ac:dyDescent="0.2">
      <c r="AD1885" s="16"/>
      <c r="AE1885" s="16"/>
      <c r="AF1885" s="16"/>
      <c r="AG1885" s="16"/>
    </row>
    <row r="1886" spans="30:33" x14ac:dyDescent="0.2">
      <c r="AD1886" s="16"/>
      <c r="AE1886" s="16"/>
      <c r="AF1886" s="16"/>
      <c r="AG1886" s="16"/>
    </row>
    <row r="1887" spans="30:33" x14ac:dyDescent="0.2">
      <c r="AD1887" s="16"/>
      <c r="AE1887" s="16"/>
      <c r="AF1887" s="16"/>
      <c r="AG1887" s="16"/>
    </row>
    <row r="1888" spans="30:33" x14ac:dyDescent="0.2">
      <c r="AD1888" s="16"/>
      <c r="AE1888" s="16"/>
      <c r="AF1888" s="16"/>
      <c r="AG1888" s="16"/>
    </row>
    <row r="1889" spans="30:33" x14ac:dyDescent="0.2">
      <c r="AD1889" s="16"/>
      <c r="AE1889" s="16"/>
      <c r="AF1889" s="16"/>
      <c r="AG1889" s="16"/>
    </row>
    <row r="1890" spans="30:33" x14ac:dyDescent="0.2">
      <c r="AD1890" s="16"/>
      <c r="AE1890" s="16"/>
      <c r="AF1890" s="16"/>
      <c r="AG1890" s="16"/>
    </row>
    <row r="1891" spans="30:33" x14ac:dyDescent="0.2">
      <c r="AD1891" s="16"/>
      <c r="AE1891" s="16"/>
      <c r="AF1891" s="16"/>
      <c r="AG1891" s="16"/>
    </row>
    <row r="1892" spans="30:33" x14ac:dyDescent="0.2">
      <c r="AD1892" s="16"/>
      <c r="AE1892" s="16"/>
      <c r="AF1892" s="16"/>
      <c r="AG1892" s="16"/>
    </row>
    <row r="1893" spans="30:33" x14ac:dyDescent="0.2">
      <c r="AD1893" s="16"/>
      <c r="AE1893" s="16"/>
      <c r="AF1893" s="16"/>
      <c r="AG1893" s="16"/>
    </row>
    <row r="1894" spans="30:33" x14ac:dyDescent="0.2">
      <c r="AD1894" s="16"/>
      <c r="AE1894" s="16"/>
      <c r="AF1894" s="16"/>
      <c r="AG1894" s="16"/>
    </row>
    <row r="1895" spans="30:33" x14ac:dyDescent="0.2">
      <c r="AD1895" s="16"/>
      <c r="AE1895" s="16"/>
      <c r="AF1895" s="16"/>
      <c r="AG1895" s="16"/>
    </row>
    <row r="1896" spans="30:33" x14ac:dyDescent="0.2">
      <c r="AD1896" s="16"/>
      <c r="AE1896" s="16"/>
      <c r="AF1896" s="16"/>
      <c r="AG1896" s="16"/>
    </row>
    <row r="1897" spans="30:33" x14ac:dyDescent="0.2">
      <c r="AD1897" s="16"/>
      <c r="AE1897" s="16"/>
      <c r="AF1897" s="16"/>
      <c r="AG1897" s="16"/>
    </row>
    <row r="1898" spans="30:33" x14ac:dyDescent="0.2">
      <c r="AD1898" s="16"/>
      <c r="AE1898" s="16"/>
      <c r="AF1898" s="16"/>
      <c r="AG1898" s="16"/>
    </row>
    <row r="1899" spans="30:33" x14ac:dyDescent="0.2">
      <c r="AD1899" s="16"/>
      <c r="AE1899" s="16"/>
      <c r="AF1899" s="16"/>
      <c r="AG1899" s="16"/>
    </row>
    <row r="1900" spans="30:33" x14ac:dyDescent="0.2">
      <c r="AD1900" s="16"/>
      <c r="AE1900" s="16"/>
      <c r="AF1900" s="16"/>
      <c r="AG1900" s="16"/>
    </row>
    <row r="1901" spans="30:33" x14ac:dyDescent="0.2">
      <c r="AD1901" s="16"/>
      <c r="AE1901" s="16"/>
      <c r="AF1901" s="16"/>
      <c r="AG1901" s="16"/>
    </row>
    <row r="1902" spans="30:33" x14ac:dyDescent="0.2">
      <c r="AD1902" s="16"/>
      <c r="AE1902" s="16"/>
      <c r="AF1902" s="16"/>
      <c r="AG1902" s="16"/>
    </row>
    <row r="1903" spans="30:33" x14ac:dyDescent="0.2">
      <c r="AD1903" s="16"/>
      <c r="AE1903" s="16"/>
      <c r="AF1903" s="16"/>
      <c r="AG1903" s="16"/>
    </row>
    <row r="1904" spans="30:33" x14ac:dyDescent="0.2">
      <c r="AD1904" s="16"/>
      <c r="AE1904" s="16"/>
      <c r="AF1904" s="16"/>
      <c r="AG1904" s="16"/>
    </row>
    <row r="1905" spans="30:33" x14ac:dyDescent="0.2">
      <c r="AD1905" s="16"/>
      <c r="AE1905" s="16"/>
      <c r="AF1905" s="16"/>
      <c r="AG1905" s="16"/>
    </row>
    <row r="1906" spans="30:33" x14ac:dyDescent="0.2">
      <c r="AD1906" s="16"/>
      <c r="AE1906" s="16"/>
      <c r="AF1906" s="16"/>
      <c r="AG1906" s="16"/>
    </row>
    <row r="1907" spans="30:33" x14ac:dyDescent="0.2">
      <c r="AD1907" s="16"/>
      <c r="AE1907" s="16"/>
      <c r="AF1907" s="16"/>
      <c r="AG1907" s="16"/>
    </row>
    <row r="1908" spans="30:33" x14ac:dyDescent="0.2">
      <c r="AD1908" s="16"/>
      <c r="AE1908" s="16"/>
      <c r="AF1908" s="16"/>
      <c r="AG1908" s="16"/>
    </row>
    <row r="1909" spans="30:33" x14ac:dyDescent="0.2">
      <c r="AD1909" s="16"/>
      <c r="AE1909" s="16"/>
      <c r="AF1909" s="16"/>
      <c r="AG1909" s="16"/>
    </row>
    <row r="1910" spans="30:33" x14ac:dyDescent="0.2">
      <c r="AD1910" s="16"/>
      <c r="AE1910" s="16"/>
      <c r="AF1910" s="16"/>
      <c r="AG1910" s="16"/>
    </row>
    <row r="1911" spans="30:33" x14ac:dyDescent="0.2">
      <c r="AD1911" s="16"/>
      <c r="AE1911" s="16"/>
      <c r="AF1911" s="16"/>
      <c r="AG1911" s="16"/>
    </row>
    <row r="1912" spans="30:33" x14ac:dyDescent="0.2">
      <c r="AD1912" s="16"/>
      <c r="AE1912" s="16"/>
      <c r="AF1912" s="16"/>
      <c r="AG1912" s="16"/>
    </row>
    <row r="1913" spans="30:33" x14ac:dyDescent="0.2">
      <c r="AD1913" s="16"/>
      <c r="AE1913" s="16"/>
      <c r="AF1913" s="16"/>
      <c r="AG1913" s="16"/>
    </row>
    <row r="1914" spans="30:33" x14ac:dyDescent="0.2">
      <c r="AD1914" s="16"/>
      <c r="AE1914" s="16"/>
      <c r="AF1914" s="16"/>
      <c r="AG1914" s="16"/>
    </row>
    <row r="1915" spans="30:33" x14ac:dyDescent="0.2">
      <c r="AD1915" s="16"/>
      <c r="AE1915" s="16"/>
      <c r="AF1915" s="16"/>
      <c r="AG1915" s="16"/>
    </row>
    <row r="1916" spans="30:33" x14ac:dyDescent="0.2">
      <c r="AD1916" s="16"/>
      <c r="AE1916" s="16"/>
      <c r="AF1916" s="16"/>
      <c r="AG1916" s="16"/>
    </row>
    <row r="1917" spans="30:33" x14ac:dyDescent="0.2">
      <c r="AD1917" s="16"/>
      <c r="AE1917" s="16"/>
      <c r="AF1917" s="16"/>
      <c r="AG1917" s="16"/>
    </row>
    <row r="1918" spans="30:33" x14ac:dyDescent="0.2">
      <c r="AD1918" s="16"/>
      <c r="AE1918" s="16"/>
      <c r="AF1918" s="16"/>
      <c r="AG1918" s="16"/>
    </row>
    <row r="1919" spans="30:33" x14ac:dyDescent="0.2">
      <c r="AD1919" s="16"/>
      <c r="AE1919" s="16"/>
      <c r="AF1919" s="16"/>
      <c r="AG1919" s="16"/>
    </row>
    <row r="1920" spans="30:33" x14ac:dyDescent="0.2">
      <c r="AD1920" s="16"/>
      <c r="AE1920" s="16"/>
      <c r="AF1920" s="16"/>
      <c r="AG1920" s="16"/>
    </row>
    <row r="1921" spans="30:33" x14ac:dyDescent="0.2">
      <c r="AD1921" s="16"/>
      <c r="AE1921" s="16"/>
      <c r="AF1921" s="16"/>
      <c r="AG1921" s="16"/>
    </row>
    <row r="1922" spans="30:33" x14ac:dyDescent="0.2">
      <c r="AD1922" s="16"/>
      <c r="AE1922" s="16"/>
      <c r="AF1922" s="16"/>
      <c r="AG1922" s="16"/>
    </row>
    <row r="1923" spans="30:33" x14ac:dyDescent="0.2">
      <c r="AD1923" s="16"/>
      <c r="AE1923" s="16"/>
      <c r="AF1923" s="16"/>
      <c r="AG1923" s="16"/>
    </row>
    <row r="1924" spans="30:33" x14ac:dyDescent="0.2">
      <c r="AD1924" s="16"/>
      <c r="AE1924" s="16"/>
      <c r="AF1924" s="16"/>
      <c r="AG1924" s="16"/>
    </row>
    <row r="1925" spans="30:33" x14ac:dyDescent="0.2">
      <c r="AD1925" s="16"/>
      <c r="AE1925" s="16"/>
      <c r="AF1925" s="16"/>
      <c r="AG1925" s="16"/>
    </row>
    <row r="1926" spans="30:33" x14ac:dyDescent="0.2">
      <c r="AD1926" s="16"/>
      <c r="AE1926" s="16"/>
      <c r="AF1926" s="16"/>
      <c r="AG1926" s="16"/>
    </row>
    <row r="1927" spans="30:33" x14ac:dyDescent="0.2">
      <c r="AD1927" s="16"/>
      <c r="AE1927" s="16"/>
      <c r="AF1927" s="16"/>
      <c r="AG1927" s="16"/>
    </row>
    <row r="1928" spans="30:33" x14ac:dyDescent="0.2">
      <c r="AD1928" s="16"/>
      <c r="AE1928" s="16"/>
      <c r="AF1928" s="16"/>
      <c r="AG1928" s="16"/>
    </row>
    <row r="1929" spans="30:33" x14ac:dyDescent="0.2">
      <c r="AD1929" s="16"/>
      <c r="AE1929" s="16"/>
      <c r="AF1929" s="16"/>
      <c r="AG1929" s="16"/>
    </row>
    <row r="1930" spans="30:33" x14ac:dyDescent="0.2">
      <c r="AD1930" s="16"/>
      <c r="AE1930" s="16"/>
      <c r="AF1930" s="16"/>
      <c r="AG1930" s="16"/>
    </row>
    <row r="1931" spans="30:33" x14ac:dyDescent="0.2">
      <c r="AD1931" s="16"/>
      <c r="AE1931" s="16"/>
      <c r="AF1931" s="16"/>
      <c r="AG1931" s="16"/>
    </row>
    <row r="1932" spans="30:33" x14ac:dyDescent="0.2">
      <c r="AD1932" s="16"/>
      <c r="AE1932" s="16"/>
      <c r="AF1932" s="16"/>
      <c r="AG1932" s="16"/>
    </row>
    <row r="1933" spans="30:33" x14ac:dyDescent="0.2">
      <c r="AD1933" s="16"/>
      <c r="AE1933" s="16"/>
      <c r="AF1933" s="16"/>
      <c r="AG1933" s="16"/>
    </row>
    <row r="1934" spans="30:33" x14ac:dyDescent="0.2">
      <c r="AD1934" s="16"/>
      <c r="AE1934" s="16"/>
      <c r="AF1934" s="16"/>
      <c r="AG1934" s="16"/>
    </row>
    <row r="1935" spans="30:33" x14ac:dyDescent="0.2">
      <c r="AD1935" s="16"/>
      <c r="AE1935" s="16"/>
      <c r="AF1935" s="16"/>
      <c r="AG1935" s="16"/>
    </row>
    <row r="1936" spans="30:33" x14ac:dyDescent="0.2">
      <c r="AD1936" s="16"/>
      <c r="AE1936" s="16"/>
      <c r="AF1936" s="16"/>
      <c r="AG1936" s="16"/>
    </row>
    <row r="1937" spans="30:33" x14ac:dyDescent="0.2">
      <c r="AD1937" s="16"/>
      <c r="AE1937" s="16"/>
      <c r="AF1937" s="16"/>
      <c r="AG1937" s="16"/>
    </row>
    <row r="1938" spans="30:33" x14ac:dyDescent="0.2">
      <c r="AD1938" s="16"/>
      <c r="AE1938" s="16"/>
      <c r="AF1938" s="16"/>
      <c r="AG1938" s="16"/>
    </row>
    <row r="1939" spans="30:33" x14ac:dyDescent="0.2">
      <c r="AD1939" s="16"/>
      <c r="AE1939" s="16"/>
      <c r="AF1939" s="16"/>
      <c r="AG1939" s="16"/>
    </row>
    <row r="1940" spans="30:33" x14ac:dyDescent="0.2">
      <c r="AD1940" s="16"/>
      <c r="AE1940" s="16"/>
      <c r="AF1940" s="16"/>
      <c r="AG1940" s="16"/>
    </row>
    <row r="1941" spans="30:33" x14ac:dyDescent="0.2">
      <c r="AD1941" s="16"/>
      <c r="AE1941" s="16"/>
      <c r="AF1941" s="16"/>
      <c r="AG1941" s="16"/>
    </row>
    <row r="1942" spans="30:33" x14ac:dyDescent="0.2">
      <c r="AD1942" s="16"/>
      <c r="AE1942" s="16"/>
      <c r="AF1942" s="16"/>
      <c r="AG1942" s="16"/>
    </row>
    <row r="1943" spans="30:33" x14ac:dyDescent="0.2">
      <c r="AD1943" s="16"/>
      <c r="AE1943" s="16"/>
      <c r="AF1943" s="16"/>
      <c r="AG1943" s="16"/>
    </row>
    <row r="1944" spans="30:33" x14ac:dyDescent="0.2">
      <c r="AD1944" s="16"/>
      <c r="AE1944" s="16"/>
      <c r="AF1944" s="16"/>
      <c r="AG1944" s="16"/>
    </row>
    <row r="1945" spans="30:33" x14ac:dyDescent="0.2">
      <c r="AD1945" s="16"/>
      <c r="AE1945" s="16"/>
      <c r="AF1945" s="16"/>
      <c r="AG1945" s="16"/>
    </row>
    <row r="1946" spans="30:33" x14ac:dyDescent="0.2">
      <c r="AD1946" s="16"/>
      <c r="AE1946" s="16"/>
      <c r="AF1946" s="16"/>
      <c r="AG1946" s="16"/>
    </row>
    <row r="1947" spans="30:33" x14ac:dyDescent="0.2">
      <c r="AD1947" s="16"/>
      <c r="AE1947" s="16"/>
      <c r="AF1947" s="16"/>
      <c r="AG1947" s="16"/>
    </row>
    <row r="1948" spans="30:33" x14ac:dyDescent="0.2">
      <c r="AD1948" s="16"/>
      <c r="AE1948" s="16"/>
      <c r="AF1948" s="16"/>
      <c r="AG1948" s="16"/>
    </row>
    <row r="1949" spans="30:33" x14ac:dyDescent="0.2">
      <c r="AD1949" s="16"/>
      <c r="AE1949" s="16"/>
      <c r="AF1949" s="16"/>
      <c r="AG1949" s="16"/>
    </row>
    <row r="1950" spans="30:33" x14ac:dyDescent="0.2">
      <c r="AD1950" s="16"/>
      <c r="AE1950" s="16"/>
      <c r="AF1950" s="16"/>
      <c r="AG1950" s="16"/>
    </row>
    <row r="1951" spans="30:33" x14ac:dyDescent="0.2">
      <c r="AD1951" s="16"/>
      <c r="AE1951" s="16"/>
      <c r="AF1951" s="16"/>
      <c r="AG1951" s="16"/>
    </row>
    <row r="1952" spans="30:33" x14ac:dyDescent="0.2">
      <c r="AD1952" s="16"/>
      <c r="AE1952" s="16"/>
      <c r="AF1952" s="16"/>
      <c r="AG1952" s="16"/>
    </row>
    <row r="1953" spans="30:33" x14ac:dyDescent="0.2">
      <c r="AD1953" s="16"/>
      <c r="AE1953" s="16"/>
      <c r="AF1953" s="16"/>
      <c r="AG1953" s="16"/>
    </row>
    <row r="1954" spans="30:33" x14ac:dyDescent="0.2">
      <c r="AD1954" s="16"/>
      <c r="AE1954" s="16"/>
      <c r="AF1954" s="16"/>
      <c r="AG1954" s="16"/>
    </row>
    <row r="1955" spans="30:33" x14ac:dyDescent="0.2">
      <c r="AD1955" s="16"/>
      <c r="AE1955" s="16"/>
      <c r="AF1955" s="16"/>
      <c r="AG1955" s="16"/>
    </row>
    <row r="1956" spans="30:33" x14ac:dyDescent="0.2">
      <c r="AD1956" s="16"/>
      <c r="AE1956" s="16"/>
      <c r="AF1956" s="16"/>
      <c r="AG1956" s="16"/>
    </row>
    <row r="1957" spans="30:33" x14ac:dyDescent="0.2">
      <c r="AD1957" s="16"/>
      <c r="AE1957" s="16"/>
      <c r="AF1957" s="16"/>
      <c r="AG1957" s="16"/>
    </row>
    <row r="1958" spans="30:33" x14ac:dyDescent="0.2">
      <c r="AD1958" s="16"/>
      <c r="AE1958" s="16"/>
      <c r="AF1958" s="16"/>
      <c r="AG1958" s="16"/>
    </row>
    <row r="1959" spans="30:33" x14ac:dyDescent="0.2">
      <c r="AD1959" s="16"/>
      <c r="AE1959" s="16"/>
      <c r="AF1959" s="16"/>
      <c r="AG1959" s="16"/>
    </row>
    <row r="1960" spans="30:33" x14ac:dyDescent="0.2">
      <c r="AD1960" s="16"/>
      <c r="AE1960" s="16"/>
      <c r="AF1960" s="16"/>
      <c r="AG1960" s="16"/>
    </row>
    <row r="1961" spans="30:33" x14ac:dyDescent="0.2">
      <c r="AD1961" s="16"/>
      <c r="AE1961" s="16"/>
      <c r="AF1961" s="16"/>
      <c r="AG1961" s="16"/>
    </row>
    <row r="1962" spans="30:33" x14ac:dyDescent="0.2">
      <c r="AD1962" s="16"/>
      <c r="AE1962" s="16"/>
      <c r="AF1962" s="16"/>
      <c r="AG1962" s="16"/>
    </row>
    <row r="1963" spans="30:33" x14ac:dyDescent="0.2">
      <c r="AD1963" s="16"/>
      <c r="AE1963" s="16"/>
      <c r="AF1963" s="16"/>
      <c r="AG1963" s="16"/>
    </row>
    <row r="1964" spans="30:33" x14ac:dyDescent="0.2">
      <c r="AD1964" s="16"/>
      <c r="AE1964" s="16"/>
      <c r="AF1964" s="16"/>
      <c r="AG1964" s="16"/>
    </row>
    <row r="1965" spans="30:33" x14ac:dyDescent="0.2">
      <c r="AD1965" s="16"/>
      <c r="AE1965" s="16"/>
      <c r="AF1965" s="16"/>
      <c r="AG1965" s="16"/>
    </row>
    <row r="1966" spans="30:33" x14ac:dyDescent="0.2">
      <c r="AD1966" s="16"/>
      <c r="AE1966" s="16"/>
      <c r="AF1966" s="16"/>
      <c r="AG1966" s="16"/>
    </row>
    <row r="1967" spans="30:33" x14ac:dyDescent="0.2">
      <c r="AD1967" s="16"/>
      <c r="AE1967" s="16"/>
      <c r="AF1967" s="16"/>
      <c r="AG1967" s="16"/>
    </row>
    <row r="1968" spans="30:33" x14ac:dyDescent="0.2">
      <c r="AD1968" s="16"/>
      <c r="AE1968" s="16"/>
      <c r="AF1968" s="16"/>
      <c r="AG1968" s="16"/>
    </row>
    <row r="1969" spans="30:33" x14ac:dyDescent="0.2">
      <c r="AD1969" s="16"/>
      <c r="AE1969" s="16"/>
      <c r="AF1969" s="16"/>
      <c r="AG1969" s="16"/>
    </row>
    <row r="1970" spans="30:33" x14ac:dyDescent="0.2">
      <c r="AD1970" s="16"/>
      <c r="AE1970" s="16"/>
      <c r="AF1970" s="16"/>
      <c r="AG1970" s="16"/>
    </row>
    <row r="1971" spans="30:33" x14ac:dyDescent="0.2">
      <c r="AD1971" s="16"/>
      <c r="AE1971" s="16"/>
      <c r="AF1971" s="16"/>
      <c r="AG1971" s="16"/>
    </row>
    <row r="1972" spans="30:33" x14ac:dyDescent="0.2">
      <c r="AD1972" s="16"/>
      <c r="AE1972" s="16"/>
      <c r="AF1972" s="16"/>
      <c r="AG1972" s="16"/>
    </row>
    <row r="1973" spans="30:33" x14ac:dyDescent="0.2">
      <c r="AD1973" s="16"/>
      <c r="AE1973" s="16"/>
      <c r="AF1973" s="16"/>
      <c r="AG1973" s="16"/>
    </row>
    <row r="1974" spans="30:33" x14ac:dyDescent="0.2">
      <c r="AD1974" s="16"/>
      <c r="AE1974" s="16"/>
      <c r="AF1974" s="16"/>
      <c r="AG1974" s="16"/>
    </row>
    <row r="1975" spans="30:33" x14ac:dyDescent="0.2">
      <c r="AD1975" s="16"/>
      <c r="AE1975" s="16"/>
      <c r="AF1975" s="16"/>
      <c r="AG1975" s="16"/>
    </row>
    <row r="1976" spans="30:33" x14ac:dyDescent="0.2">
      <c r="AD1976" s="16"/>
      <c r="AE1976" s="16"/>
      <c r="AF1976" s="16"/>
      <c r="AG1976" s="16"/>
    </row>
    <row r="1977" spans="30:33" x14ac:dyDescent="0.2">
      <c r="AD1977" s="16"/>
      <c r="AE1977" s="16"/>
      <c r="AF1977" s="16"/>
      <c r="AG1977" s="16"/>
    </row>
    <row r="1978" spans="30:33" x14ac:dyDescent="0.2">
      <c r="AD1978" s="16"/>
      <c r="AE1978" s="16"/>
      <c r="AF1978" s="16"/>
      <c r="AG1978" s="16"/>
    </row>
    <row r="1979" spans="30:33" x14ac:dyDescent="0.2">
      <c r="AD1979" s="16"/>
      <c r="AE1979" s="16"/>
      <c r="AF1979" s="16"/>
      <c r="AG1979" s="16"/>
    </row>
    <row r="1980" spans="30:33" x14ac:dyDescent="0.2">
      <c r="AD1980" s="16"/>
      <c r="AE1980" s="16"/>
      <c r="AF1980" s="16"/>
      <c r="AG1980" s="16"/>
    </row>
    <row r="1981" spans="30:33" x14ac:dyDescent="0.2">
      <c r="AD1981" s="16"/>
      <c r="AE1981" s="16"/>
      <c r="AF1981" s="16"/>
      <c r="AG1981" s="16"/>
    </row>
    <row r="1982" spans="30:33" x14ac:dyDescent="0.2">
      <c r="AD1982" s="16"/>
      <c r="AE1982" s="16"/>
      <c r="AF1982" s="16"/>
      <c r="AG1982" s="16"/>
    </row>
    <row r="1983" spans="30:33" x14ac:dyDescent="0.2">
      <c r="AD1983" s="16"/>
      <c r="AE1983" s="16"/>
      <c r="AF1983" s="16"/>
      <c r="AG1983" s="16"/>
    </row>
    <row r="1984" spans="30:33" x14ac:dyDescent="0.2">
      <c r="AD1984" s="16"/>
      <c r="AE1984" s="16"/>
      <c r="AF1984" s="16"/>
      <c r="AG1984" s="16"/>
    </row>
    <row r="1985" spans="30:33" x14ac:dyDescent="0.2">
      <c r="AD1985" s="16"/>
      <c r="AE1985" s="16"/>
      <c r="AF1985" s="16"/>
      <c r="AG1985" s="16"/>
    </row>
    <row r="1986" spans="30:33" x14ac:dyDescent="0.2">
      <c r="AD1986" s="16"/>
      <c r="AE1986" s="16"/>
      <c r="AF1986" s="16"/>
      <c r="AG1986" s="16"/>
    </row>
    <row r="1987" spans="30:33" x14ac:dyDescent="0.2">
      <c r="AD1987" s="16"/>
      <c r="AE1987" s="16"/>
      <c r="AF1987" s="16"/>
      <c r="AG1987" s="16"/>
    </row>
    <row r="1988" spans="30:33" x14ac:dyDescent="0.2">
      <c r="AD1988" s="16"/>
      <c r="AE1988" s="16"/>
      <c r="AF1988" s="16"/>
      <c r="AG1988" s="16"/>
    </row>
    <row r="1989" spans="30:33" x14ac:dyDescent="0.2">
      <c r="AD1989" s="16"/>
      <c r="AE1989" s="16"/>
      <c r="AF1989" s="16"/>
      <c r="AG1989" s="16"/>
    </row>
    <row r="1990" spans="30:33" x14ac:dyDescent="0.2">
      <c r="AD1990" s="16"/>
      <c r="AE1990" s="16"/>
      <c r="AF1990" s="16"/>
      <c r="AG1990" s="16"/>
    </row>
    <row r="1991" spans="30:33" x14ac:dyDescent="0.2">
      <c r="AD1991" s="16"/>
      <c r="AE1991" s="16"/>
      <c r="AF1991" s="16"/>
      <c r="AG1991" s="16"/>
    </row>
    <row r="1992" spans="30:33" x14ac:dyDescent="0.2">
      <c r="AD1992" s="16"/>
      <c r="AE1992" s="16"/>
      <c r="AF1992" s="16"/>
      <c r="AG1992" s="16"/>
    </row>
    <row r="1993" spans="30:33" x14ac:dyDescent="0.2">
      <c r="AD1993" s="16"/>
      <c r="AE1993" s="16"/>
      <c r="AF1993" s="16"/>
      <c r="AG1993" s="16"/>
    </row>
    <row r="1994" spans="30:33" x14ac:dyDescent="0.2">
      <c r="AD1994" s="16"/>
      <c r="AE1994" s="16"/>
      <c r="AF1994" s="16"/>
      <c r="AG1994" s="16"/>
    </row>
    <row r="1995" spans="30:33" x14ac:dyDescent="0.2">
      <c r="AD1995" s="16"/>
      <c r="AE1995" s="16"/>
      <c r="AF1995" s="16"/>
      <c r="AG1995" s="16"/>
    </row>
    <row r="1996" spans="30:33" x14ac:dyDescent="0.2">
      <c r="AD1996" s="16"/>
      <c r="AE1996" s="16"/>
      <c r="AF1996" s="16"/>
      <c r="AG1996" s="16"/>
    </row>
    <row r="1997" spans="30:33" x14ac:dyDescent="0.2">
      <c r="AD1997" s="16"/>
      <c r="AE1997" s="16"/>
      <c r="AF1997" s="16"/>
      <c r="AG1997" s="16"/>
    </row>
    <row r="1998" spans="30:33" x14ac:dyDescent="0.2">
      <c r="AD1998" s="16"/>
      <c r="AE1998" s="16"/>
      <c r="AF1998" s="16"/>
      <c r="AG1998" s="16"/>
    </row>
    <row r="1999" spans="30:33" x14ac:dyDescent="0.2">
      <c r="AD1999" s="16"/>
      <c r="AE1999" s="16"/>
      <c r="AF1999" s="16"/>
      <c r="AG1999" s="16"/>
    </row>
    <row r="2000" spans="30:33" x14ac:dyDescent="0.2">
      <c r="AD2000" s="16"/>
      <c r="AE2000" s="16"/>
      <c r="AF2000" s="16"/>
      <c r="AG2000" s="16"/>
    </row>
    <row r="2001" spans="30:33" x14ac:dyDescent="0.2">
      <c r="AD2001" s="16"/>
      <c r="AE2001" s="16"/>
      <c r="AF2001" s="16"/>
      <c r="AG2001" s="16"/>
    </row>
    <row r="2002" spans="30:33" x14ac:dyDescent="0.2">
      <c r="AD2002" s="16"/>
      <c r="AE2002" s="16"/>
      <c r="AF2002" s="16"/>
      <c r="AG2002" s="16"/>
    </row>
    <row r="2003" spans="30:33" x14ac:dyDescent="0.2">
      <c r="AD2003" s="16"/>
      <c r="AE2003" s="16"/>
      <c r="AF2003" s="16"/>
      <c r="AG2003" s="16"/>
    </row>
    <row r="2004" spans="30:33" x14ac:dyDescent="0.2">
      <c r="AD2004" s="16"/>
      <c r="AE2004" s="16"/>
      <c r="AF2004" s="16"/>
      <c r="AG2004" s="16"/>
    </row>
    <row r="2005" spans="30:33" x14ac:dyDescent="0.2">
      <c r="AD2005" s="16"/>
      <c r="AE2005" s="16"/>
      <c r="AF2005" s="16"/>
      <c r="AG2005" s="16"/>
    </row>
    <row r="2006" spans="30:33" x14ac:dyDescent="0.2">
      <c r="AD2006" s="16"/>
      <c r="AE2006" s="16"/>
      <c r="AF2006" s="16"/>
      <c r="AG2006" s="16"/>
    </row>
    <row r="2007" spans="30:33" x14ac:dyDescent="0.2">
      <c r="AD2007" s="16"/>
      <c r="AE2007" s="16"/>
      <c r="AF2007" s="16"/>
      <c r="AG2007" s="16"/>
    </row>
    <row r="2008" spans="30:33" x14ac:dyDescent="0.2">
      <c r="AD2008" s="16"/>
      <c r="AE2008" s="16"/>
      <c r="AF2008" s="16"/>
      <c r="AG2008" s="16"/>
    </row>
    <row r="2009" spans="30:33" x14ac:dyDescent="0.2">
      <c r="AD2009" s="16"/>
      <c r="AE2009" s="16"/>
      <c r="AF2009" s="16"/>
      <c r="AG2009" s="16"/>
    </row>
    <row r="2010" spans="30:33" x14ac:dyDescent="0.2">
      <c r="AD2010" s="16"/>
      <c r="AE2010" s="16"/>
      <c r="AF2010" s="16"/>
      <c r="AG2010" s="16"/>
    </row>
    <row r="2011" spans="30:33" x14ac:dyDescent="0.2">
      <c r="AD2011" s="16"/>
      <c r="AE2011" s="16"/>
      <c r="AF2011" s="16"/>
      <c r="AG2011" s="16"/>
    </row>
    <row r="2012" spans="30:33" x14ac:dyDescent="0.2">
      <c r="AD2012" s="16"/>
      <c r="AE2012" s="16"/>
      <c r="AF2012" s="16"/>
      <c r="AG2012" s="16"/>
    </row>
    <row r="2013" spans="30:33" x14ac:dyDescent="0.2">
      <c r="AD2013" s="16"/>
      <c r="AE2013" s="16"/>
      <c r="AF2013" s="16"/>
      <c r="AG2013" s="16"/>
    </row>
    <row r="2014" spans="30:33" x14ac:dyDescent="0.2">
      <c r="AD2014" s="16"/>
      <c r="AE2014" s="16"/>
      <c r="AF2014" s="16"/>
      <c r="AG2014" s="16"/>
    </row>
    <row r="2015" spans="30:33" x14ac:dyDescent="0.2">
      <c r="AD2015" s="16"/>
      <c r="AE2015" s="16"/>
      <c r="AF2015" s="16"/>
      <c r="AG2015" s="16"/>
    </row>
    <row r="2016" spans="30:33" x14ac:dyDescent="0.2">
      <c r="AD2016" s="16"/>
      <c r="AE2016" s="16"/>
      <c r="AF2016" s="16"/>
      <c r="AG2016" s="16"/>
    </row>
    <row r="2017" spans="30:33" x14ac:dyDescent="0.2">
      <c r="AD2017" s="16"/>
      <c r="AE2017" s="16"/>
      <c r="AF2017" s="16"/>
      <c r="AG2017" s="16"/>
    </row>
    <row r="2018" spans="30:33" x14ac:dyDescent="0.2">
      <c r="AD2018" s="16"/>
      <c r="AE2018" s="16"/>
      <c r="AF2018" s="16"/>
      <c r="AG2018" s="16"/>
    </row>
    <row r="2019" spans="30:33" x14ac:dyDescent="0.2">
      <c r="AD2019" s="16"/>
      <c r="AE2019" s="16"/>
      <c r="AF2019" s="16"/>
      <c r="AG2019" s="16"/>
    </row>
    <row r="2020" spans="30:33" x14ac:dyDescent="0.2">
      <c r="AD2020" s="16"/>
      <c r="AE2020" s="16"/>
      <c r="AF2020" s="16"/>
      <c r="AG2020" s="16"/>
    </row>
    <row r="2021" spans="30:33" x14ac:dyDescent="0.2">
      <c r="AD2021" s="16"/>
      <c r="AE2021" s="16"/>
      <c r="AF2021" s="16"/>
      <c r="AG2021" s="16"/>
    </row>
    <row r="2022" spans="30:33" x14ac:dyDescent="0.2">
      <c r="AD2022" s="16"/>
      <c r="AE2022" s="16"/>
      <c r="AF2022" s="16"/>
      <c r="AG2022" s="16"/>
    </row>
    <row r="2023" spans="30:33" x14ac:dyDescent="0.2">
      <c r="AD2023" s="16"/>
      <c r="AE2023" s="16"/>
      <c r="AF2023" s="16"/>
      <c r="AG2023" s="16"/>
    </row>
    <row r="2024" spans="30:33" x14ac:dyDescent="0.2">
      <c r="AD2024" s="16"/>
      <c r="AE2024" s="16"/>
      <c r="AF2024" s="16"/>
      <c r="AG2024" s="16"/>
    </row>
    <row r="2025" spans="30:33" x14ac:dyDescent="0.2">
      <c r="AD2025" s="16"/>
      <c r="AE2025" s="16"/>
      <c r="AF2025" s="16"/>
      <c r="AG2025" s="16"/>
    </row>
    <row r="2026" spans="30:33" x14ac:dyDescent="0.2">
      <c r="AD2026" s="16"/>
      <c r="AE2026" s="16"/>
      <c r="AF2026" s="16"/>
      <c r="AG2026" s="16"/>
    </row>
    <row r="2027" spans="30:33" x14ac:dyDescent="0.2">
      <c r="AD2027" s="16"/>
      <c r="AE2027" s="16"/>
      <c r="AF2027" s="16"/>
      <c r="AG2027" s="16"/>
    </row>
    <row r="2028" spans="30:33" x14ac:dyDescent="0.2">
      <c r="AD2028" s="16"/>
      <c r="AE2028" s="16"/>
      <c r="AF2028" s="16"/>
      <c r="AG2028" s="16"/>
    </row>
    <row r="2029" spans="30:33" x14ac:dyDescent="0.2">
      <c r="AD2029" s="16"/>
      <c r="AE2029" s="16"/>
      <c r="AF2029" s="16"/>
      <c r="AG2029" s="16"/>
    </row>
    <row r="2030" spans="30:33" x14ac:dyDescent="0.2">
      <c r="AD2030" s="16"/>
      <c r="AE2030" s="16"/>
      <c r="AF2030" s="16"/>
      <c r="AG2030" s="16"/>
    </row>
    <row r="2031" spans="30:33" x14ac:dyDescent="0.2">
      <c r="AD2031" s="16"/>
      <c r="AE2031" s="16"/>
      <c r="AF2031" s="16"/>
      <c r="AG2031" s="16"/>
    </row>
    <row r="2032" spans="30:33" x14ac:dyDescent="0.2">
      <c r="AD2032" s="16"/>
      <c r="AE2032" s="16"/>
      <c r="AF2032" s="16"/>
      <c r="AG2032" s="16"/>
    </row>
    <row r="2033" spans="30:33" x14ac:dyDescent="0.2">
      <c r="AD2033" s="16"/>
      <c r="AE2033" s="16"/>
      <c r="AF2033" s="16"/>
      <c r="AG2033" s="16"/>
    </row>
    <row r="2034" spans="30:33" x14ac:dyDescent="0.2">
      <c r="AD2034" s="16"/>
      <c r="AE2034" s="16"/>
      <c r="AF2034" s="16"/>
      <c r="AG2034" s="16"/>
    </row>
    <row r="2035" spans="30:33" x14ac:dyDescent="0.2">
      <c r="AD2035" s="16"/>
      <c r="AE2035" s="16"/>
      <c r="AF2035" s="16"/>
      <c r="AG2035" s="16"/>
    </row>
    <row r="2036" spans="30:33" x14ac:dyDescent="0.2">
      <c r="AD2036" s="16"/>
      <c r="AE2036" s="16"/>
      <c r="AF2036" s="16"/>
      <c r="AG2036" s="16"/>
    </row>
    <row r="2037" spans="30:33" x14ac:dyDescent="0.2">
      <c r="AD2037" s="16"/>
      <c r="AE2037" s="16"/>
      <c r="AF2037" s="16"/>
      <c r="AG2037" s="16"/>
    </row>
    <row r="2038" spans="30:33" x14ac:dyDescent="0.2">
      <c r="AD2038" s="16"/>
      <c r="AE2038" s="16"/>
      <c r="AF2038" s="16"/>
      <c r="AG2038" s="16"/>
    </row>
    <row r="2039" spans="30:33" x14ac:dyDescent="0.2">
      <c r="AD2039" s="16"/>
      <c r="AE2039" s="16"/>
      <c r="AF2039" s="16"/>
      <c r="AG2039" s="16"/>
    </row>
    <row r="2040" spans="30:33" x14ac:dyDescent="0.2">
      <c r="AD2040" s="16"/>
      <c r="AE2040" s="16"/>
      <c r="AF2040" s="16"/>
      <c r="AG2040" s="16"/>
    </row>
    <row r="2041" spans="30:33" x14ac:dyDescent="0.2">
      <c r="AD2041" s="16"/>
      <c r="AE2041" s="16"/>
      <c r="AF2041" s="16"/>
      <c r="AG2041" s="16"/>
    </row>
    <row r="2042" spans="30:33" x14ac:dyDescent="0.2">
      <c r="AD2042" s="16"/>
      <c r="AE2042" s="16"/>
      <c r="AF2042" s="16"/>
      <c r="AG2042" s="16"/>
    </row>
    <row r="2043" spans="30:33" x14ac:dyDescent="0.2">
      <c r="AD2043" s="16"/>
      <c r="AE2043" s="16"/>
      <c r="AF2043" s="16"/>
      <c r="AG2043" s="16"/>
    </row>
    <row r="2044" spans="30:33" x14ac:dyDescent="0.2">
      <c r="AD2044" s="16"/>
      <c r="AE2044" s="16"/>
      <c r="AF2044" s="16"/>
      <c r="AG2044" s="16"/>
    </row>
    <row r="2045" spans="30:33" x14ac:dyDescent="0.2">
      <c r="AD2045" s="16"/>
      <c r="AE2045" s="16"/>
      <c r="AF2045" s="16"/>
      <c r="AG2045" s="16"/>
    </row>
    <row r="2046" spans="30:33" x14ac:dyDescent="0.2">
      <c r="AD2046" s="16"/>
      <c r="AE2046" s="16"/>
      <c r="AF2046" s="16"/>
      <c r="AG2046" s="16"/>
    </row>
    <row r="2047" spans="30:33" x14ac:dyDescent="0.2">
      <c r="AD2047" s="16"/>
      <c r="AE2047" s="16"/>
      <c r="AF2047" s="16"/>
      <c r="AG2047" s="16"/>
    </row>
    <row r="2048" spans="30:33" x14ac:dyDescent="0.2">
      <c r="AD2048" s="16"/>
      <c r="AE2048" s="16"/>
      <c r="AF2048" s="16"/>
      <c r="AG2048" s="16"/>
    </row>
    <row r="2049" spans="30:33" x14ac:dyDescent="0.2">
      <c r="AD2049" s="16"/>
      <c r="AE2049" s="16"/>
      <c r="AF2049" s="16"/>
      <c r="AG2049" s="16"/>
    </row>
    <row r="2050" spans="30:33" x14ac:dyDescent="0.2">
      <c r="AD2050" s="16"/>
      <c r="AE2050" s="16"/>
      <c r="AF2050" s="16"/>
      <c r="AG2050" s="16"/>
    </row>
    <row r="2051" spans="30:33" x14ac:dyDescent="0.2">
      <c r="AD2051" s="16"/>
      <c r="AE2051" s="16"/>
      <c r="AF2051" s="16"/>
      <c r="AG2051" s="16"/>
    </row>
    <row r="2052" spans="30:33" x14ac:dyDescent="0.2">
      <c r="AD2052" s="16"/>
      <c r="AE2052" s="16"/>
      <c r="AF2052" s="16"/>
      <c r="AG2052" s="16"/>
    </row>
    <row r="2053" spans="30:33" x14ac:dyDescent="0.2">
      <c r="AD2053" s="16"/>
      <c r="AE2053" s="16"/>
      <c r="AF2053" s="16"/>
      <c r="AG2053" s="16"/>
    </row>
    <row r="2054" spans="30:33" x14ac:dyDescent="0.2">
      <c r="AD2054" s="16"/>
      <c r="AE2054" s="16"/>
      <c r="AF2054" s="16"/>
      <c r="AG2054" s="16"/>
    </row>
    <row r="2055" spans="30:33" x14ac:dyDescent="0.2">
      <c r="AD2055" s="16"/>
      <c r="AE2055" s="16"/>
      <c r="AF2055" s="16"/>
      <c r="AG2055" s="16"/>
    </row>
    <row r="2056" spans="30:33" x14ac:dyDescent="0.2">
      <c r="AD2056" s="16"/>
      <c r="AE2056" s="16"/>
      <c r="AF2056" s="16"/>
      <c r="AG2056" s="16"/>
    </row>
    <row r="2057" spans="30:33" x14ac:dyDescent="0.2">
      <c r="AD2057" s="16"/>
      <c r="AE2057" s="16"/>
      <c r="AF2057" s="16"/>
      <c r="AG2057" s="16"/>
    </row>
    <row r="2058" spans="30:33" x14ac:dyDescent="0.2">
      <c r="AD2058" s="16"/>
      <c r="AE2058" s="16"/>
      <c r="AF2058" s="16"/>
      <c r="AG2058" s="16"/>
    </row>
    <row r="2059" spans="30:33" x14ac:dyDescent="0.2">
      <c r="AD2059" s="16"/>
      <c r="AE2059" s="16"/>
      <c r="AF2059" s="16"/>
      <c r="AG2059" s="16"/>
    </row>
    <row r="2060" spans="30:33" x14ac:dyDescent="0.2">
      <c r="AD2060" s="16"/>
      <c r="AE2060" s="16"/>
      <c r="AF2060" s="16"/>
      <c r="AG2060" s="16"/>
    </row>
    <row r="2061" spans="30:33" x14ac:dyDescent="0.2">
      <c r="AD2061" s="16"/>
      <c r="AE2061" s="16"/>
      <c r="AF2061" s="16"/>
      <c r="AG2061" s="16"/>
    </row>
    <row r="2062" spans="30:33" x14ac:dyDescent="0.2">
      <c r="AD2062" s="16"/>
      <c r="AE2062" s="16"/>
      <c r="AF2062" s="16"/>
      <c r="AG2062" s="16"/>
    </row>
    <row r="2063" spans="30:33" x14ac:dyDescent="0.2">
      <c r="AD2063" s="16"/>
      <c r="AE2063" s="16"/>
      <c r="AF2063" s="16"/>
      <c r="AG2063" s="16"/>
    </row>
    <row r="2064" spans="30:33" x14ac:dyDescent="0.2">
      <c r="AD2064" s="16"/>
      <c r="AE2064" s="16"/>
      <c r="AF2064" s="16"/>
      <c r="AG2064" s="16"/>
    </row>
    <row r="2065" spans="30:33" x14ac:dyDescent="0.2">
      <c r="AD2065" s="16"/>
      <c r="AE2065" s="16"/>
      <c r="AF2065" s="16"/>
      <c r="AG2065" s="16"/>
    </row>
    <row r="2066" spans="30:33" x14ac:dyDescent="0.2">
      <c r="AD2066" s="16"/>
      <c r="AE2066" s="16"/>
      <c r="AF2066" s="16"/>
      <c r="AG2066" s="16"/>
    </row>
    <row r="2067" spans="30:33" x14ac:dyDescent="0.2">
      <c r="AD2067" s="16"/>
      <c r="AE2067" s="16"/>
      <c r="AF2067" s="16"/>
      <c r="AG2067" s="16"/>
    </row>
    <row r="2068" spans="30:33" x14ac:dyDescent="0.2">
      <c r="AD2068" s="16"/>
      <c r="AE2068" s="16"/>
      <c r="AF2068" s="16"/>
      <c r="AG2068" s="16"/>
    </row>
    <row r="2069" spans="30:33" x14ac:dyDescent="0.2">
      <c r="AD2069" s="16"/>
      <c r="AE2069" s="16"/>
      <c r="AF2069" s="16"/>
      <c r="AG2069" s="16"/>
    </row>
    <row r="2070" spans="30:33" x14ac:dyDescent="0.2">
      <c r="AD2070" s="16"/>
      <c r="AE2070" s="16"/>
      <c r="AF2070" s="16"/>
      <c r="AG2070" s="16"/>
    </row>
    <row r="2071" spans="30:33" x14ac:dyDescent="0.2">
      <c r="AD2071" s="16"/>
      <c r="AE2071" s="16"/>
      <c r="AF2071" s="16"/>
      <c r="AG2071" s="16"/>
    </row>
    <row r="2072" spans="30:33" x14ac:dyDescent="0.2">
      <c r="AD2072" s="16"/>
      <c r="AE2072" s="16"/>
      <c r="AF2072" s="16"/>
      <c r="AG2072" s="16"/>
    </row>
    <row r="2073" spans="30:33" x14ac:dyDescent="0.2">
      <c r="AD2073" s="16"/>
      <c r="AE2073" s="16"/>
      <c r="AF2073" s="16"/>
      <c r="AG2073" s="16"/>
    </row>
    <row r="2074" spans="30:33" x14ac:dyDescent="0.2">
      <c r="AD2074" s="16"/>
      <c r="AE2074" s="16"/>
      <c r="AF2074" s="16"/>
      <c r="AG2074" s="16"/>
    </row>
    <row r="2075" spans="30:33" x14ac:dyDescent="0.2">
      <c r="AD2075" s="16"/>
      <c r="AE2075" s="16"/>
      <c r="AF2075" s="16"/>
      <c r="AG2075" s="16"/>
    </row>
    <row r="2076" spans="30:33" x14ac:dyDescent="0.2">
      <c r="AD2076" s="16"/>
      <c r="AE2076" s="16"/>
      <c r="AF2076" s="16"/>
      <c r="AG2076" s="16"/>
    </row>
    <row r="2077" spans="30:33" x14ac:dyDescent="0.2">
      <c r="AD2077" s="16"/>
      <c r="AE2077" s="16"/>
      <c r="AF2077" s="16"/>
      <c r="AG2077" s="16"/>
    </row>
    <row r="2078" spans="30:33" x14ac:dyDescent="0.2">
      <c r="AD2078" s="16"/>
      <c r="AE2078" s="16"/>
      <c r="AF2078" s="16"/>
      <c r="AG2078" s="16"/>
    </row>
    <row r="2079" spans="30:33" x14ac:dyDescent="0.2">
      <c r="AD2079" s="16"/>
      <c r="AE2079" s="16"/>
      <c r="AF2079" s="16"/>
      <c r="AG2079" s="16"/>
    </row>
    <row r="2080" spans="30:33" x14ac:dyDescent="0.2">
      <c r="AD2080" s="16"/>
      <c r="AE2080" s="16"/>
      <c r="AF2080" s="16"/>
      <c r="AG2080" s="16"/>
    </row>
    <row r="2081" spans="30:33" x14ac:dyDescent="0.2">
      <c r="AD2081" s="16"/>
      <c r="AE2081" s="16"/>
      <c r="AF2081" s="16"/>
      <c r="AG2081" s="16"/>
    </row>
    <row r="2082" spans="30:33" x14ac:dyDescent="0.2">
      <c r="AD2082" s="16"/>
      <c r="AE2082" s="16"/>
      <c r="AF2082" s="16"/>
      <c r="AG2082" s="16"/>
    </row>
    <row r="2083" spans="30:33" x14ac:dyDescent="0.2">
      <c r="AD2083" s="16"/>
      <c r="AE2083" s="16"/>
      <c r="AF2083" s="16"/>
      <c r="AG2083" s="16"/>
    </row>
    <row r="2084" spans="30:33" x14ac:dyDescent="0.2">
      <c r="AD2084" s="16"/>
      <c r="AE2084" s="16"/>
      <c r="AF2084" s="16"/>
      <c r="AG2084" s="16"/>
    </row>
    <row r="2085" spans="30:33" x14ac:dyDescent="0.2">
      <c r="AD2085" s="16"/>
      <c r="AE2085" s="16"/>
      <c r="AF2085" s="16"/>
      <c r="AG2085" s="16"/>
    </row>
    <row r="2086" spans="30:33" x14ac:dyDescent="0.2">
      <c r="AD2086" s="16"/>
      <c r="AE2086" s="16"/>
      <c r="AF2086" s="16"/>
      <c r="AG2086" s="16"/>
    </row>
    <row r="2087" spans="30:33" x14ac:dyDescent="0.2">
      <c r="AD2087" s="16"/>
      <c r="AE2087" s="16"/>
      <c r="AF2087" s="16"/>
      <c r="AG2087" s="16"/>
    </row>
    <row r="2088" spans="30:33" x14ac:dyDescent="0.2">
      <c r="AD2088" s="16"/>
      <c r="AE2088" s="16"/>
      <c r="AF2088" s="16"/>
      <c r="AG2088" s="16"/>
    </row>
    <row r="2089" spans="30:33" x14ac:dyDescent="0.2">
      <c r="AD2089" s="16"/>
      <c r="AE2089" s="16"/>
      <c r="AF2089" s="16"/>
      <c r="AG2089" s="16"/>
    </row>
    <row r="2090" spans="30:33" x14ac:dyDescent="0.2">
      <c r="AD2090" s="16"/>
      <c r="AE2090" s="16"/>
      <c r="AF2090" s="16"/>
      <c r="AG2090" s="16"/>
    </row>
    <row r="2091" spans="30:33" x14ac:dyDescent="0.2">
      <c r="AD2091" s="16"/>
      <c r="AE2091" s="16"/>
      <c r="AF2091" s="16"/>
      <c r="AG2091" s="16"/>
    </row>
    <row r="2092" spans="30:33" x14ac:dyDescent="0.2">
      <c r="AD2092" s="16"/>
      <c r="AE2092" s="16"/>
      <c r="AF2092" s="16"/>
      <c r="AG2092" s="16"/>
    </row>
    <row r="2093" spans="30:33" x14ac:dyDescent="0.2">
      <c r="AD2093" s="16"/>
      <c r="AE2093" s="16"/>
      <c r="AF2093" s="16"/>
      <c r="AG2093" s="16"/>
    </row>
    <row r="2094" spans="30:33" x14ac:dyDescent="0.2">
      <c r="AD2094" s="16"/>
      <c r="AE2094" s="16"/>
      <c r="AF2094" s="16"/>
      <c r="AG2094" s="16"/>
    </row>
    <row r="2095" spans="30:33" x14ac:dyDescent="0.2">
      <c r="AD2095" s="16"/>
      <c r="AE2095" s="16"/>
      <c r="AF2095" s="16"/>
      <c r="AG2095" s="16"/>
    </row>
    <row r="2096" spans="30:33" x14ac:dyDescent="0.2">
      <c r="AD2096" s="16"/>
      <c r="AE2096" s="16"/>
      <c r="AF2096" s="16"/>
      <c r="AG2096" s="16"/>
    </row>
    <row r="2097" spans="30:33" x14ac:dyDescent="0.2">
      <c r="AD2097" s="16"/>
      <c r="AE2097" s="16"/>
      <c r="AF2097" s="16"/>
      <c r="AG2097" s="16"/>
    </row>
    <row r="2098" spans="30:33" x14ac:dyDescent="0.2">
      <c r="AD2098" s="16"/>
      <c r="AE2098" s="16"/>
      <c r="AF2098" s="16"/>
      <c r="AG2098" s="16"/>
    </row>
    <row r="2099" spans="30:33" x14ac:dyDescent="0.2">
      <c r="AD2099" s="16"/>
      <c r="AE2099" s="16"/>
      <c r="AF2099" s="16"/>
      <c r="AG2099" s="16"/>
    </row>
    <row r="2100" spans="30:33" x14ac:dyDescent="0.2">
      <c r="AD2100" s="16"/>
      <c r="AE2100" s="16"/>
      <c r="AF2100" s="16"/>
      <c r="AG2100" s="16"/>
    </row>
    <row r="2101" spans="30:33" x14ac:dyDescent="0.2">
      <c r="AD2101" s="16"/>
      <c r="AE2101" s="16"/>
      <c r="AF2101" s="16"/>
      <c r="AG2101" s="16"/>
    </row>
    <row r="2102" spans="30:33" x14ac:dyDescent="0.2">
      <c r="AD2102" s="16"/>
      <c r="AE2102" s="16"/>
      <c r="AF2102" s="16"/>
      <c r="AG2102" s="16"/>
    </row>
    <row r="2103" spans="30:33" x14ac:dyDescent="0.2">
      <c r="AD2103" s="16"/>
      <c r="AE2103" s="16"/>
      <c r="AF2103" s="16"/>
      <c r="AG2103" s="16"/>
    </row>
    <row r="2104" spans="30:33" x14ac:dyDescent="0.2">
      <c r="AD2104" s="16"/>
      <c r="AE2104" s="16"/>
      <c r="AF2104" s="16"/>
      <c r="AG2104" s="16"/>
    </row>
    <row r="2105" spans="30:33" x14ac:dyDescent="0.2">
      <c r="AD2105" s="16"/>
      <c r="AE2105" s="16"/>
      <c r="AF2105" s="16"/>
      <c r="AG2105" s="16"/>
    </row>
    <row r="2106" spans="30:33" x14ac:dyDescent="0.2">
      <c r="AD2106" s="16"/>
      <c r="AE2106" s="16"/>
      <c r="AF2106" s="16"/>
      <c r="AG2106" s="16"/>
    </row>
    <row r="2107" spans="30:33" x14ac:dyDescent="0.2">
      <c r="AD2107" s="16"/>
      <c r="AE2107" s="16"/>
      <c r="AF2107" s="16"/>
      <c r="AG2107" s="16"/>
    </row>
    <row r="2108" spans="30:33" x14ac:dyDescent="0.2">
      <c r="AD2108" s="16"/>
      <c r="AE2108" s="16"/>
      <c r="AF2108" s="16"/>
      <c r="AG2108" s="16"/>
    </row>
    <row r="2109" spans="30:33" x14ac:dyDescent="0.2">
      <c r="AD2109" s="16"/>
      <c r="AE2109" s="16"/>
      <c r="AF2109" s="16"/>
      <c r="AG2109" s="16"/>
    </row>
    <row r="2110" spans="30:33" x14ac:dyDescent="0.2">
      <c r="AD2110" s="16"/>
      <c r="AE2110" s="16"/>
      <c r="AF2110" s="16"/>
      <c r="AG2110" s="16"/>
    </row>
    <row r="2111" spans="30:33" x14ac:dyDescent="0.2">
      <c r="AD2111" s="16"/>
      <c r="AE2111" s="16"/>
      <c r="AF2111" s="16"/>
      <c r="AG2111" s="16"/>
    </row>
    <row r="2112" spans="30:33" x14ac:dyDescent="0.2">
      <c r="AD2112" s="16"/>
      <c r="AE2112" s="16"/>
      <c r="AF2112" s="16"/>
      <c r="AG2112" s="16"/>
    </row>
    <row r="2113" spans="30:33" x14ac:dyDescent="0.2">
      <c r="AD2113" s="16"/>
      <c r="AE2113" s="16"/>
      <c r="AF2113" s="16"/>
      <c r="AG2113" s="16"/>
    </row>
    <row r="2114" spans="30:33" x14ac:dyDescent="0.2">
      <c r="AD2114" s="16"/>
      <c r="AE2114" s="16"/>
      <c r="AF2114" s="16"/>
      <c r="AG2114" s="16"/>
    </row>
    <row r="2115" spans="30:33" x14ac:dyDescent="0.2">
      <c r="AD2115" s="16"/>
      <c r="AE2115" s="16"/>
      <c r="AF2115" s="16"/>
      <c r="AG2115" s="16"/>
    </row>
    <row r="2116" spans="30:33" x14ac:dyDescent="0.2">
      <c r="AD2116" s="16"/>
      <c r="AE2116" s="16"/>
      <c r="AF2116" s="16"/>
      <c r="AG2116" s="16"/>
    </row>
    <row r="2117" spans="30:33" x14ac:dyDescent="0.2">
      <c r="AD2117" s="16"/>
      <c r="AE2117" s="16"/>
      <c r="AF2117" s="16"/>
      <c r="AG2117" s="16"/>
    </row>
    <row r="2118" spans="30:33" x14ac:dyDescent="0.2">
      <c r="AD2118" s="16"/>
      <c r="AE2118" s="16"/>
      <c r="AF2118" s="16"/>
      <c r="AG2118" s="16"/>
    </row>
    <row r="2119" spans="30:33" x14ac:dyDescent="0.2">
      <c r="AD2119" s="16"/>
      <c r="AE2119" s="16"/>
      <c r="AF2119" s="16"/>
      <c r="AG2119" s="16"/>
    </row>
    <row r="2120" spans="30:33" x14ac:dyDescent="0.2">
      <c r="AD2120" s="16"/>
      <c r="AE2120" s="16"/>
      <c r="AF2120" s="16"/>
      <c r="AG2120" s="16"/>
    </row>
    <row r="2121" spans="30:33" x14ac:dyDescent="0.2">
      <c r="AD2121" s="16"/>
      <c r="AE2121" s="16"/>
      <c r="AF2121" s="16"/>
      <c r="AG2121" s="16"/>
    </row>
    <row r="2122" spans="30:33" x14ac:dyDescent="0.2">
      <c r="AD2122" s="16"/>
      <c r="AE2122" s="16"/>
      <c r="AF2122" s="16"/>
      <c r="AG2122" s="16"/>
    </row>
    <row r="2123" spans="30:33" x14ac:dyDescent="0.2">
      <c r="AD2123" s="16"/>
      <c r="AE2123" s="16"/>
      <c r="AF2123" s="16"/>
      <c r="AG2123" s="16"/>
    </row>
    <row r="2124" spans="30:33" x14ac:dyDescent="0.2">
      <c r="AD2124" s="16"/>
      <c r="AE2124" s="16"/>
      <c r="AF2124" s="16"/>
      <c r="AG2124" s="16"/>
    </row>
    <row r="2125" spans="30:33" x14ac:dyDescent="0.2">
      <c r="AD2125" s="16"/>
      <c r="AE2125" s="16"/>
      <c r="AF2125" s="16"/>
      <c r="AG2125" s="16"/>
    </row>
    <row r="2126" spans="30:33" x14ac:dyDescent="0.2">
      <c r="AD2126" s="16"/>
      <c r="AE2126" s="16"/>
      <c r="AF2126" s="16"/>
      <c r="AG2126" s="16"/>
    </row>
    <row r="2127" spans="30:33" x14ac:dyDescent="0.2">
      <c r="AD2127" s="16"/>
      <c r="AE2127" s="16"/>
      <c r="AF2127" s="16"/>
      <c r="AG2127" s="16"/>
    </row>
    <row r="2128" spans="30:33" x14ac:dyDescent="0.2">
      <c r="AD2128" s="16"/>
      <c r="AE2128" s="16"/>
      <c r="AF2128" s="16"/>
      <c r="AG2128" s="16"/>
    </row>
    <row r="2129" spans="30:33" x14ac:dyDescent="0.2">
      <c r="AD2129" s="16"/>
      <c r="AE2129" s="16"/>
      <c r="AF2129" s="16"/>
      <c r="AG2129" s="16"/>
    </row>
    <row r="2130" spans="30:33" x14ac:dyDescent="0.2">
      <c r="AD2130" s="16"/>
      <c r="AE2130" s="16"/>
      <c r="AF2130" s="16"/>
      <c r="AG2130" s="16"/>
    </row>
    <row r="2131" spans="30:33" x14ac:dyDescent="0.2">
      <c r="AD2131" s="16"/>
      <c r="AE2131" s="16"/>
      <c r="AF2131" s="16"/>
      <c r="AG2131" s="16"/>
    </row>
    <row r="2132" spans="30:33" x14ac:dyDescent="0.2">
      <c r="AD2132" s="16"/>
      <c r="AE2132" s="16"/>
      <c r="AF2132" s="16"/>
      <c r="AG2132" s="16"/>
    </row>
    <row r="2133" spans="30:33" x14ac:dyDescent="0.2">
      <c r="AD2133" s="16"/>
      <c r="AE2133" s="16"/>
      <c r="AF2133" s="16"/>
      <c r="AG2133" s="16"/>
    </row>
    <row r="2134" spans="30:33" x14ac:dyDescent="0.2">
      <c r="AD2134" s="16"/>
      <c r="AE2134" s="16"/>
      <c r="AF2134" s="16"/>
      <c r="AG2134" s="16"/>
    </row>
    <row r="2135" spans="30:33" x14ac:dyDescent="0.2">
      <c r="AD2135" s="16"/>
      <c r="AE2135" s="16"/>
      <c r="AF2135" s="16"/>
      <c r="AG2135" s="16"/>
    </row>
    <row r="2136" spans="30:33" x14ac:dyDescent="0.2">
      <c r="AD2136" s="16"/>
      <c r="AE2136" s="16"/>
      <c r="AF2136" s="16"/>
      <c r="AG2136" s="16"/>
    </row>
    <row r="2137" spans="30:33" x14ac:dyDescent="0.2">
      <c r="AD2137" s="16"/>
      <c r="AE2137" s="16"/>
      <c r="AF2137" s="16"/>
      <c r="AG2137" s="16"/>
    </row>
    <row r="2138" spans="30:33" x14ac:dyDescent="0.2">
      <c r="AD2138" s="16"/>
      <c r="AE2138" s="16"/>
      <c r="AF2138" s="16"/>
      <c r="AG2138" s="16"/>
    </row>
    <row r="2139" spans="30:33" x14ac:dyDescent="0.2">
      <c r="AD2139" s="16"/>
      <c r="AE2139" s="16"/>
      <c r="AF2139" s="16"/>
      <c r="AG2139" s="16"/>
    </row>
    <row r="2140" spans="30:33" x14ac:dyDescent="0.2">
      <c r="AD2140" s="16"/>
      <c r="AE2140" s="16"/>
      <c r="AF2140" s="16"/>
      <c r="AG2140" s="16"/>
    </row>
    <row r="2141" spans="30:33" x14ac:dyDescent="0.2">
      <c r="AD2141" s="16"/>
      <c r="AE2141" s="16"/>
      <c r="AF2141" s="16"/>
      <c r="AG2141" s="16"/>
    </row>
    <row r="2142" spans="30:33" x14ac:dyDescent="0.2">
      <c r="AD2142" s="16"/>
      <c r="AE2142" s="16"/>
      <c r="AF2142" s="16"/>
      <c r="AG2142" s="16"/>
    </row>
    <row r="2143" spans="30:33" x14ac:dyDescent="0.2">
      <c r="AD2143" s="16"/>
      <c r="AE2143" s="16"/>
      <c r="AF2143" s="16"/>
      <c r="AG2143" s="16"/>
    </row>
    <row r="2144" spans="30:33" x14ac:dyDescent="0.2">
      <c r="AD2144" s="16"/>
      <c r="AE2144" s="16"/>
      <c r="AF2144" s="16"/>
      <c r="AG2144" s="16"/>
    </row>
    <row r="2145" spans="30:33" x14ac:dyDescent="0.2">
      <c r="AD2145" s="16"/>
      <c r="AE2145" s="16"/>
      <c r="AF2145" s="16"/>
      <c r="AG2145" s="16"/>
    </row>
    <row r="2146" spans="30:33" x14ac:dyDescent="0.2">
      <c r="AD2146" s="16"/>
      <c r="AE2146" s="16"/>
      <c r="AF2146" s="16"/>
      <c r="AG2146" s="16"/>
    </row>
    <row r="2147" spans="30:33" x14ac:dyDescent="0.2">
      <c r="AD2147" s="16"/>
      <c r="AE2147" s="16"/>
      <c r="AF2147" s="16"/>
      <c r="AG2147" s="16"/>
    </row>
    <row r="2148" spans="30:33" x14ac:dyDescent="0.2">
      <c r="AD2148" s="16"/>
      <c r="AE2148" s="16"/>
      <c r="AF2148" s="16"/>
      <c r="AG2148" s="16"/>
    </row>
    <row r="2149" spans="30:33" x14ac:dyDescent="0.2">
      <c r="AD2149" s="16"/>
      <c r="AE2149" s="16"/>
      <c r="AF2149" s="16"/>
      <c r="AG2149" s="16"/>
    </row>
    <row r="2150" spans="30:33" x14ac:dyDescent="0.2">
      <c r="AD2150" s="16"/>
      <c r="AE2150" s="16"/>
      <c r="AF2150" s="16"/>
      <c r="AG2150" s="16"/>
    </row>
    <row r="2151" spans="30:33" x14ac:dyDescent="0.2">
      <c r="AD2151" s="16"/>
      <c r="AE2151" s="16"/>
      <c r="AF2151" s="16"/>
      <c r="AG2151" s="16"/>
    </row>
    <row r="2152" spans="30:33" x14ac:dyDescent="0.2">
      <c r="AD2152" s="16"/>
      <c r="AE2152" s="16"/>
      <c r="AF2152" s="16"/>
      <c r="AG2152" s="16"/>
    </row>
    <row r="2153" spans="30:33" x14ac:dyDescent="0.2">
      <c r="AD2153" s="16"/>
      <c r="AE2153" s="16"/>
      <c r="AF2153" s="16"/>
      <c r="AG2153" s="16"/>
    </row>
    <row r="2154" spans="30:33" x14ac:dyDescent="0.2">
      <c r="AD2154" s="16"/>
      <c r="AE2154" s="16"/>
      <c r="AF2154" s="16"/>
      <c r="AG2154" s="16"/>
    </row>
    <row r="2155" spans="30:33" x14ac:dyDescent="0.2">
      <c r="AD2155" s="16"/>
      <c r="AE2155" s="16"/>
      <c r="AF2155" s="16"/>
      <c r="AG2155" s="16"/>
    </row>
    <row r="2156" spans="30:33" x14ac:dyDescent="0.2">
      <c r="AD2156" s="16"/>
      <c r="AE2156" s="16"/>
      <c r="AF2156" s="16"/>
      <c r="AG2156" s="16"/>
    </row>
    <row r="2157" spans="30:33" x14ac:dyDescent="0.2">
      <c r="AD2157" s="16"/>
      <c r="AE2157" s="16"/>
      <c r="AF2157" s="16"/>
      <c r="AG2157" s="16"/>
    </row>
    <row r="2158" spans="30:33" x14ac:dyDescent="0.2">
      <c r="AD2158" s="16"/>
      <c r="AE2158" s="16"/>
      <c r="AF2158" s="16"/>
      <c r="AG2158" s="16"/>
    </row>
    <row r="2159" spans="30:33" x14ac:dyDescent="0.2">
      <c r="AD2159" s="16"/>
      <c r="AE2159" s="16"/>
      <c r="AF2159" s="16"/>
      <c r="AG2159" s="16"/>
    </row>
    <row r="2160" spans="30:33" x14ac:dyDescent="0.2">
      <c r="AD2160" s="16"/>
      <c r="AE2160" s="16"/>
      <c r="AF2160" s="16"/>
      <c r="AG2160" s="16"/>
    </row>
    <row r="2161" spans="30:33" x14ac:dyDescent="0.2">
      <c r="AD2161" s="16"/>
      <c r="AE2161" s="16"/>
      <c r="AF2161" s="16"/>
      <c r="AG2161" s="16"/>
    </row>
    <row r="2162" spans="30:33" x14ac:dyDescent="0.2">
      <c r="AD2162" s="16"/>
      <c r="AE2162" s="16"/>
      <c r="AF2162" s="16"/>
      <c r="AG2162" s="16"/>
    </row>
    <row r="2163" spans="30:33" x14ac:dyDescent="0.2">
      <c r="AD2163" s="16"/>
      <c r="AE2163" s="16"/>
      <c r="AF2163" s="16"/>
      <c r="AG2163" s="16"/>
    </row>
    <row r="2164" spans="30:33" x14ac:dyDescent="0.2">
      <c r="AD2164" s="16"/>
      <c r="AE2164" s="16"/>
      <c r="AF2164" s="16"/>
      <c r="AG2164" s="16"/>
    </row>
    <row r="2165" spans="30:33" x14ac:dyDescent="0.2">
      <c r="AD2165" s="16"/>
      <c r="AE2165" s="16"/>
      <c r="AF2165" s="16"/>
      <c r="AG2165" s="16"/>
    </row>
    <row r="2166" spans="30:33" x14ac:dyDescent="0.2">
      <c r="AD2166" s="16"/>
      <c r="AE2166" s="16"/>
      <c r="AF2166" s="16"/>
      <c r="AG2166" s="16"/>
    </row>
    <row r="2167" spans="30:33" x14ac:dyDescent="0.2">
      <c r="AD2167" s="16"/>
      <c r="AE2167" s="16"/>
      <c r="AF2167" s="16"/>
      <c r="AG2167" s="16"/>
    </row>
    <row r="2168" spans="30:33" x14ac:dyDescent="0.2">
      <c r="AD2168" s="16"/>
      <c r="AE2168" s="16"/>
      <c r="AF2168" s="16"/>
      <c r="AG2168" s="16"/>
    </row>
    <row r="2169" spans="30:33" x14ac:dyDescent="0.2">
      <c r="AD2169" s="16"/>
      <c r="AE2169" s="16"/>
      <c r="AF2169" s="16"/>
      <c r="AG2169" s="16"/>
    </row>
    <row r="2170" spans="30:33" x14ac:dyDescent="0.2">
      <c r="AD2170" s="16"/>
      <c r="AE2170" s="16"/>
      <c r="AF2170" s="16"/>
      <c r="AG2170" s="16"/>
    </row>
    <row r="2171" spans="30:33" x14ac:dyDescent="0.2">
      <c r="AD2171" s="16"/>
      <c r="AE2171" s="16"/>
      <c r="AF2171" s="16"/>
      <c r="AG2171" s="16"/>
    </row>
    <row r="2172" spans="30:33" x14ac:dyDescent="0.2">
      <c r="AD2172" s="16"/>
      <c r="AE2172" s="16"/>
      <c r="AF2172" s="16"/>
      <c r="AG2172" s="16"/>
    </row>
    <row r="2173" spans="30:33" x14ac:dyDescent="0.2">
      <c r="AD2173" s="16"/>
      <c r="AE2173" s="16"/>
      <c r="AF2173" s="16"/>
      <c r="AG2173" s="16"/>
    </row>
    <row r="2174" spans="30:33" x14ac:dyDescent="0.2">
      <c r="AD2174" s="16"/>
      <c r="AE2174" s="16"/>
      <c r="AF2174" s="16"/>
      <c r="AG2174" s="16"/>
    </row>
    <row r="2175" spans="30:33" x14ac:dyDescent="0.2">
      <c r="AD2175" s="16"/>
      <c r="AE2175" s="16"/>
      <c r="AF2175" s="16"/>
      <c r="AG2175" s="16"/>
    </row>
    <row r="2176" spans="30:33" x14ac:dyDescent="0.2">
      <c r="AD2176" s="16"/>
      <c r="AE2176" s="16"/>
      <c r="AF2176" s="16"/>
      <c r="AG2176" s="16"/>
    </row>
    <row r="2177" spans="30:33" x14ac:dyDescent="0.2">
      <c r="AD2177" s="16"/>
      <c r="AE2177" s="16"/>
      <c r="AF2177" s="16"/>
      <c r="AG2177" s="16"/>
    </row>
    <row r="2178" spans="30:33" x14ac:dyDescent="0.2">
      <c r="AD2178" s="16"/>
      <c r="AE2178" s="16"/>
      <c r="AF2178" s="16"/>
      <c r="AG2178" s="16"/>
    </row>
    <row r="2179" spans="30:33" x14ac:dyDescent="0.2">
      <c r="AD2179" s="16"/>
      <c r="AE2179" s="16"/>
      <c r="AF2179" s="16"/>
      <c r="AG2179" s="16"/>
    </row>
    <row r="2180" spans="30:33" x14ac:dyDescent="0.2">
      <c r="AD2180" s="16"/>
      <c r="AE2180" s="16"/>
      <c r="AF2180" s="16"/>
      <c r="AG2180" s="16"/>
    </row>
    <row r="2181" spans="30:33" x14ac:dyDescent="0.2">
      <c r="AD2181" s="16"/>
      <c r="AE2181" s="16"/>
      <c r="AF2181" s="16"/>
      <c r="AG2181" s="16"/>
    </row>
    <row r="2182" spans="30:33" x14ac:dyDescent="0.2">
      <c r="AD2182" s="16"/>
      <c r="AE2182" s="16"/>
      <c r="AF2182" s="16"/>
      <c r="AG2182" s="16"/>
    </row>
    <row r="2183" spans="30:33" x14ac:dyDescent="0.2">
      <c r="AD2183" s="16"/>
      <c r="AE2183" s="16"/>
      <c r="AF2183" s="16"/>
      <c r="AG2183" s="16"/>
    </row>
    <row r="2184" spans="30:33" x14ac:dyDescent="0.2">
      <c r="AD2184" s="16"/>
      <c r="AE2184" s="16"/>
      <c r="AF2184" s="16"/>
      <c r="AG2184" s="16"/>
    </row>
    <row r="2185" spans="30:33" x14ac:dyDescent="0.2">
      <c r="AD2185" s="16"/>
      <c r="AE2185" s="16"/>
      <c r="AF2185" s="16"/>
      <c r="AG2185" s="16"/>
    </row>
    <row r="2186" spans="30:33" x14ac:dyDescent="0.2">
      <c r="AD2186" s="16"/>
      <c r="AE2186" s="16"/>
      <c r="AF2186" s="16"/>
      <c r="AG2186" s="16"/>
    </row>
    <row r="2187" spans="30:33" x14ac:dyDescent="0.2">
      <c r="AD2187" s="16"/>
      <c r="AE2187" s="16"/>
      <c r="AF2187" s="16"/>
      <c r="AG2187" s="16"/>
    </row>
    <row r="2188" spans="30:33" x14ac:dyDescent="0.2">
      <c r="AD2188" s="16"/>
      <c r="AE2188" s="16"/>
      <c r="AF2188" s="16"/>
      <c r="AG2188" s="16"/>
    </row>
    <row r="2189" spans="30:33" x14ac:dyDescent="0.2">
      <c r="AD2189" s="16"/>
      <c r="AE2189" s="16"/>
      <c r="AF2189" s="16"/>
      <c r="AG2189" s="16"/>
    </row>
    <row r="2190" spans="30:33" x14ac:dyDescent="0.2">
      <c r="AD2190" s="16"/>
      <c r="AE2190" s="16"/>
      <c r="AF2190" s="16"/>
      <c r="AG2190" s="16"/>
    </row>
    <row r="2191" spans="30:33" x14ac:dyDescent="0.2">
      <c r="AD2191" s="16"/>
      <c r="AE2191" s="16"/>
      <c r="AF2191" s="16"/>
      <c r="AG2191" s="16"/>
    </row>
    <row r="2192" spans="30:33" x14ac:dyDescent="0.2">
      <c r="AD2192" s="16"/>
      <c r="AE2192" s="16"/>
      <c r="AF2192" s="16"/>
      <c r="AG2192" s="16"/>
    </row>
    <row r="2193" spans="30:33" x14ac:dyDescent="0.2">
      <c r="AD2193" s="16"/>
      <c r="AE2193" s="16"/>
      <c r="AF2193" s="16"/>
      <c r="AG2193" s="16"/>
    </row>
    <row r="2194" spans="30:33" x14ac:dyDescent="0.2">
      <c r="AD2194" s="16"/>
      <c r="AE2194" s="16"/>
      <c r="AF2194" s="16"/>
      <c r="AG2194" s="16"/>
    </row>
    <row r="2195" spans="30:33" x14ac:dyDescent="0.2">
      <c r="AD2195" s="16"/>
      <c r="AE2195" s="16"/>
      <c r="AF2195" s="16"/>
      <c r="AG2195" s="16"/>
    </row>
    <row r="2196" spans="30:33" x14ac:dyDescent="0.2">
      <c r="AD2196" s="16"/>
      <c r="AE2196" s="16"/>
      <c r="AF2196" s="16"/>
      <c r="AG2196" s="16"/>
    </row>
    <row r="2197" spans="30:33" x14ac:dyDescent="0.2">
      <c r="AD2197" s="16"/>
      <c r="AE2197" s="16"/>
      <c r="AF2197" s="16"/>
      <c r="AG2197" s="16"/>
    </row>
    <row r="2198" spans="30:33" x14ac:dyDescent="0.2">
      <c r="AD2198" s="16"/>
      <c r="AE2198" s="16"/>
      <c r="AF2198" s="16"/>
      <c r="AG2198" s="16"/>
    </row>
    <row r="2199" spans="30:33" x14ac:dyDescent="0.2">
      <c r="AD2199" s="16"/>
      <c r="AE2199" s="16"/>
      <c r="AF2199" s="16"/>
      <c r="AG2199" s="16"/>
    </row>
    <row r="2200" spans="30:33" x14ac:dyDescent="0.2">
      <c r="AD2200" s="16"/>
      <c r="AE2200" s="16"/>
      <c r="AF2200" s="16"/>
      <c r="AG2200" s="16"/>
    </row>
    <row r="2201" spans="30:33" x14ac:dyDescent="0.2">
      <c r="AD2201" s="16"/>
      <c r="AE2201" s="16"/>
      <c r="AF2201" s="16"/>
      <c r="AG2201" s="16"/>
    </row>
    <row r="2202" spans="30:33" x14ac:dyDescent="0.2">
      <c r="AD2202" s="16"/>
      <c r="AE2202" s="16"/>
      <c r="AF2202" s="16"/>
      <c r="AG2202" s="16"/>
    </row>
    <row r="2203" spans="30:33" x14ac:dyDescent="0.2">
      <c r="AD2203" s="16"/>
      <c r="AE2203" s="16"/>
      <c r="AF2203" s="16"/>
      <c r="AG2203" s="16"/>
    </row>
    <row r="2204" spans="30:33" x14ac:dyDescent="0.2">
      <c r="AD2204" s="16"/>
      <c r="AE2204" s="16"/>
      <c r="AF2204" s="16"/>
      <c r="AG2204" s="16"/>
    </row>
    <row r="2205" spans="30:33" x14ac:dyDescent="0.2">
      <c r="AD2205" s="16"/>
      <c r="AE2205" s="16"/>
      <c r="AF2205" s="16"/>
      <c r="AG2205" s="16"/>
    </row>
    <row r="2206" spans="30:33" x14ac:dyDescent="0.2">
      <c r="AD2206" s="16"/>
      <c r="AE2206" s="16"/>
      <c r="AF2206" s="16"/>
      <c r="AG2206" s="16"/>
    </row>
    <row r="2207" spans="30:33" x14ac:dyDescent="0.2">
      <c r="AD2207" s="16"/>
      <c r="AE2207" s="16"/>
      <c r="AF2207" s="16"/>
      <c r="AG2207" s="16"/>
    </row>
    <row r="2208" spans="30:33" x14ac:dyDescent="0.2">
      <c r="AD2208" s="16"/>
      <c r="AE2208" s="16"/>
      <c r="AF2208" s="16"/>
      <c r="AG2208" s="16"/>
    </row>
    <row r="2209" spans="30:33" x14ac:dyDescent="0.2">
      <c r="AD2209" s="16"/>
      <c r="AE2209" s="16"/>
      <c r="AF2209" s="16"/>
      <c r="AG2209" s="16"/>
    </row>
    <row r="2210" spans="30:33" x14ac:dyDescent="0.2">
      <c r="AD2210" s="16"/>
      <c r="AE2210" s="16"/>
      <c r="AF2210" s="16"/>
      <c r="AG2210" s="16"/>
    </row>
    <row r="2211" spans="30:33" x14ac:dyDescent="0.2">
      <c r="AD2211" s="16"/>
      <c r="AE2211" s="16"/>
      <c r="AF2211" s="16"/>
      <c r="AG2211" s="16"/>
    </row>
    <row r="2212" spans="30:33" x14ac:dyDescent="0.2">
      <c r="AD2212" s="16"/>
      <c r="AE2212" s="16"/>
      <c r="AF2212" s="16"/>
      <c r="AG2212" s="16"/>
    </row>
    <row r="2213" spans="30:33" x14ac:dyDescent="0.2">
      <c r="AD2213" s="16"/>
      <c r="AE2213" s="16"/>
      <c r="AF2213" s="16"/>
      <c r="AG2213" s="16"/>
    </row>
    <row r="2214" spans="30:33" x14ac:dyDescent="0.2">
      <c r="AD2214" s="16"/>
      <c r="AE2214" s="16"/>
      <c r="AF2214" s="16"/>
      <c r="AG2214" s="16"/>
    </row>
    <row r="2215" spans="30:33" x14ac:dyDescent="0.2">
      <c r="AD2215" s="16"/>
      <c r="AE2215" s="16"/>
      <c r="AF2215" s="16"/>
      <c r="AG2215" s="16"/>
    </row>
    <row r="2216" spans="30:33" x14ac:dyDescent="0.2">
      <c r="AD2216" s="16"/>
      <c r="AE2216" s="16"/>
      <c r="AF2216" s="16"/>
      <c r="AG2216" s="16"/>
    </row>
    <row r="2217" spans="30:33" x14ac:dyDescent="0.2">
      <c r="AD2217" s="16"/>
      <c r="AE2217" s="16"/>
      <c r="AF2217" s="16"/>
      <c r="AG2217" s="16"/>
    </row>
    <row r="2218" spans="30:33" x14ac:dyDescent="0.2">
      <c r="AD2218" s="16"/>
      <c r="AE2218" s="16"/>
      <c r="AF2218" s="16"/>
      <c r="AG2218" s="16"/>
    </row>
    <row r="2219" spans="30:33" x14ac:dyDescent="0.2">
      <c r="AD2219" s="16"/>
      <c r="AE2219" s="16"/>
      <c r="AF2219" s="16"/>
      <c r="AG2219" s="16"/>
    </row>
    <row r="2220" spans="30:33" x14ac:dyDescent="0.2">
      <c r="AD2220" s="16"/>
      <c r="AE2220" s="16"/>
      <c r="AF2220" s="16"/>
      <c r="AG2220" s="16"/>
    </row>
    <row r="2221" spans="30:33" x14ac:dyDescent="0.2">
      <c r="AD2221" s="16"/>
      <c r="AE2221" s="16"/>
      <c r="AF2221" s="16"/>
      <c r="AG2221" s="16"/>
    </row>
    <row r="2222" spans="30:33" x14ac:dyDescent="0.2">
      <c r="AD2222" s="16"/>
      <c r="AE2222" s="16"/>
      <c r="AF2222" s="16"/>
      <c r="AG2222" s="16"/>
    </row>
    <row r="2223" spans="30:33" x14ac:dyDescent="0.2">
      <c r="AD2223" s="16"/>
      <c r="AE2223" s="16"/>
      <c r="AF2223" s="16"/>
      <c r="AG2223" s="16"/>
    </row>
    <row r="2224" spans="30:33" x14ac:dyDescent="0.2">
      <c r="AD2224" s="16"/>
      <c r="AE2224" s="16"/>
      <c r="AF2224" s="16"/>
      <c r="AG2224" s="16"/>
    </row>
    <row r="2225" spans="30:33" x14ac:dyDescent="0.2">
      <c r="AD2225" s="16"/>
      <c r="AE2225" s="16"/>
      <c r="AF2225" s="16"/>
      <c r="AG2225" s="16"/>
    </row>
    <row r="2226" spans="30:33" x14ac:dyDescent="0.2">
      <c r="AD2226" s="16"/>
      <c r="AE2226" s="16"/>
      <c r="AF2226" s="16"/>
      <c r="AG2226" s="16"/>
    </row>
    <row r="2227" spans="30:33" x14ac:dyDescent="0.2">
      <c r="AD2227" s="16"/>
      <c r="AE2227" s="16"/>
      <c r="AF2227" s="16"/>
      <c r="AG2227" s="16"/>
    </row>
    <row r="2228" spans="30:33" x14ac:dyDescent="0.2">
      <c r="AD2228" s="16"/>
      <c r="AE2228" s="16"/>
      <c r="AF2228" s="16"/>
      <c r="AG2228" s="16"/>
    </row>
    <row r="2229" spans="30:33" x14ac:dyDescent="0.2">
      <c r="AD2229" s="16"/>
      <c r="AE2229" s="16"/>
      <c r="AF2229" s="16"/>
      <c r="AG2229" s="16"/>
    </row>
    <row r="2230" spans="30:33" x14ac:dyDescent="0.2">
      <c r="AD2230" s="16"/>
      <c r="AE2230" s="16"/>
      <c r="AF2230" s="16"/>
      <c r="AG2230" s="16"/>
    </row>
    <row r="2231" spans="30:33" x14ac:dyDescent="0.2">
      <c r="AD2231" s="16"/>
      <c r="AE2231" s="16"/>
      <c r="AF2231" s="16"/>
      <c r="AG2231" s="16"/>
    </row>
    <row r="2232" spans="30:33" x14ac:dyDescent="0.2">
      <c r="AD2232" s="16"/>
      <c r="AE2232" s="16"/>
      <c r="AF2232" s="16"/>
      <c r="AG2232" s="16"/>
    </row>
    <row r="2233" spans="30:33" x14ac:dyDescent="0.2">
      <c r="AD2233" s="16"/>
      <c r="AE2233" s="16"/>
      <c r="AF2233" s="16"/>
      <c r="AG2233" s="16"/>
    </row>
    <row r="2234" spans="30:33" x14ac:dyDescent="0.2">
      <c r="AD2234" s="16"/>
      <c r="AE2234" s="16"/>
      <c r="AF2234" s="16"/>
      <c r="AG2234" s="16"/>
    </row>
    <row r="2235" spans="30:33" x14ac:dyDescent="0.2">
      <c r="AD2235" s="16"/>
      <c r="AE2235" s="16"/>
      <c r="AF2235" s="16"/>
      <c r="AG2235" s="16"/>
    </row>
    <row r="2236" spans="30:33" x14ac:dyDescent="0.2">
      <c r="AD2236" s="16"/>
      <c r="AE2236" s="16"/>
      <c r="AF2236" s="16"/>
      <c r="AG2236" s="16"/>
    </row>
    <row r="2237" spans="30:33" x14ac:dyDescent="0.2">
      <c r="AD2237" s="16"/>
      <c r="AE2237" s="16"/>
      <c r="AF2237" s="16"/>
      <c r="AG2237" s="16"/>
    </row>
    <row r="2238" spans="30:33" x14ac:dyDescent="0.2">
      <c r="AD2238" s="16"/>
      <c r="AE2238" s="16"/>
      <c r="AF2238" s="16"/>
      <c r="AG2238" s="16"/>
    </row>
    <row r="2239" spans="30:33" x14ac:dyDescent="0.2">
      <c r="AD2239" s="16"/>
      <c r="AE2239" s="16"/>
      <c r="AF2239" s="16"/>
      <c r="AG2239" s="16"/>
    </row>
    <row r="2240" spans="30:33" x14ac:dyDescent="0.2">
      <c r="AD2240" s="16"/>
      <c r="AE2240" s="16"/>
      <c r="AF2240" s="16"/>
      <c r="AG2240" s="16"/>
    </row>
    <row r="2241" spans="30:33" x14ac:dyDescent="0.2">
      <c r="AD2241" s="16"/>
      <c r="AE2241" s="16"/>
      <c r="AF2241" s="16"/>
      <c r="AG2241" s="16"/>
    </row>
    <row r="2242" spans="30:33" x14ac:dyDescent="0.2">
      <c r="AD2242" s="16"/>
      <c r="AE2242" s="16"/>
      <c r="AF2242" s="16"/>
      <c r="AG2242" s="16"/>
    </row>
    <row r="2243" spans="30:33" x14ac:dyDescent="0.2">
      <c r="AD2243" s="16"/>
      <c r="AE2243" s="16"/>
      <c r="AF2243" s="16"/>
      <c r="AG2243" s="16"/>
    </row>
    <row r="2244" spans="30:33" x14ac:dyDescent="0.2">
      <c r="AD2244" s="16"/>
      <c r="AE2244" s="16"/>
      <c r="AF2244" s="16"/>
      <c r="AG2244" s="16"/>
    </row>
    <row r="2245" spans="30:33" x14ac:dyDescent="0.2">
      <c r="AD2245" s="16"/>
      <c r="AE2245" s="16"/>
      <c r="AF2245" s="16"/>
      <c r="AG2245" s="16"/>
    </row>
    <row r="2246" spans="30:33" x14ac:dyDescent="0.2">
      <c r="AD2246" s="16"/>
      <c r="AE2246" s="16"/>
      <c r="AF2246" s="16"/>
      <c r="AG2246" s="16"/>
    </row>
    <row r="2247" spans="30:33" x14ac:dyDescent="0.2">
      <c r="AD2247" s="16"/>
      <c r="AE2247" s="16"/>
      <c r="AF2247" s="16"/>
      <c r="AG2247" s="16"/>
    </row>
    <row r="2248" spans="30:33" x14ac:dyDescent="0.2">
      <c r="AD2248" s="16"/>
      <c r="AE2248" s="16"/>
      <c r="AF2248" s="16"/>
      <c r="AG2248" s="16"/>
    </row>
    <row r="2249" spans="30:33" x14ac:dyDescent="0.2">
      <c r="AD2249" s="16"/>
      <c r="AE2249" s="16"/>
      <c r="AF2249" s="16"/>
      <c r="AG2249" s="16"/>
    </row>
    <row r="2250" spans="30:33" x14ac:dyDescent="0.2">
      <c r="AD2250" s="16"/>
      <c r="AE2250" s="16"/>
      <c r="AF2250" s="16"/>
      <c r="AG2250" s="16"/>
    </row>
    <row r="2251" spans="30:33" x14ac:dyDescent="0.2">
      <c r="AD2251" s="16"/>
      <c r="AE2251" s="16"/>
      <c r="AF2251" s="16"/>
      <c r="AG2251" s="16"/>
    </row>
    <row r="2252" spans="30:33" x14ac:dyDescent="0.2">
      <c r="AD2252" s="16"/>
      <c r="AE2252" s="16"/>
      <c r="AF2252" s="16"/>
      <c r="AG2252" s="16"/>
    </row>
    <row r="2253" spans="30:33" x14ac:dyDescent="0.2">
      <c r="AD2253" s="16"/>
      <c r="AE2253" s="16"/>
      <c r="AF2253" s="16"/>
      <c r="AG2253" s="16"/>
    </row>
    <row r="2254" spans="30:33" x14ac:dyDescent="0.2">
      <c r="AD2254" s="16"/>
      <c r="AE2254" s="16"/>
      <c r="AF2254" s="16"/>
      <c r="AG2254" s="16"/>
    </row>
    <row r="2255" spans="30:33" x14ac:dyDescent="0.2">
      <c r="AD2255" s="16"/>
      <c r="AE2255" s="16"/>
      <c r="AF2255" s="16"/>
      <c r="AG2255" s="16"/>
    </row>
    <row r="2256" spans="30:33" x14ac:dyDescent="0.2">
      <c r="AD2256" s="16"/>
      <c r="AE2256" s="16"/>
      <c r="AF2256" s="16"/>
      <c r="AG2256" s="16"/>
    </row>
    <row r="2257" spans="30:33" x14ac:dyDescent="0.2">
      <c r="AD2257" s="16"/>
      <c r="AE2257" s="16"/>
      <c r="AF2257" s="16"/>
      <c r="AG2257" s="16"/>
    </row>
    <row r="2258" spans="30:33" x14ac:dyDescent="0.2">
      <c r="AD2258" s="16"/>
      <c r="AE2258" s="16"/>
      <c r="AF2258" s="16"/>
      <c r="AG2258" s="16"/>
    </row>
    <row r="2259" spans="30:33" x14ac:dyDescent="0.2">
      <c r="AD2259" s="16"/>
      <c r="AE2259" s="16"/>
      <c r="AF2259" s="16"/>
      <c r="AG2259" s="16"/>
    </row>
    <row r="2260" spans="30:33" x14ac:dyDescent="0.2">
      <c r="AD2260" s="16"/>
      <c r="AE2260" s="16"/>
      <c r="AF2260" s="16"/>
      <c r="AG2260" s="16"/>
    </row>
    <row r="2261" spans="30:33" x14ac:dyDescent="0.2">
      <c r="AD2261" s="16"/>
      <c r="AE2261" s="16"/>
      <c r="AF2261" s="16"/>
      <c r="AG2261" s="16"/>
    </row>
    <row r="2262" spans="30:33" x14ac:dyDescent="0.2">
      <c r="AD2262" s="16"/>
      <c r="AE2262" s="16"/>
      <c r="AF2262" s="16"/>
      <c r="AG2262" s="16"/>
    </row>
    <row r="2263" spans="30:33" x14ac:dyDescent="0.2">
      <c r="AD2263" s="16"/>
      <c r="AE2263" s="16"/>
      <c r="AF2263" s="16"/>
      <c r="AG2263" s="16"/>
    </row>
    <row r="2264" spans="30:33" x14ac:dyDescent="0.2">
      <c r="AD2264" s="16"/>
      <c r="AE2264" s="16"/>
      <c r="AF2264" s="16"/>
      <c r="AG2264" s="16"/>
    </row>
    <row r="2265" spans="30:33" x14ac:dyDescent="0.2">
      <c r="AD2265" s="16"/>
      <c r="AE2265" s="16"/>
      <c r="AF2265" s="16"/>
      <c r="AG2265" s="16"/>
    </row>
    <row r="2266" spans="30:33" x14ac:dyDescent="0.2">
      <c r="AD2266" s="16"/>
      <c r="AE2266" s="16"/>
      <c r="AF2266" s="16"/>
      <c r="AG2266" s="16"/>
    </row>
    <row r="2267" spans="30:33" x14ac:dyDescent="0.2">
      <c r="AD2267" s="16"/>
      <c r="AE2267" s="16"/>
      <c r="AF2267" s="16"/>
      <c r="AG2267" s="16"/>
    </row>
    <row r="2268" spans="30:33" x14ac:dyDescent="0.2">
      <c r="AD2268" s="16"/>
      <c r="AE2268" s="16"/>
      <c r="AF2268" s="16"/>
      <c r="AG2268" s="16"/>
    </row>
    <row r="2269" spans="30:33" x14ac:dyDescent="0.2">
      <c r="AD2269" s="16"/>
      <c r="AE2269" s="16"/>
      <c r="AF2269" s="16"/>
      <c r="AG2269" s="16"/>
    </row>
    <row r="2270" spans="30:33" x14ac:dyDescent="0.2">
      <c r="AD2270" s="16"/>
      <c r="AE2270" s="16"/>
      <c r="AF2270" s="16"/>
      <c r="AG2270" s="16"/>
    </row>
    <row r="2271" spans="30:33" x14ac:dyDescent="0.2">
      <c r="AD2271" s="16"/>
      <c r="AE2271" s="16"/>
      <c r="AF2271" s="16"/>
      <c r="AG2271" s="16"/>
    </row>
    <row r="2272" spans="30:33" x14ac:dyDescent="0.2">
      <c r="AD2272" s="16"/>
      <c r="AE2272" s="16"/>
      <c r="AF2272" s="16"/>
      <c r="AG2272" s="16"/>
    </row>
    <row r="2273" spans="30:33" x14ac:dyDescent="0.2">
      <c r="AD2273" s="16"/>
      <c r="AE2273" s="16"/>
      <c r="AF2273" s="16"/>
      <c r="AG2273" s="16"/>
    </row>
    <row r="2274" spans="30:33" x14ac:dyDescent="0.2">
      <c r="AD2274" s="16"/>
      <c r="AE2274" s="16"/>
      <c r="AF2274" s="16"/>
      <c r="AG2274" s="16"/>
    </row>
    <row r="2275" spans="30:33" x14ac:dyDescent="0.2">
      <c r="AD2275" s="16"/>
      <c r="AE2275" s="16"/>
      <c r="AF2275" s="16"/>
      <c r="AG2275" s="16"/>
    </row>
    <row r="2276" spans="30:33" x14ac:dyDescent="0.2">
      <c r="AD2276" s="16"/>
      <c r="AE2276" s="16"/>
      <c r="AF2276" s="16"/>
      <c r="AG2276" s="16"/>
    </row>
    <row r="2277" spans="30:33" x14ac:dyDescent="0.2">
      <c r="AD2277" s="16"/>
      <c r="AE2277" s="16"/>
      <c r="AF2277" s="16"/>
      <c r="AG2277" s="16"/>
    </row>
    <row r="2278" spans="30:33" x14ac:dyDescent="0.2">
      <c r="AD2278" s="16"/>
      <c r="AE2278" s="16"/>
      <c r="AF2278" s="16"/>
      <c r="AG2278" s="16"/>
    </row>
    <row r="2279" spans="30:33" x14ac:dyDescent="0.2">
      <c r="AD2279" s="16"/>
      <c r="AE2279" s="16"/>
      <c r="AF2279" s="16"/>
      <c r="AG2279" s="16"/>
    </row>
    <row r="2280" spans="30:33" x14ac:dyDescent="0.2">
      <c r="AD2280" s="16"/>
      <c r="AE2280" s="16"/>
      <c r="AF2280" s="16"/>
      <c r="AG2280" s="16"/>
    </row>
    <row r="2281" spans="30:33" x14ac:dyDescent="0.2">
      <c r="AD2281" s="16"/>
      <c r="AE2281" s="16"/>
      <c r="AF2281" s="16"/>
      <c r="AG2281" s="16"/>
    </row>
    <row r="2282" spans="30:33" x14ac:dyDescent="0.2">
      <c r="AD2282" s="16"/>
      <c r="AE2282" s="16"/>
      <c r="AF2282" s="16"/>
      <c r="AG2282" s="16"/>
    </row>
    <row r="2283" spans="30:33" x14ac:dyDescent="0.2">
      <c r="AD2283" s="16"/>
      <c r="AE2283" s="16"/>
      <c r="AF2283" s="16"/>
      <c r="AG2283" s="16"/>
    </row>
    <row r="2284" spans="30:33" x14ac:dyDescent="0.2">
      <c r="AD2284" s="16"/>
      <c r="AE2284" s="16"/>
      <c r="AF2284" s="16"/>
      <c r="AG2284" s="16"/>
    </row>
    <row r="2285" spans="30:33" x14ac:dyDescent="0.2">
      <c r="AD2285" s="16"/>
      <c r="AE2285" s="16"/>
      <c r="AF2285" s="16"/>
      <c r="AG2285" s="16"/>
    </row>
    <row r="2286" spans="30:33" x14ac:dyDescent="0.2">
      <c r="AD2286" s="16"/>
      <c r="AE2286" s="16"/>
      <c r="AF2286" s="16"/>
      <c r="AG2286" s="16"/>
    </row>
    <row r="2287" spans="30:33" x14ac:dyDescent="0.2">
      <c r="AD2287" s="16"/>
      <c r="AE2287" s="16"/>
      <c r="AF2287" s="16"/>
      <c r="AG2287" s="16"/>
    </row>
    <row r="2288" spans="30:33" x14ac:dyDescent="0.2">
      <c r="AD2288" s="16"/>
      <c r="AE2288" s="16"/>
      <c r="AF2288" s="16"/>
      <c r="AG2288" s="16"/>
    </row>
    <row r="2289" spans="30:33" x14ac:dyDescent="0.2">
      <c r="AD2289" s="16"/>
      <c r="AE2289" s="16"/>
      <c r="AF2289" s="16"/>
      <c r="AG2289" s="16"/>
    </row>
    <row r="2290" spans="30:33" x14ac:dyDescent="0.2">
      <c r="AD2290" s="16"/>
      <c r="AE2290" s="16"/>
      <c r="AF2290" s="16"/>
      <c r="AG2290" s="16"/>
    </row>
    <row r="2291" spans="30:33" x14ac:dyDescent="0.2">
      <c r="AD2291" s="16"/>
      <c r="AE2291" s="16"/>
      <c r="AF2291" s="16"/>
      <c r="AG2291" s="16"/>
    </row>
    <row r="2292" spans="30:33" x14ac:dyDescent="0.2">
      <c r="AD2292" s="16"/>
      <c r="AE2292" s="16"/>
      <c r="AF2292" s="16"/>
      <c r="AG2292" s="16"/>
    </row>
    <row r="2293" spans="30:33" x14ac:dyDescent="0.2">
      <c r="AD2293" s="16"/>
      <c r="AE2293" s="16"/>
      <c r="AF2293" s="16"/>
      <c r="AG2293" s="16"/>
    </row>
    <row r="2294" spans="30:33" x14ac:dyDescent="0.2">
      <c r="AD2294" s="16"/>
      <c r="AE2294" s="16"/>
      <c r="AF2294" s="16"/>
      <c r="AG2294" s="16"/>
    </row>
    <row r="2295" spans="30:33" x14ac:dyDescent="0.2">
      <c r="AD2295" s="16"/>
      <c r="AE2295" s="16"/>
      <c r="AF2295" s="16"/>
      <c r="AG2295" s="16"/>
    </row>
    <row r="2296" spans="30:33" x14ac:dyDescent="0.2">
      <c r="AD2296" s="16"/>
      <c r="AE2296" s="16"/>
      <c r="AF2296" s="16"/>
      <c r="AG2296" s="16"/>
    </row>
    <row r="2297" spans="30:33" x14ac:dyDescent="0.2">
      <c r="AD2297" s="16"/>
      <c r="AE2297" s="16"/>
      <c r="AF2297" s="16"/>
      <c r="AG2297" s="16"/>
    </row>
    <row r="2298" spans="30:33" x14ac:dyDescent="0.2">
      <c r="AD2298" s="16"/>
      <c r="AE2298" s="16"/>
      <c r="AF2298" s="16"/>
      <c r="AG2298" s="16"/>
    </row>
    <row r="2299" spans="30:33" x14ac:dyDescent="0.2">
      <c r="AD2299" s="16"/>
      <c r="AE2299" s="16"/>
      <c r="AF2299" s="16"/>
      <c r="AG2299" s="16"/>
    </row>
    <row r="2300" spans="30:33" x14ac:dyDescent="0.2">
      <c r="AD2300" s="16"/>
      <c r="AE2300" s="16"/>
      <c r="AF2300" s="16"/>
      <c r="AG2300" s="16"/>
    </row>
    <row r="2301" spans="30:33" x14ac:dyDescent="0.2">
      <c r="AD2301" s="16"/>
      <c r="AE2301" s="16"/>
      <c r="AF2301" s="16"/>
      <c r="AG2301" s="16"/>
    </row>
    <row r="2302" spans="30:33" x14ac:dyDescent="0.2">
      <c r="AD2302" s="16"/>
      <c r="AE2302" s="16"/>
      <c r="AF2302" s="16"/>
      <c r="AG2302" s="16"/>
    </row>
    <row r="2303" spans="30:33" x14ac:dyDescent="0.2">
      <c r="AD2303" s="16"/>
      <c r="AE2303" s="16"/>
      <c r="AF2303" s="16"/>
      <c r="AG2303" s="16"/>
    </row>
    <row r="2304" spans="30:33" x14ac:dyDescent="0.2">
      <c r="AD2304" s="16"/>
      <c r="AE2304" s="16"/>
      <c r="AF2304" s="16"/>
      <c r="AG2304" s="16"/>
    </row>
    <row r="2305" spans="30:33" x14ac:dyDescent="0.2">
      <c r="AD2305" s="16"/>
      <c r="AE2305" s="16"/>
      <c r="AF2305" s="16"/>
      <c r="AG2305" s="16"/>
    </row>
    <row r="2306" spans="30:33" x14ac:dyDescent="0.2">
      <c r="AD2306" s="16"/>
      <c r="AE2306" s="16"/>
      <c r="AF2306" s="16"/>
      <c r="AG2306" s="16"/>
    </row>
    <row r="2307" spans="30:33" x14ac:dyDescent="0.2">
      <c r="AD2307" s="16"/>
      <c r="AE2307" s="16"/>
      <c r="AF2307" s="16"/>
      <c r="AG2307" s="16"/>
    </row>
    <row r="2308" spans="30:33" x14ac:dyDescent="0.2">
      <c r="AD2308" s="16"/>
      <c r="AE2308" s="16"/>
      <c r="AF2308" s="16"/>
      <c r="AG2308" s="16"/>
    </row>
    <row r="2309" spans="30:33" x14ac:dyDescent="0.2">
      <c r="AD2309" s="16"/>
      <c r="AE2309" s="16"/>
      <c r="AF2309" s="16"/>
      <c r="AG2309" s="16"/>
    </row>
    <row r="2310" spans="30:33" x14ac:dyDescent="0.2">
      <c r="AD2310" s="16"/>
      <c r="AE2310" s="16"/>
      <c r="AF2310" s="16"/>
      <c r="AG2310" s="16"/>
    </row>
    <row r="2311" spans="30:33" x14ac:dyDescent="0.2">
      <c r="AD2311" s="16"/>
      <c r="AE2311" s="16"/>
      <c r="AF2311" s="16"/>
      <c r="AG2311" s="16"/>
    </row>
    <row r="2312" spans="30:33" x14ac:dyDescent="0.2">
      <c r="AD2312" s="16"/>
      <c r="AE2312" s="16"/>
      <c r="AF2312" s="16"/>
      <c r="AG2312" s="16"/>
    </row>
    <row r="2313" spans="30:33" x14ac:dyDescent="0.2">
      <c r="AD2313" s="16"/>
      <c r="AE2313" s="16"/>
      <c r="AF2313" s="16"/>
      <c r="AG2313" s="16"/>
    </row>
    <row r="2314" spans="30:33" x14ac:dyDescent="0.2">
      <c r="AD2314" s="16"/>
      <c r="AE2314" s="16"/>
      <c r="AF2314" s="16"/>
      <c r="AG2314" s="16"/>
    </row>
    <row r="2315" spans="30:33" x14ac:dyDescent="0.2">
      <c r="AD2315" s="16"/>
      <c r="AE2315" s="16"/>
      <c r="AF2315" s="16"/>
      <c r="AG2315" s="16"/>
    </row>
    <row r="2316" spans="30:33" x14ac:dyDescent="0.2">
      <c r="AD2316" s="16"/>
      <c r="AE2316" s="16"/>
      <c r="AF2316" s="16"/>
      <c r="AG2316" s="16"/>
    </row>
    <row r="2317" spans="30:33" x14ac:dyDescent="0.2">
      <c r="AD2317" s="16"/>
      <c r="AE2317" s="16"/>
      <c r="AF2317" s="16"/>
      <c r="AG2317" s="16"/>
    </row>
    <row r="2318" spans="30:33" x14ac:dyDescent="0.2">
      <c r="AD2318" s="16"/>
      <c r="AE2318" s="16"/>
      <c r="AF2318" s="16"/>
      <c r="AG2318" s="16"/>
    </row>
    <row r="2319" spans="30:33" x14ac:dyDescent="0.2">
      <c r="AD2319" s="16"/>
      <c r="AE2319" s="16"/>
      <c r="AF2319" s="16"/>
      <c r="AG2319" s="16"/>
    </row>
    <row r="2320" spans="30:33" x14ac:dyDescent="0.2">
      <c r="AD2320" s="16"/>
      <c r="AE2320" s="16"/>
      <c r="AF2320" s="16"/>
      <c r="AG2320" s="16"/>
    </row>
    <row r="2321" spans="30:33" x14ac:dyDescent="0.2">
      <c r="AD2321" s="16"/>
      <c r="AE2321" s="16"/>
      <c r="AF2321" s="16"/>
      <c r="AG2321" s="16"/>
    </row>
    <row r="2322" spans="30:33" x14ac:dyDescent="0.2">
      <c r="AD2322" s="16"/>
      <c r="AE2322" s="16"/>
      <c r="AF2322" s="16"/>
      <c r="AG2322" s="16"/>
    </row>
    <row r="2323" spans="30:33" x14ac:dyDescent="0.2">
      <c r="AD2323" s="16"/>
      <c r="AE2323" s="16"/>
      <c r="AF2323" s="16"/>
      <c r="AG2323" s="16"/>
    </row>
    <row r="2324" spans="30:33" x14ac:dyDescent="0.2">
      <c r="AD2324" s="16"/>
      <c r="AE2324" s="16"/>
      <c r="AF2324" s="16"/>
      <c r="AG2324" s="16"/>
    </row>
    <row r="2325" spans="30:33" x14ac:dyDescent="0.2">
      <c r="AD2325" s="16"/>
      <c r="AE2325" s="16"/>
      <c r="AF2325" s="16"/>
      <c r="AG2325" s="16"/>
    </row>
    <row r="2326" spans="30:33" x14ac:dyDescent="0.2">
      <c r="AD2326" s="16"/>
      <c r="AE2326" s="16"/>
      <c r="AF2326" s="16"/>
      <c r="AG2326" s="16"/>
    </row>
    <row r="2327" spans="30:33" x14ac:dyDescent="0.2">
      <c r="AD2327" s="16"/>
      <c r="AE2327" s="16"/>
      <c r="AF2327" s="16"/>
      <c r="AG2327" s="16"/>
    </row>
    <row r="2328" spans="30:33" x14ac:dyDescent="0.2">
      <c r="AD2328" s="16"/>
      <c r="AE2328" s="16"/>
      <c r="AF2328" s="16"/>
      <c r="AG2328" s="16"/>
    </row>
    <row r="2329" spans="30:33" x14ac:dyDescent="0.2">
      <c r="AD2329" s="16"/>
      <c r="AE2329" s="16"/>
      <c r="AF2329" s="16"/>
      <c r="AG2329" s="16"/>
    </row>
    <row r="2330" spans="30:33" x14ac:dyDescent="0.2">
      <c r="AD2330" s="16"/>
      <c r="AE2330" s="16"/>
      <c r="AF2330" s="16"/>
      <c r="AG2330" s="16"/>
    </row>
    <row r="2331" spans="30:33" x14ac:dyDescent="0.2">
      <c r="AD2331" s="16"/>
      <c r="AE2331" s="16"/>
      <c r="AF2331" s="16"/>
      <c r="AG2331" s="16"/>
    </row>
    <row r="2332" spans="30:33" x14ac:dyDescent="0.2">
      <c r="AD2332" s="16"/>
      <c r="AE2332" s="16"/>
      <c r="AF2332" s="16"/>
      <c r="AG2332" s="16"/>
    </row>
    <row r="2333" spans="30:33" x14ac:dyDescent="0.2">
      <c r="AD2333" s="16"/>
      <c r="AE2333" s="16"/>
      <c r="AF2333" s="16"/>
      <c r="AG2333" s="16"/>
    </row>
    <row r="2334" spans="30:33" x14ac:dyDescent="0.2">
      <c r="AD2334" s="16"/>
      <c r="AE2334" s="16"/>
      <c r="AF2334" s="16"/>
      <c r="AG2334" s="16"/>
    </row>
    <row r="2335" spans="30:33" x14ac:dyDescent="0.2">
      <c r="AD2335" s="16"/>
      <c r="AE2335" s="16"/>
      <c r="AF2335" s="16"/>
      <c r="AG2335" s="16"/>
    </row>
    <row r="2336" spans="30:33" x14ac:dyDescent="0.2">
      <c r="AD2336" s="16"/>
      <c r="AE2336" s="16"/>
      <c r="AF2336" s="16"/>
      <c r="AG2336" s="16"/>
    </row>
    <row r="2337" spans="30:33" x14ac:dyDescent="0.2">
      <c r="AD2337" s="16"/>
      <c r="AE2337" s="16"/>
      <c r="AF2337" s="16"/>
      <c r="AG2337" s="16"/>
    </row>
    <row r="2338" spans="30:33" x14ac:dyDescent="0.2">
      <c r="AD2338" s="16"/>
      <c r="AE2338" s="16"/>
      <c r="AF2338" s="16"/>
      <c r="AG2338" s="16"/>
    </row>
    <row r="2339" spans="30:33" x14ac:dyDescent="0.2">
      <c r="AD2339" s="16"/>
      <c r="AE2339" s="16"/>
      <c r="AF2339" s="16"/>
      <c r="AG2339" s="16"/>
    </row>
    <row r="2340" spans="30:33" x14ac:dyDescent="0.2">
      <c r="AD2340" s="16"/>
      <c r="AE2340" s="16"/>
      <c r="AF2340" s="16"/>
      <c r="AG2340" s="16"/>
    </row>
    <row r="2341" spans="30:33" x14ac:dyDescent="0.2">
      <c r="AD2341" s="16"/>
      <c r="AE2341" s="16"/>
      <c r="AF2341" s="16"/>
      <c r="AG2341" s="16"/>
    </row>
    <row r="2342" spans="30:33" x14ac:dyDescent="0.2">
      <c r="AD2342" s="16"/>
      <c r="AE2342" s="16"/>
      <c r="AF2342" s="16"/>
      <c r="AG2342" s="16"/>
    </row>
    <row r="2343" spans="30:33" x14ac:dyDescent="0.2">
      <c r="AD2343" s="16"/>
      <c r="AE2343" s="16"/>
      <c r="AF2343" s="16"/>
      <c r="AG2343" s="16"/>
    </row>
    <row r="2344" spans="30:33" x14ac:dyDescent="0.2">
      <c r="AD2344" s="16"/>
      <c r="AE2344" s="16"/>
      <c r="AF2344" s="16"/>
      <c r="AG2344" s="16"/>
    </row>
    <row r="2345" spans="30:33" x14ac:dyDescent="0.2">
      <c r="AD2345" s="16"/>
      <c r="AE2345" s="16"/>
      <c r="AF2345" s="16"/>
      <c r="AG2345" s="16"/>
    </row>
    <row r="2346" spans="30:33" x14ac:dyDescent="0.2">
      <c r="AD2346" s="16"/>
      <c r="AE2346" s="16"/>
      <c r="AF2346" s="16"/>
      <c r="AG2346" s="16"/>
    </row>
    <row r="2347" spans="30:33" x14ac:dyDescent="0.2">
      <c r="AD2347" s="16"/>
      <c r="AE2347" s="16"/>
      <c r="AF2347" s="16"/>
      <c r="AG2347" s="16"/>
    </row>
    <row r="2348" spans="30:33" x14ac:dyDescent="0.2">
      <c r="AD2348" s="16"/>
      <c r="AE2348" s="16"/>
      <c r="AF2348" s="16"/>
      <c r="AG2348" s="16"/>
    </row>
    <row r="2349" spans="30:33" x14ac:dyDescent="0.2">
      <c r="AD2349" s="16"/>
      <c r="AE2349" s="16"/>
      <c r="AF2349" s="16"/>
      <c r="AG2349" s="16"/>
    </row>
    <row r="2350" spans="30:33" x14ac:dyDescent="0.2">
      <c r="AD2350" s="16"/>
      <c r="AE2350" s="16"/>
      <c r="AF2350" s="16"/>
      <c r="AG2350" s="16"/>
    </row>
    <row r="2351" spans="30:33" x14ac:dyDescent="0.2">
      <c r="AD2351" s="16"/>
      <c r="AE2351" s="16"/>
      <c r="AF2351" s="16"/>
      <c r="AG2351" s="16"/>
    </row>
    <row r="2352" spans="30:33" x14ac:dyDescent="0.2">
      <c r="AD2352" s="16"/>
      <c r="AE2352" s="16"/>
      <c r="AF2352" s="16"/>
      <c r="AG2352" s="16"/>
    </row>
    <row r="2353" spans="30:33" x14ac:dyDescent="0.2">
      <c r="AD2353" s="16"/>
      <c r="AE2353" s="16"/>
      <c r="AF2353" s="16"/>
      <c r="AG2353" s="16"/>
    </row>
    <row r="2354" spans="30:33" x14ac:dyDescent="0.2">
      <c r="AD2354" s="16"/>
      <c r="AE2354" s="16"/>
      <c r="AF2354" s="16"/>
      <c r="AG2354" s="16"/>
    </row>
    <row r="2355" spans="30:33" x14ac:dyDescent="0.2">
      <c r="AD2355" s="16"/>
      <c r="AE2355" s="16"/>
      <c r="AF2355" s="16"/>
      <c r="AG2355" s="16"/>
    </row>
    <row r="2356" spans="30:33" x14ac:dyDescent="0.2">
      <c r="AD2356" s="16"/>
      <c r="AE2356" s="16"/>
      <c r="AF2356" s="16"/>
      <c r="AG2356" s="16"/>
    </row>
    <row r="2357" spans="30:33" x14ac:dyDescent="0.2">
      <c r="AD2357" s="16"/>
      <c r="AE2357" s="16"/>
      <c r="AF2357" s="16"/>
      <c r="AG2357" s="16"/>
    </row>
    <row r="2358" spans="30:33" x14ac:dyDescent="0.2">
      <c r="AD2358" s="16"/>
      <c r="AE2358" s="16"/>
      <c r="AF2358" s="16"/>
      <c r="AG2358" s="16"/>
    </row>
    <row r="2359" spans="30:33" x14ac:dyDescent="0.2">
      <c r="AD2359" s="16"/>
      <c r="AE2359" s="16"/>
      <c r="AF2359" s="16"/>
      <c r="AG2359" s="16"/>
    </row>
    <row r="2360" spans="30:33" x14ac:dyDescent="0.2">
      <c r="AD2360" s="16"/>
      <c r="AE2360" s="16"/>
      <c r="AF2360" s="16"/>
      <c r="AG2360" s="16"/>
    </row>
    <row r="2361" spans="30:33" x14ac:dyDescent="0.2">
      <c r="AD2361" s="16"/>
      <c r="AE2361" s="16"/>
      <c r="AF2361" s="16"/>
      <c r="AG2361" s="16"/>
    </row>
    <row r="2362" spans="30:33" x14ac:dyDescent="0.2">
      <c r="AD2362" s="16"/>
      <c r="AE2362" s="16"/>
      <c r="AF2362" s="16"/>
      <c r="AG2362" s="16"/>
    </row>
    <row r="2363" spans="30:33" x14ac:dyDescent="0.2">
      <c r="AD2363" s="16"/>
      <c r="AE2363" s="16"/>
      <c r="AF2363" s="16"/>
      <c r="AG2363" s="16"/>
    </row>
    <row r="2364" spans="30:33" x14ac:dyDescent="0.2">
      <c r="AD2364" s="16"/>
      <c r="AE2364" s="16"/>
      <c r="AF2364" s="16"/>
      <c r="AG2364" s="16"/>
    </row>
    <row r="2365" spans="30:33" x14ac:dyDescent="0.2">
      <c r="AD2365" s="16"/>
      <c r="AE2365" s="16"/>
      <c r="AF2365" s="16"/>
      <c r="AG2365" s="16"/>
    </row>
    <row r="2366" spans="30:33" x14ac:dyDescent="0.2">
      <c r="AD2366" s="16"/>
      <c r="AE2366" s="16"/>
      <c r="AF2366" s="16"/>
      <c r="AG2366" s="16"/>
    </row>
    <row r="2367" spans="30:33" x14ac:dyDescent="0.2">
      <c r="AD2367" s="16"/>
      <c r="AE2367" s="16"/>
      <c r="AF2367" s="16"/>
      <c r="AG2367" s="16"/>
    </row>
    <row r="2368" spans="30:33" x14ac:dyDescent="0.2">
      <c r="AD2368" s="16"/>
      <c r="AE2368" s="16"/>
      <c r="AF2368" s="16"/>
      <c r="AG2368" s="16"/>
    </row>
    <row r="2369" spans="30:33" x14ac:dyDescent="0.2">
      <c r="AD2369" s="16"/>
      <c r="AE2369" s="16"/>
      <c r="AF2369" s="16"/>
      <c r="AG2369" s="16"/>
    </row>
    <row r="2370" spans="30:33" x14ac:dyDescent="0.2">
      <c r="AD2370" s="16"/>
      <c r="AE2370" s="16"/>
      <c r="AF2370" s="16"/>
      <c r="AG2370" s="16"/>
    </row>
    <row r="2371" spans="30:33" x14ac:dyDescent="0.2">
      <c r="AD2371" s="16"/>
      <c r="AE2371" s="16"/>
      <c r="AF2371" s="16"/>
      <c r="AG2371" s="16"/>
    </row>
    <row r="2372" spans="30:33" x14ac:dyDescent="0.2">
      <c r="AD2372" s="16"/>
      <c r="AE2372" s="16"/>
      <c r="AF2372" s="16"/>
      <c r="AG2372" s="16"/>
    </row>
    <row r="2373" spans="30:33" x14ac:dyDescent="0.2">
      <c r="AD2373" s="16"/>
      <c r="AE2373" s="16"/>
      <c r="AF2373" s="16"/>
      <c r="AG2373" s="16"/>
    </row>
    <row r="2374" spans="30:33" x14ac:dyDescent="0.2">
      <c r="AD2374" s="16"/>
      <c r="AE2374" s="16"/>
      <c r="AF2374" s="16"/>
      <c r="AG2374" s="16"/>
    </row>
    <row r="2375" spans="30:33" x14ac:dyDescent="0.2">
      <c r="AD2375" s="16"/>
      <c r="AE2375" s="16"/>
      <c r="AF2375" s="16"/>
      <c r="AG2375" s="16"/>
    </row>
    <row r="2376" spans="30:33" x14ac:dyDescent="0.2">
      <c r="AD2376" s="16"/>
      <c r="AE2376" s="16"/>
      <c r="AF2376" s="16"/>
      <c r="AG2376" s="16"/>
    </row>
    <row r="2377" spans="30:33" x14ac:dyDescent="0.2">
      <c r="AD2377" s="16"/>
      <c r="AE2377" s="16"/>
      <c r="AF2377" s="16"/>
      <c r="AG2377" s="16"/>
    </row>
    <row r="2378" spans="30:33" x14ac:dyDescent="0.2">
      <c r="AD2378" s="16"/>
      <c r="AE2378" s="16"/>
      <c r="AF2378" s="16"/>
      <c r="AG2378" s="16"/>
    </row>
    <row r="2379" spans="30:33" x14ac:dyDescent="0.2">
      <c r="AD2379" s="16"/>
      <c r="AE2379" s="16"/>
      <c r="AF2379" s="16"/>
      <c r="AG2379" s="16"/>
    </row>
    <row r="2380" spans="30:33" x14ac:dyDescent="0.2">
      <c r="AD2380" s="16"/>
      <c r="AE2380" s="16"/>
      <c r="AF2380" s="16"/>
      <c r="AG2380" s="16"/>
    </row>
    <row r="2381" spans="30:33" x14ac:dyDescent="0.2">
      <c r="AD2381" s="16"/>
      <c r="AE2381" s="16"/>
      <c r="AF2381" s="16"/>
      <c r="AG2381" s="16"/>
    </row>
    <row r="2382" spans="30:33" x14ac:dyDescent="0.2">
      <c r="AD2382" s="16"/>
      <c r="AE2382" s="16"/>
      <c r="AF2382" s="16"/>
      <c r="AG2382" s="16"/>
    </row>
    <row r="2383" spans="30:33" x14ac:dyDescent="0.2">
      <c r="AD2383" s="16"/>
      <c r="AE2383" s="16"/>
      <c r="AF2383" s="16"/>
      <c r="AG2383" s="16"/>
    </row>
    <row r="2384" spans="30:33" x14ac:dyDescent="0.2">
      <c r="AD2384" s="16"/>
      <c r="AE2384" s="16"/>
      <c r="AF2384" s="16"/>
      <c r="AG2384" s="16"/>
    </row>
    <row r="2385" spans="30:33" x14ac:dyDescent="0.2">
      <c r="AD2385" s="16"/>
      <c r="AE2385" s="16"/>
      <c r="AF2385" s="16"/>
      <c r="AG2385" s="16"/>
    </row>
    <row r="2386" spans="30:33" x14ac:dyDescent="0.2">
      <c r="AD2386" s="16"/>
      <c r="AE2386" s="16"/>
      <c r="AF2386" s="16"/>
      <c r="AG2386" s="16"/>
    </row>
    <row r="2387" spans="30:33" x14ac:dyDescent="0.2">
      <c r="AD2387" s="16"/>
      <c r="AE2387" s="16"/>
      <c r="AF2387" s="16"/>
      <c r="AG2387" s="16"/>
    </row>
    <row r="2388" spans="30:33" x14ac:dyDescent="0.2">
      <c r="AD2388" s="16"/>
      <c r="AE2388" s="16"/>
      <c r="AF2388" s="16"/>
      <c r="AG2388" s="16"/>
    </row>
    <row r="2389" spans="30:33" x14ac:dyDescent="0.2">
      <c r="AD2389" s="16"/>
      <c r="AE2389" s="16"/>
      <c r="AF2389" s="16"/>
      <c r="AG2389" s="16"/>
    </row>
    <row r="2390" spans="30:33" x14ac:dyDescent="0.2">
      <c r="AD2390" s="16"/>
      <c r="AE2390" s="16"/>
      <c r="AF2390" s="16"/>
      <c r="AG2390" s="16"/>
    </row>
    <row r="2391" spans="30:33" x14ac:dyDescent="0.2">
      <c r="AD2391" s="16"/>
      <c r="AE2391" s="16"/>
      <c r="AF2391" s="16"/>
      <c r="AG2391" s="16"/>
    </row>
    <row r="2392" spans="30:33" x14ac:dyDescent="0.2">
      <c r="AD2392" s="16"/>
      <c r="AE2392" s="16"/>
      <c r="AF2392" s="16"/>
      <c r="AG2392" s="16"/>
    </row>
    <row r="2393" spans="30:33" x14ac:dyDescent="0.2">
      <c r="AD2393" s="16"/>
      <c r="AE2393" s="16"/>
      <c r="AF2393" s="16"/>
      <c r="AG2393" s="16"/>
    </row>
    <row r="2394" spans="30:33" x14ac:dyDescent="0.2">
      <c r="AD2394" s="16"/>
      <c r="AE2394" s="16"/>
      <c r="AF2394" s="16"/>
      <c r="AG2394" s="16"/>
    </row>
    <row r="2395" spans="30:33" x14ac:dyDescent="0.2">
      <c r="AD2395" s="16"/>
      <c r="AE2395" s="16"/>
      <c r="AF2395" s="16"/>
      <c r="AG2395" s="16"/>
    </row>
    <row r="2396" spans="30:33" x14ac:dyDescent="0.2">
      <c r="AD2396" s="16"/>
      <c r="AE2396" s="16"/>
      <c r="AF2396" s="16"/>
      <c r="AG2396" s="16"/>
    </row>
    <row r="2397" spans="30:33" x14ac:dyDescent="0.2">
      <c r="AD2397" s="16"/>
      <c r="AE2397" s="16"/>
      <c r="AF2397" s="16"/>
      <c r="AG2397" s="16"/>
    </row>
    <row r="2398" spans="30:33" x14ac:dyDescent="0.2">
      <c r="AD2398" s="16"/>
      <c r="AE2398" s="16"/>
      <c r="AF2398" s="16"/>
      <c r="AG2398" s="16"/>
    </row>
    <row r="2399" spans="30:33" x14ac:dyDescent="0.2">
      <c r="AD2399" s="16"/>
      <c r="AE2399" s="16"/>
      <c r="AF2399" s="16"/>
      <c r="AG2399" s="16"/>
    </row>
    <row r="2400" spans="30:33" x14ac:dyDescent="0.2">
      <c r="AD2400" s="16"/>
      <c r="AE2400" s="16"/>
      <c r="AF2400" s="16"/>
      <c r="AG2400" s="16"/>
    </row>
    <row r="2401" spans="30:33" x14ac:dyDescent="0.2">
      <c r="AD2401" s="16"/>
      <c r="AE2401" s="16"/>
      <c r="AF2401" s="16"/>
      <c r="AG2401" s="16"/>
    </row>
    <row r="2402" spans="30:33" x14ac:dyDescent="0.2">
      <c r="AD2402" s="16"/>
      <c r="AE2402" s="16"/>
      <c r="AF2402" s="16"/>
      <c r="AG2402" s="16"/>
    </row>
    <row r="2403" spans="30:33" x14ac:dyDescent="0.2">
      <c r="AD2403" s="16"/>
      <c r="AE2403" s="16"/>
      <c r="AF2403" s="16"/>
      <c r="AG2403" s="16"/>
    </row>
    <row r="2404" spans="30:33" x14ac:dyDescent="0.2">
      <c r="AD2404" s="16"/>
      <c r="AE2404" s="16"/>
      <c r="AF2404" s="16"/>
      <c r="AG2404" s="16"/>
    </row>
    <row r="2405" spans="30:33" x14ac:dyDescent="0.2">
      <c r="AD2405" s="16"/>
      <c r="AE2405" s="16"/>
      <c r="AF2405" s="16"/>
      <c r="AG2405" s="16"/>
    </row>
    <row r="2406" spans="30:33" x14ac:dyDescent="0.2">
      <c r="AD2406" s="16"/>
      <c r="AE2406" s="16"/>
      <c r="AF2406" s="16"/>
      <c r="AG2406" s="16"/>
    </row>
    <row r="2407" spans="30:33" x14ac:dyDescent="0.2">
      <c r="AD2407" s="16"/>
      <c r="AE2407" s="16"/>
      <c r="AF2407" s="16"/>
      <c r="AG2407" s="16"/>
    </row>
    <row r="2408" spans="30:33" x14ac:dyDescent="0.2">
      <c r="AD2408" s="16"/>
      <c r="AE2408" s="16"/>
      <c r="AF2408" s="16"/>
      <c r="AG2408" s="16"/>
    </row>
    <row r="2409" spans="30:33" x14ac:dyDescent="0.2">
      <c r="AD2409" s="16"/>
      <c r="AE2409" s="16"/>
      <c r="AF2409" s="16"/>
      <c r="AG2409" s="16"/>
    </row>
    <row r="2410" spans="30:33" x14ac:dyDescent="0.2">
      <c r="AD2410" s="16"/>
      <c r="AE2410" s="16"/>
      <c r="AF2410" s="16"/>
      <c r="AG2410" s="16"/>
    </row>
    <row r="2411" spans="30:33" x14ac:dyDescent="0.2">
      <c r="AD2411" s="16"/>
      <c r="AE2411" s="16"/>
      <c r="AF2411" s="16"/>
      <c r="AG2411" s="16"/>
    </row>
    <row r="2412" spans="30:33" x14ac:dyDescent="0.2">
      <c r="AD2412" s="16"/>
      <c r="AE2412" s="16"/>
      <c r="AF2412" s="16"/>
      <c r="AG2412" s="16"/>
    </row>
    <row r="2413" spans="30:33" x14ac:dyDescent="0.2">
      <c r="AD2413" s="16"/>
      <c r="AE2413" s="16"/>
      <c r="AF2413" s="16"/>
      <c r="AG2413" s="16"/>
    </row>
    <row r="2414" spans="30:33" x14ac:dyDescent="0.2">
      <c r="AD2414" s="16"/>
      <c r="AE2414" s="16"/>
      <c r="AF2414" s="16"/>
      <c r="AG2414" s="16"/>
    </row>
    <row r="2415" spans="30:33" x14ac:dyDescent="0.2">
      <c r="AD2415" s="16"/>
      <c r="AE2415" s="16"/>
      <c r="AF2415" s="16"/>
      <c r="AG2415" s="16"/>
    </row>
    <row r="2416" spans="30:33" x14ac:dyDescent="0.2">
      <c r="AD2416" s="16"/>
      <c r="AE2416" s="16"/>
      <c r="AF2416" s="16"/>
      <c r="AG2416" s="16"/>
    </row>
    <row r="2417" spans="30:33" x14ac:dyDescent="0.2">
      <c r="AD2417" s="16"/>
      <c r="AE2417" s="16"/>
      <c r="AF2417" s="16"/>
      <c r="AG2417" s="16"/>
    </row>
    <row r="2418" spans="30:33" x14ac:dyDescent="0.2">
      <c r="AD2418" s="16"/>
      <c r="AE2418" s="16"/>
      <c r="AF2418" s="16"/>
      <c r="AG2418" s="16"/>
    </row>
    <row r="2419" spans="30:33" x14ac:dyDescent="0.2">
      <c r="AD2419" s="16"/>
      <c r="AE2419" s="16"/>
      <c r="AF2419" s="16"/>
      <c r="AG2419" s="16"/>
    </row>
    <row r="2420" spans="30:33" x14ac:dyDescent="0.2">
      <c r="AD2420" s="16"/>
      <c r="AE2420" s="16"/>
      <c r="AF2420" s="16"/>
      <c r="AG2420" s="16"/>
    </row>
    <row r="2421" spans="30:33" x14ac:dyDescent="0.2">
      <c r="AD2421" s="16"/>
      <c r="AE2421" s="16"/>
      <c r="AF2421" s="16"/>
      <c r="AG2421" s="16"/>
    </row>
    <row r="2422" spans="30:33" x14ac:dyDescent="0.2">
      <c r="AD2422" s="16"/>
      <c r="AE2422" s="16"/>
      <c r="AF2422" s="16"/>
      <c r="AG2422" s="16"/>
    </row>
    <row r="2423" spans="30:33" x14ac:dyDescent="0.2">
      <c r="AD2423" s="16"/>
      <c r="AE2423" s="16"/>
      <c r="AF2423" s="16"/>
      <c r="AG2423" s="16"/>
    </row>
    <row r="2424" spans="30:33" x14ac:dyDescent="0.2">
      <c r="AD2424" s="16"/>
      <c r="AE2424" s="16"/>
      <c r="AF2424" s="16"/>
      <c r="AG2424" s="16"/>
    </row>
    <row r="2425" spans="30:33" x14ac:dyDescent="0.2">
      <c r="AD2425" s="16"/>
      <c r="AE2425" s="16"/>
      <c r="AF2425" s="16"/>
      <c r="AG2425" s="16"/>
    </row>
    <row r="2426" spans="30:33" x14ac:dyDescent="0.2">
      <c r="AD2426" s="16"/>
      <c r="AE2426" s="16"/>
      <c r="AF2426" s="16"/>
      <c r="AG2426" s="16"/>
    </row>
    <row r="2427" spans="30:33" x14ac:dyDescent="0.2">
      <c r="AD2427" s="16"/>
      <c r="AE2427" s="16"/>
      <c r="AF2427" s="16"/>
      <c r="AG2427" s="16"/>
    </row>
    <row r="2428" spans="30:33" x14ac:dyDescent="0.2">
      <c r="AD2428" s="16"/>
      <c r="AE2428" s="16"/>
      <c r="AF2428" s="16"/>
      <c r="AG2428" s="16"/>
    </row>
    <row r="2429" spans="30:33" x14ac:dyDescent="0.2">
      <c r="AD2429" s="16"/>
      <c r="AE2429" s="16"/>
      <c r="AF2429" s="16"/>
      <c r="AG2429" s="16"/>
    </row>
    <row r="2430" spans="30:33" x14ac:dyDescent="0.2">
      <c r="AD2430" s="16"/>
      <c r="AE2430" s="16"/>
      <c r="AF2430" s="16"/>
      <c r="AG2430" s="16"/>
    </row>
    <row r="2431" spans="30:33" x14ac:dyDescent="0.2">
      <c r="AD2431" s="16"/>
      <c r="AE2431" s="16"/>
      <c r="AF2431" s="16"/>
      <c r="AG2431" s="16"/>
    </row>
    <row r="2432" spans="30:33" x14ac:dyDescent="0.2">
      <c r="AD2432" s="16"/>
      <c r="AE2432" s="16"/>
      <c r="AF2432" s="16"/>
      <c r="AG2432" s="16"/>
    </row>
    <row r="2433" spans="30:33" x14ac:dyDescent="0.2">
      <c r="AD2433" s="16"/>
      <c r="AE2433" s="16"/>
      <c r="AF2433" s="16"/>
      <c r="AG2433" s="16"/>
    </row>
    <row r="2434" spans="30:33" x14ac:dyDescent="0.2">
      <c r="AD2434" s="16"/>
      <c r="AE2434" s="16"/>
      <c r="AF2434" s="16"/>
      <c r="AG2434" s="16"/>
    </row>
    <row r="2435" spans="30:33" x14ac:dyDescent="0.2">
      <c r="AD2435" s="16"/>
      <c r="AE2435" s="16"/>
      <c r="AF2435" s="16"/>
      <c r="AG2435" s="16"/>
    </row>
    <row r="2436" spans="30:33" x14ac:dyDescent="0.2">
      <c r="AD2436" s="16"/>
      <c r="AE2436" s="16"/>
      <c r="AF2436" s="16"/>
      <c r="AG2436" s="16"/>
    </row>
    <row r="2437" spans="30:33" x14ac:dyDescent="0.2">
      <c r="AD2437" s="16"/>
      <c r="AE2437" s="16"/>
      <c r="AF2437" s="16"/>
      <c r="AG2437" s="16"/>
    </row>
    <row r="2438" spans="30:33" x14ac:dyDescent="0.2">
      <c r="AD2438" s="16"/>
      <c r="AE2438" s="16"/>
      <c r="AF2438" s="16"/>
      <c r="AG2438" s="16"/>
    </row>
    <row r="2439" spans="30:33" x14ac:dyDescent="0.2">
      <c r="AD2439" s="16"/>
      <c r="AE2439" s="16"/>
      <c r="AF2439" s="16"/>
      <c r="AG2439" s="16"/>
    </row>
    <row r="2440" spans="30:33" x14ac:dyDescent="0.2">
      <c r="AD2440" s="16"/>
      <c r="AE2440" s="16"/>
      <c r="AF2440" s="16"/>
      <c r="AG2440" s="16"/>
    </row>
    <row r="2441" spans="30:33" x14ac:dyDescent="0.2">
      <c r="AD2441" s="16"/>
      <c r="AE2441" s="16"/>
      <c r="AF2441" s="16"/>
      <c r="AG2441" s="16"/>
    </row>
    <row r="2442" spans="30:33" x14ac:dyDescent="0.2">
      <c r="AD2442" s="16"/>
      <c r="AE2442" s="16"/>
      <c r="AF2442" s="16"/>
      <c r="AG2442" s="16"/>
    </row>
    <row r="2443" spans="30:33" x14ac:dyDescent="0.2">
      <c r="AD2443" s="16"/>
      <c r="AE2443" s="16"/>
      <c r="AF2443" s="16"/>
      <c r="AG2443" s="16"/>
    </row>
    <row r="2444" spans="30:33" x14ac:dyDescent="0.2">
      <c r="AD2444" s="16"/>
      <c r="AE2444" s="16"/>
      <c r="AF2444" s="16"/>
      <c r="AG2444" s="16"/>
    </row>
    <row r="2445" spans="30:33" x14ac:dyDescent="0.2">
      <c r="AD2445" s="16"/>
      <c r="AE2445" s="16"/>
      <c r="AF2445" s="16"/>
      <c r="AG2445" s="16"/>
    </row>
    <row r="2446" spans="30:33" x14ac:dyDescent="0.2">
      <c r="AD2446" s="16"/>
      <c r="AE2446" s="16"/>
      <c r="AF2446" s="16"/>
      <c r="AG2446" s="16"/>
    </row>
    <row r="2447" spans="30:33" x14ac:dyDescent="0.2">
      <c r="AD2447" s="16"/>
      <c r="AE2447" s="16"/>
      <c r="AF2447" s="16"/>
      <c r="AG2447" s="16"/>
    </row>
    <row r="2448" spans="30:33" x14ac:dyDescent="0.2">
      <c r="AD2448" s="16"/>
      <c r="AE2448" s="16"/>
      <c r="AF2448" s="16"/>
      <c r="AG2448" s="16"/>
    </row>
    <row r="2449" spans="30:33" x14ac:dyDescent="0.2">
      <c r="AD2449" s="16"/>
      <c r="AE2449" s="16"/>
      <c r="AF2449" s="16"/>
      <c r="AG2449" s="16"/>
    </row>
    <row r="2450" spans="30:33" x14ac:dyDescent="0.2">
      <c r="AD2450" s="16"/>
      <c r="AE2450" s="16"/>
      <c r="AF2450" s="16"/>
      <c r="AG2450" s="16"/>
    </row>
    <row r="2451" spans="30:33" x14ac:dyDescent="0.2">
      <c r="AD2451" s="16"/>
      <c r="AE2451" s="16"/>
      <c r="AF2451" s="16"/>
      <c r="AG2451" s="16"/>
    </row>
    <row r="2452" spans="30:33" x14ac:dyDescent="0.2">
      <c r="AD2452" s="16"/>
      <c r="AE2452" s="16"/>
      <c r="AF2452" s="16"/>
      <c r="AG2452" s="16"/>
    </row>
    <row r="2453" spans="30:33" x14ac:dyDescent="0.2">
      <c r="AD2453" s="16"/>
      <c r="AE2453" s="16"/>
      <c r="AF2453" s="16"/>
      <c r="AG2453" s="16"/>
    </row>
    <row r="2454" spans="30:33" x14ac:dyDescent="0.2">
      <c r="AD2454" s="16"/>
      <c r="AE2454" s="16"/>
      <c r="AF2454" s="16"/>
      <c r="AG2454" s="16"/>
    </row>
    <row r="2455" spans="30:33" x14ac:dyDescent="0.2">
      <c r="AD2455" s="16"/>
      <c r="AE2455" s="16"/>
      <c r="AF2455" s="16"/>
      <c r="AG2455" s="16"/>
    </row>
    <row r="2456" spans="30:33" x14ac:dyDescent="0.2">
      <c r="AD2456" s="16"/>
      <c r="AE2456" s="16"/>
      <c r="AF2456" s="16"/>
      <c r="AG2456" s="16"/>
    </row>
    <row r="2457" spans="30:33" x14ac:dyDescent="0.2">
      <c r="AD2457" s="16"/>
      <c r="AE2457" s="16"/>
      <c r="AF2457" s="16"/>
      <c r="AG2457" s="16"/>
    </row>
    <row r="2458" spans="30:33" x14ac:dyDescent="0.2">
      <c r="AD2458" s="16"/>
      <c r="AE2458" s="16"/>
      <c r="AF2458" s="16"/>
      <c r="AG2458" s="16"/>
    </row>
    <row r="2459" spans="30:33" x14ac:dyDescent="0.2">
      <c r="AD2459" s="16"/>
      <c r="AE2459" s="16"/>
      <c r="AF2459" s="16"/>
      <c r="AG2459" s="16"/>
    </row>
    <row r="2460" spans="30:33" x14ac:dyDescent="0.2">
      <c r="AD2460" s="16"/>
      <c r="AE2460" s="16"/>
      <c r="AF2460" s="16"/>
      <c r="AG2460" s="16"/>
    </row>
    <row r="2461" spans="30:33" x14ac:dyDescent="0.2">
      <c r="AD2461" s="16"/>
      <c r="AE2461" s="16"/>
      <c r="AF2461" s="16"/>
      <c r="AG2461" s="16"/>
    </row>
    <row r="2462" spans="30:33" x14ac:dyDescent="0.2">
      <c r="AD2462" s="16"/>
      <c r="AE2462" s="16"/>
      <c r="AF2462" s="16"/>
      <c r="AG2462" s="16"/>
    </row>
    <row r="2463" spans="30:33" x14ac:dyDescent="0.2">
      <c r="AD2463" s="16"/>
      <c r="AE2463" s="16"/>
      <c r="AF2463" s="16"/>
      <c r="AG2463" s="16"/>
    </row>
    <row r="2464" spans="30:33" x14ac:dyDescent="0.2">
      <c r="AD2464" s="16"/>
      <c r="AE2464" s="16"/>
      <c r="AF2464" s="16"/>
      <c r="AG2464" s="16"/>
    </row>
    <row r="2465" spans="30:33" x14ac:dyDescent="0.2">
      <c r="AD2465" s="16"/>
      <c r="AE2465" s="16"/>
      <c r="AF2465" s="16"/>
      <c r="AG2465" s="16"/>
    </row>
    <row r="2466" spans="30:33" x14ac:dyDescent="0.2">
      <c r="AD2466" s="16"/>
      <c r="AE2466" s="16"/>
      <c r="AF2466" s="16"/>
      <c r="AG2466" s="16"/>
    </row>
    <row r="2467" spans="30:33" x14ac:dyDescent="0.2">
      <c r="AD2467" s="16"/>
      <c r="AE2467" s="16"/>
      <c r="AF2467" s="16"/>
      <c r="AG2467" s="16"/>
    </row>
    <row r="2468" spans="30:33" x14ac:dyDescent="0.2">
      <c r="AD2468" s="16"/>
      <c r="AE2468" s="16"/>
      <c r="AF2468" s="16"/>
      <c r="AG2468" s="16"/>
    </row>
    <row r="2469" spans="30:33" x14ac:dyDescent="0.2">
      <c r="AD2469" s="16"/>
      <c r="AE2469" s="16"/>
      <c r="AF2469" s="16"/>
      <c r="AG2469" s="16"/>
    </row>
    <row r="2470" spans="30:33" x14ac:dyDescent="0.2">
      <c r="AD2470" s="16"/>
      <c r="AE2470" s="16"/>
      <c r="AF2470" s="16"/>
      <c r="AG2470" s="16"/>
    </row>
    <row r="2471" spans="30:33" x14ac:dyDescent="0.2">
      <c r="AD2471" s="16"/>
      <c r="AE2471" s="16"/>
      <c r="AF2471" s="16"/>
      <c r="AG2471" s="16"/>
    </row>
    <row r="2472" spans="30:33" x14ac:dyDescent="0.2">
      <c r="AD2472" s="16"/>
      <c r="AE2472" s="16"/>
      <c r="AF2472" s="16"/>
      <c r="AG2472" s="16"/>
    </row>
    <row r="2473" spans="30:33" x14ac:dyDescent="0.2">
      <c r="AD2473" s="16"/>
      <c r="AE2473" s="16"/>
      <c r="AF2473" s="16"/>
      <c r="AG2473" s="16"/>
    </row>
    <row r="2474" spans="30:33" x14ac:dyDescent="0.2">
      <c r="AD2474" s="16"/>
      <c r="AE2474" s="16"/>
      <c r="AF2474" s="16"/>
      <c r="AG2474" s="16"/>
    </row>
    <row r="2475" spans="30:33" x14ac:dyDescent="0.2">
      <c r="AD2475" s="16"/>
      <c r="AE2475" s="16"/>
      <c r="AF2475" s="16"/>
      <c r="AG2475" s="16"/>
    </row>
    <row r="2476" spans="30:33" x14ac:dyDescent="0.2">
      <c r="AD2476" s="16"/>
      <c r="AE2476" s="16"/>
      <c r="AF2476" s="16"/>
      <c r="AG2476" s="16"/>
    </row>
    <row r="2477" spans="30:33" x14ac:dyDescent="0.2">
      <c r="AD2477" s="16"/>
      <c r="AE2477" s="16"/>
      <c r="AF2477" s="16"/>
      <c r="AG2477" s="16"/>
    </row>
    <row r="2478" spans="30:33" x14ac:dyDescent="0.2">
      <c r="AD2478" s="16"/>
      <c r="AE2478" s="16"/>
      <c r="AF2478" s="16"/>
      <c r="AG2478" s="16"/>
    </row>
    <row r="2479" spans="30:33" x14ac:dyDescent="0.2">
      <c r="AD2479" s="16"/>
      <c r="AE2479" s="16"/>
      <c r="AF2479" s="16"/>
      <c r="AG2479" s="16"/>
    </row>
    <row r="2480" spans="30:33" x14ac:dyDescent="0.2">
      <c r="AD2480" s="16"/>
      <c r="AE2480" s="16"/>
      <c r="AF2480" s="16"/>
      <c r="AG2480" s="16"/>
    </row>
    <row r="2481" spans="30:33" x14ac:dyDescent="0.2">
      <c r="AD2481" s="16"/>
      <c r="AE2481" s="16"/>
      <c r="AF2481" s="16"/>
      <c r="AG2481" s="16"/>
    </row>
    <row r="2482" spans="30:33" x14ac:dyDescent="0.2">
      <c r="AD2482" s="16"/>
      <c r="AE2482" s="16"/>
      <c r="AF2482" s="16"/>
      <c r="AG2482" s="16"/>
    </row>
    <row r="2483" spans="30:33" x14ac:dyDescent="0.2">
      <c r="AD2483" s="16"/>
      <c r="AE2483" s="16"/>
      <c r="AF2483" s="16"/>
      <c r="AG2483" s="16"/>
    </row>
    <row r="2484" spans="30:33" x14ac:dyDescent="0.2">
      <c r="AD2484" s="16"/>
      <c r="AE2484" s="16"/>
      <c r="AF2484" s="16"/>
      <c r="AG2484" s="16"/>
    </row>
    <row r="2485" spans="30:33" x14ac:dyDescent="0.2">
      <c r="AD2485" s="16"/>
      <c r="AE2485" s="16"/>
      <c r="AF2485" s="16"/>
      <c r="AG2485" s="16"/>
    </row>
    <row r="2486" spans="30:33" x14ac:dyDescent="0.2">
      <c r="AD2486" s="16"/>
      <c r="AE2486" s="16"/>
      <c r="AF2486" s="16"/>
      <c r="AG2486" s="16"/>
    </row>
    <row r="2487" spans="30:33" x14ac:dyDescent="0.2">
      <c r="AD2487" s="16"/>
      <c r="AE2487" s="16"/>
      <c r="AF2487" s="16"/>
      <c r="AG2487" s="16"/>
    </row>
    <row r="2488" spans="30:33" x14ac:dyDescent="0.2">
      <c r="AD2488" s="16"/>
      <c r="AE2488" s="16"/>
      <c r="AF2488" s="16"/>
      <c r="AG2488" s="16"/>
    </row>
    <row r="2489" spans="30:33" x14ac:dyDescent="0.2">
      <c r="AD2489" s="16"/>
      <c r="AE2489" s="16"/>
      <c r="AF2489" s="16"/>
      <c r="AG2489" s="16"/>
    </row>
    <row r="2490" spans="30:33" x14ac:dyDescent="0.2">
      <c r="AD2490" s="16"/>
      <c r="AE2490" s="16"/>
      <c r="AF2490" s="16"/>
      <c r="AG2490" s="16"/>
    </row>
    <row r="2491" spans="30:33" x14ac:dyDescent="0.2">
      <c r="AD2491" s="16"/>
      <c r="AE2491" s="16"/>
      <c r="AF2491" s="16"/>
      <c r="AG2491" s="16"/>
    </row>
    <row r="2492" spans="30:33" x14ac:dyDescent="0.2">
      <c r="AD2492" s="16"/>
      <c r="AE2492" s="16"/>
      <c r="AF2492" s="16"/>
      <c r="AG2492" s="16"/>
    </row>
    <row r="2493" spans="30:33" x14ac:dyDescent="0.2">
      <c r="AD2493" s="16"/>
      <c r="AE2493" s="16"/>
      <c r="AF2493" s="16"/>
      <c r="AG2493" s="16"/>
    </row>
    <row r="2494" spans="30:33" x14ac:dyDescent="0.2">
      <c r="AD2494" s="16"/>
      <c r="AE2494" s="16"/>
      <c r="AF2494" s="16"/>
      <c r="AG2494" s="16"/>
    </row>
    <row r="2495" spans="30:33" x14ac:dyDescent="0.2">
      <c r="AD2495" s="16"/>
      <c r="AE2495" s="16"/>
      <c r="AF2495" s="16"/>
      <c r="AG2495" s="16"/>
    </row>
    <row r="2496" spans="30:33" x14ac:dyDescent="0.2">
      <c r="AD2496" s="16"/>
      <c r="AE2496" s="16"/>
      <c r="AF2496" s="16"/>
      <c r="AG2496" s="16"/>
    </row>
    <row r="2497" spans="30:33" x14ac:dyDescent="0.2">
      <c r="AD2497" s="16"/>
      <c r="AE2497" s="16"/>
      <c r="AF2497" s="16"/>
      <c r="AG2497" s="16"/>
    </row>
    <row r="2498" spans="30:33" x14ac:dyDescent="0.2">
      <c r="AD2498" s="16"/>
      <c r="AE2498" s="16"/>
      <c r="AF2498" s="16"/>
      <c r="AG2498" s="16"/>
    </row>
    <row r="2499" spans="30:33" x14ac:dyDescent="0.2">
      <c r="AD2499" s="16"/>
      <c r="AE2499" s="16"/>
      <c r="AF2499" s="16"/>
      <c r="AG2499" s="16"/>
    </row>
    <row r="2500" spans="30:33" x14ac:dyDescent="0.2">
      <c r="AD2500" s="16"/>
      <c r="AE2500" s="16"/>
      <c r="AF2500" s="16"/>
      <c r="AG2500" s="16"/>
    </row>
    <row r="2501" spans="30:33" x14ac:dyDescent="0.2">
      <c r="AD2501" s="16"/>
      <c r="AE2501" s="16"/>
      <c r="AF2501" s="16"/>
      <c r="AG2501" s="16"/>
    </row>
    <row r="2502" spans="30:33" x14ac:dyDescent="0.2">
      <c r="AD2502" s="16"/>
      <c r="AE2502" s="16"/>
      <c r="AF2502" s="16"/>
      <c r="AG2502" s="16"/>
    </row>
    <row r="2503" spans="30:33" x14ac:dyDescent="0.2">
      <c r="AD2503" s="16"/>
      <c r="AE2503" s="16"/>
      <c r="AF2503" s="16"/>
      <c r="AG2503" s="16"/>
    </row>
    <row r="2504" spans="30:33" x14ac:dyDescent="0.2">
      <c r="AD2504" s="16"/>
      <c r="AE2504" s="16"/>
      <c r="AF2504" s="16"/>
      <c r="AG2504" s="16"/>
    </row>
    <row r="2505" spans="30:33" x14ac:dyDescent="0.2">
      <c r="AD2505" s="16"/>
      <c r="AE2505" s="16"/>
      <c r="AF2505" s="16"/>
      <c r="AG2505" s="16"/>
    </row>
    <row r="2506" spans="30:33" x14ac:dyDescent="0.2">
      <c r="AD2506" s="16"/>
      <c r="AE2506" s="16"/>
      <c r="AF2506" s="16"/>
      <c r="AG2506" s="16"/>
    </row>
    <row r="2507" spans="30:33" x14ac:dyDescent="0.2">
      <c r="AD2507" s="16"/>
      <c r="AE2507" s="16"/>
      <c r="AF2507" s="16"/>
      <c r="AG2507" s="16"/>
    </row>
    <row r="2508" spans="30:33" x14ac:dyDescent="0.2">
      <c r="AD2508" s="16"/>
      <c r="AE2508" s="16"/>
      <c r="AF2508" s="16"/>
      <c r="AG2508" s="16"/>
    </row>
    <row r="2509" spans="30:33" x14ac:dyDescent="0.2">
      <c r="AD2509" s="16"/>
      <c r="AE2509" s="16"/>
      <c r="AF2509" s="16"/>
      <c r="AG2509" s="16"/>
    </row>
    <row r="2510" spans="30:33" x14ac:dyDescent="0.2">
      <c r="AD2510" s="16"/>
      <c r="AE2510" s="16"/>
      <c r="AF2510" s="16"/>
      <c r="AG2510" s="16"/>
    </row>
    <row r="2511" spans="30:33" x14ac:dyDescent="0.2">
      <c r="AD2511" s="16"/>
      <c r="AE2511" s="16"/>
      <c r="AF2511" s="16"/>
      <c r="AG2511" s="16"/>
    </row>
    <row r="2512" spans="30:33" x14ac:dyDescent="0.2">
      <c r="AD2512" s="16"/>
      <c r="AE2512" s="16"/>
      <c r="AF2512" s="16"/>
      <c r="AG2512" s="16"/>
    </row>
    <row r="2513" spans="30:33" x14ac:dyDescent="0.2">
      <c r="AD2513" s="16"/>
      <c r="AE2513" s="16"/>
      <c r="AF2513" s="16"/>
      <c r="AG2513" s="16"/>
    </row>
    <row r="2514" spans="30:33" x14ac:dyDescent="0.2">
      <c r="AD2514" s="16"/>
      <c r="AE2514" s="16"/>
      <c r="AF2514" s="16"/>
      <c r="AG2514" s="16"/>
    </row>
    <row r="2515" spans="30:33" x14ac:dyDescent="0.2">
      <c r="AD2515" s="16"/>
      <c r="AE2515" s="16"/>
      <c r="AF2515" s="16"/>
      <c r="AG2515" s="16"/>
    </row>
    <row r="2516" spans="30:33" x14ac:dyDescent="0.2">
      <c r="AD2516" s="16"/>
      <c r="AE2516" s="16"/>
      <c r="AF2516" s="16"/>
      <c r="AG2516" s="16"/>
    </row>
    <row r="2517" spans="30:33" x14ac:dyDescent="0.2">
      <c r="AD2517" s="16"/>
      <c r="AE2517" s="16"/>
      <c r="AF2517" s="16"/>
      <c r="AG2517" s="16"/>
    </row>
    <row r="2518" spans="30:33" x14ac:dyDescent="0.2">
      <c r="AD2518" s="16"/>
      <c r="AE2518" s="16"/>
      <c r="AF2518" s="16"/>
      <c r="AG2518" s="16"/>
    </row>
    <row r="2519" spans="30:33" x14ac:dyDescent="0.2">
      <c r="AD2519" s="16"/>
      <c r="AE2519" s="16"/>
      <c r="AF2519" s="16"/>
      <c r="AG2519" s="16"/>
    </row>
    <row r="2520" spans="30:33" x14ac:dyDescent="0.2">
      <c r="AD2520" s="16"/>
      <c r="AE2520" s="16"/>
      <c r="AF2520" s="16"/>
      <c r="AG2520" s="16"/>
    </row>
    <row r="2521" spans="30:33" x14ac:dyDescent="0.2">
      <c r="AD2521" s="16"/>
      <c r="AE2521" s="16"/>
      <c r="AF2521" s="16"/>
      <c r="AG2521" s="16"/>
    </row>
    <row r="2522" spans="30:33" x14ac:dyDescent="0.2">
      <c r="AD2522" s="16"/>
      <c r="AE2522" s="16"/>
      <c r="AF2522" s="16"/>
      <c r="AG2522" s="16"/>
    </row>
    <row r="2523" spans="30:33" x14ac:dyDescent="0.2">
      <c r="AD2523" s="16"/>
      <c r="AE2523" s="16"/>
      <c r="AF2523" s="16"/>
      <c r="AG2523" s="16"/>
    </row>
    <row r="2524" spans="30:33" x14ac:dyDescent="0.2">
      <c r="AD2524" s="16"/>
      <c r="AE2524" s="16"/>
      <c r="AF2524" s="16"/>
      <c r="AG2524" s="16"/>
    </row>
    <row r="2525" spans="30:33" x14ac:dyDescent="0.2">
      <c r="AD2525" s="16"/>
      <c r="AE2525" s="16"/>
      <c r="AF2525" s="16"/>
      <c r="AG2525" s="16"/>
    </row>
    <row r="2526" spans="30:33" x14ac:dyDescent="0.2">
      <c r="AD2526" s="16"/>
      <c r="AE2526" s="16"/>
      <c r="AF2526" s="16"/>
      <c r="AG2526" s="16"/>
    </row>
    <row r="2527" spans="30:33" x14ac:dyDescent="0.2">
      <c r="AD2527" s="16"/>
      <c r="AE2527" s="16"/>
      <c r="AF2527" s="16"/>
      <c r="AG2527" s="16"/>
    </row>
    <row r="2528" spans="30:33" x14ac:dyDescent="0.2">
      <c r="AD2528" s="16"/>
      <c r="AE2528" s="16"/>
      <c r="AF2528" s="16"/>
      <c r="AG2528" s="16"/>
    </row>
    <row r="2529" spans="30:33" x14ac:dyDescent="0.2">
      <c r="AD2529" s="16"/>
      <c r="AE2529" s="16"/>
      <c r="AF2529" s="16"/>
      <c r="AG2529" s="16"/>
    </row>
    <row r="2530" spans="30:33" x14ac:dyDescent="0.2">
      <c r="AD2530" s="16"/>
      <c r="AE2530" s="16"/>
      <c r="AF2530" s="16"/>
      <c r="AG2530" s="16"/>
    </row>
    <row r="2531" spans="30:33" x14ac:dyDescent="0.2">
      <c r="AD2531" s="16"/>
      <c r="AE2531" s="16"/>
      <c r="AF2531" s="16"/>
      <c r="AG2531" s="16"/>
    </row>
    <row r="2532" spans="30:33" x14ac:dyDescent="0.2">
      <c r="AD2532" s="16"/>
      <c r="AE2532" s="16"/>
      <c r="AF2532" s="16"/>
      <c r="AG2532" s="16"/>
    </row>
    <row r="2533" spans="30:33" x14ac:dyDescent="0.2">
      <c r="AD2533" s="16"/>
      <c r="AE2533" s="16"/>
      <c r="AF2533" s="16"/>
      <c r="AG2533" s="16"/>
    </row>
    <row r="2534" spans="30:33" x14ac:dyDescent="0.2">
      <c r="AD2534" s="16"/>
      <c r="AE2534" s="16"/>
      <c r="AF2534" s="16"/>
      <c r="AG2534" s="16"/>
    </row>
    <row r="2535" spans="30:33" x14ac:dyDescent="0.2">
      <c r="AD2535" s="16"/>
      <c r="AE2535" s="16"/>
      <c r="AF2535" s="16"/>
      <c r="AG2535" s="16"/>
    </row>
    <row r="2536" spans="30:33" x14ac:dyDescent="0.2">
      <c r="AD2536" s="16"/>
      <c r="AE2536" s="16"/>
      <c r="AF2536" s="16"/>
      <c r="AG2536" s="16"/>
    </row>
    <row r="2537" spans="30:33" x14ac:dyDescent="0.2">
      <c r="AD2537" s="16"/>
      <c r="AE2537" s="16"/>
      <c r="AF2537" s="16"/>
      <c r="AG2537" s="16"/>
    </row>
    <row r="2538" spans="30:33" x14ac:dyDescent="0.2">
      <c r="AD2538" s="16"/>
      <c r="AE2538" s="16"/>
      <c r="AF2538" s="16"/>
      <c r="AG2538" s="16"/>
    </row>
    <row r="2539" spans="30:33" x14ac:dyDescent="0.2">
      <c r="AD2539" s="16"/>
      <c r="AE2539" s="16"/>
      <c r="AF2539" s="16"/>
      <c r="AG2539" s="16"/>
    </row>
    <row r="2540" spans="30:33" x14ac:dyDescent="0.2">
      <c r="AD2540" s="16"/>
      <c r="AE2540" s="16"/>
      <c r="AF2540" s="16"/>
      <c r="AG2540" s="16"/>
    </row>
    <row r="2541" spans="30:33" x14ac:dyDescent="0.2">
      <c r="AD2541" s="16"/>
      <c r="AE2541" s="16"/>
      <c r="AF2541" s="16"/>
      <c r="AG2541" s="16"/>
    </row>
    <row r="2542" spans="30:33" x14ac:dyDescent="0.2">
      <c r="AD2542" s="16"/>
      <c r="AE2542" s="16"/>
      <c r="AF2542" s="16"/>
      <c r="AG2542" s="16"/>
    </row>
    <row r="2543" spans="30:33" x14ac:dyDescent="0.2">
      <c r="AD2543" s="16"/>
      <c r="AE2543" s="16"/>
      <c r="AF2543" s="16"/>
      <c r="AG2543" s="16"/>
    </row>
    <row r="2544" spans="30:33" x14ac:dyDescent="0.2">
      <c r="AD2544" s="16"/>
      <c r="AE2544" s="16"/>
      <c r="AF2544" s="16"/>
      <c r="AG2544" s="16"/>
    </row>
    <row r="2545" spans="30:33" x14ac:dyDescent="0.2">
      <c r="AD2545" s="16"/>
      <c r="AE2545" s="16"/>
      <c r="AF2545" s="16"/>
      <c r="AG2545" s="16"/>
    </row>
    <row r="2546" spans="30:33" x14ac:dyDescent="0.2">
      <c r="AD2546" s="16"/>
      <c r="AE2546" s="16"/>
      <c r="AF2546" s="16"/>
      <c r="AG2546" s="16"/>
    </row>
    <row r="2547" spans="30:33" x14ac:dyDescent="0.2">
      <c r="AD2547" s="16"/>
      <c r="AE2547" s="16"/>
      <c r="AF2547" s="16"/>
      <c r="AG2547" s="16"/>
    </row>
    <row r="2548" spans="30:33" x14ac:dyDescent="0.2">
      <c r="AD2548" s="16"/>
      <c r="AE2548" s="16"/>
      <c r="AF2548" s="16"/>
      <c r="AG2548" s="16"/>
    </row>
    <row r="2549" spans="30:33" x14ac:dyDescent="0.2">
      <c r="AD2549" s="16"/>
      <c r="AE2549" s="16"/>
      <c r="AF2549" s="16"/>
      <c r="AG2549" s="16"/>
    </row>
    <row r="2550" spans="30:33" x14ac:dyDescent="0.2">
      <c r="AD2550" s="16"/>
      <c r="AE2550" s="16"/>
      <c r="AF2550" s="16"/>
      <c r="AG2550" s="16"/>
    </row>
    <row r="2551" spans="30:33" x14ac:dyDescent="0.2">
      <c r="AD2551" s="16"/>
      <c r="AE2551" s="16"/>
      <c r="AF2551" s="16"/>
      <c r="AG2551" s="16"/>
    </row>
    <row r="2552" spans="30:33" x14ac:dyDescent="0.2">
      <c r="AD2552" s="16"/>
      <c r="AE2552" s="16"/>
      <c r="AF2552" s="16"/>
      <c r="AG2552" s="16"/>
    </row>
    <row r="2553" spans="30:33" x14ac:dyDescent="0.2">
      <c r="AD2553" s="16"/>
      <c r="AE2553" s="16"/>
      <c r="AF2553" s="16"/>
      <c r="AG2553" s="16"/>
    </row>
    <row r="2554" spans="30:33" x14ac:dyDescent="0.2">
      <c r="AD2554" s="16"/>
      <c r="AE2554" s="16"/>
      <c r="AF2554" s="16"/>
      <c r="AG2554" s="16"/>
    </row>
    <row r="2555" spans="30:33" x14ac:dyDescent="0.2">
      <c r="AD2555" s="16"/>
      <c r="AE2555" s="16"/>
      <c r="AF2555" s="16"/>
      <c r="AG2555" s="16"/>
    </row>
    <row r="2556" spans="30:33" x14ac:dyDescent="0.2">
      <c r="AD2556" s="16"/>
      <c r="AE2556" s="16"/>
      <c r="AF2556" s="16"/>
      <c r="AG2556" s="16"/>
    </row>
    <row r="2557" spans="30:33" x14ac:dyDescent="0.2">
      <c r="AD2557" s="16"/>
      <c r="AE2557" s="16"/>
      <c r="AF2557" s="16"/>
      <c r="AG2557" s="16"/>
    </row>
    <row r="2558" spans="30:33" x14ac:dyDescent="0.2">
      <c r="AD2558" s="16"/>
      <c r="AE2558" s="16"/>
      <c r="AF2558" s="16"/>
      <c r="AG2558" s="16"/>
    </row>
    <row r="2559" spans="30:33" x14ac:dyDescent="0.2">
      <c r="AD2559" s="16"/>
      <c r="AE2559" s="16"/>
      <c r="AF2559" s="16"/>
      <c r="AG2559" s="16"/>
    </row>
    <row r="2560" spans="30:33" x14ac:dyDescent="0.2">
      <c r="AD2560" s="16"/>
      <c r="AE2560" s="16"/>
      <c r="AF2560" s="16"/>
      <c r="AG2560" s="16"/>
    </row>
    <row r="2561" spans="30:33" x14ac:dyDescent="0.2">
      <c r="AD2561" s="16"/>
      <c r="AE2561" s="16"/>
      <c r="AF2561" s="16"/>
      <c r="AG2561" s="16"/>
    </row>
    <row r="2562" spans="30:33" x14ac:dyDescent="0.2">
      <c r="AD2562" s="16"/>
      <c r="AE2562" s="16"/>
      <c r="AF2562" s="16"/>
      <c r="AG2562" s="16"/>
    </row>
    <row r="2563" spans="30:33" x14ac:dyDescent="0.2">
      <c r="AD2563" s="16"/>
      <c r="AE2563" s="16"/>
      <c r="AF2563" s="16"/>
      <c r="AG2563" s="16"/>
    </row>
    <row r="2564" spans="30:33" x14ac:dyDescent="0.2">
      <c r="AD2564" s="16"/>
      <c r="AE2564" s="16"/>
      <c r="AF2564" s="16"/>
      <c r="AG2564" s="16"/>
    </row>
    <row r="2565" spans="30:33" x14ac:dyDescent="0.2">
      <c r="AD2565" s="16"/>
      <c r="AE2565" s="16"/>
      <c r="AF2565" s="16"/>
      <c r="AG2565" s="16"/>
    </row>
    <row r="2566" spans="30:33" x14ac:dyDescent="0.2">
      <c r="AD2566" s="16"/>
      <c r="AE2566" s="16"/>
      <c r="AF2566" s="16"/>
      <c r="AG2566" s="16"/>
    </row>
    <row r="2567" spans="30:33" x14ac:dyDescent="0.2">
      <c r="AD2567" s="16"/>
      <c r="AE2567" s="16"/>
      <c r="AF2567" s="16"/>
      <c r="AG2567" s="16"/>
    </row>
    <row r="2568" spans="30:33" x14ac:dyDescent="0.2">
      <c r="AD2568" s="16"/>
      <c r="AE2568" s="16"/>
      <c r="AF2568" s="16"/>
      <c r="AG2568" s="16"/>
    </row>
    <row r="2569" spans="30:33" x14ac:dyDescent="0.2">
      <c r="AD2569" s="16"/>
      <c r="AE2569" s="16"/>
      <c r="AF2569" s="16"/>
      <c r="AG2569" s="16"/>
    </row>
    <row r="2570" spans="30:33" x14ac:dyDescent="0.2">
      <c r="AD2570" s="16"/>
      <c r="AE2570" s="16"/>
      <c r="AF2570" s="16"/>
      <c r="AG2570" s="16"/>
    </row>
    <row r="2571" spans="30:33" x14ac:dyDescent="0.2">
      <c r="AD2571" s="16"/>
      <c r="AE2571" s="16"/>
      <c r="AF2571" s="16"/>
      <c r="AG2571" s="16"/>
    </row>
    <row r="2572" spans="30:33" x14ac:dyDescent="0.2">
      <c r="AD2572" s="16"/>
      <c r="AE2572" s="16"/>
      <c r="AF2572" s="16"/>
      <c r="AG2572" s="16"/>
    </row>
    <row r="2573" spans="30:33" x14ac:dyDescent="0.2">
      <c r="AD2573" s="16"/>
      <c r="AE2573" s="16"/>
      <c r="AF2573" s="16"/>
      <c r="AG2573" s="16"/>
    </row>
    <row r="2574" spans="30:33" x14ac:dyDescent="0.2">
      <c r="AD2574" s="16"/>
      <c r="AE2574" s="16"/>
      <c r="AF2574" s="16"/>
      <c r="AG2574" s="16"/>
    </row>
    <row r="2575" spans="30:33" x14ac:dyDescent="0.2">
      <c r="AD2575" s="16"/>
      <c r="AE2575" s="16"/>
      <c r="AF2575" s="16"/>
      <c r="AG2575" s="16"/>
    </row>
    <row r="2576" spans="30:33" x14ac:dyDescent="0.2">
      <c r="AD2576" s="16"/>
      <c r="AE2576" s="16"/>
      <c r="AF2576" s="16"/>
      <c r="AG2576" s="16"/>
    </row>
    <row r="2577" spans="30:33" x14ac:dyDescent="0.2">
      <c r="AD2577" s="16"/>
      <c r="AE2577" s="16"/>
      <c r="AF2577" s="16"/>
      <c r="AG2577" s="16"/>
    </row>
    <row r="2578" spans="30:33" x14ac:dyDescent="0.2">
      <c r="AD2578" s="16"/>
      <c r="AE2578" s="16"/>
      <c r="AF2578" s="16"/>
      <c r="AG2578" s="16"/>
    </row>
    <row r="2579" spans="30:33" x14ac:dyDescent="0.2">
      <c r="AD2579" s="16"/>
      <c r="AE2579" s="16"/>
      <c r="AF2579" s="16"/>
      <c r="AG2579" s="16"/>
    </row>
    <row r="2580" spans="30:33" x14ac:dyDescent="0.2">
      <c r="AD2580" s="16"/>
      <c r="AE2580" s="16"/>
      <c r="AF2580" s="16"/>
      <c r="AG2580" s="16"/>
    </row>
    <row r="2581" spans="30:33" x14ac:dyDescent="0.2">
      <c r="AD2581" s="16"/>
      <c r="AE2581" s="16"/>
      <c r="AF2581" s="16"/>
      <c r="AG2581" s="16"/>
    </row>
    <row r="2582" spans="30:33" x14ac:dyDescent="0.2">
      <c r="AD2582" s="16"/>
      <c r="AE2582" s="16"/>
      <c r="AF2582" s="16"/>
      <c r="AG2582" s="16"/>
    </row>
    <row r="2583" spans="30:33" x14ac:dyDescent="0.2">
      <c r="AD2583" s="16"/>
      <c r="AE2583" s="16"/>
      <c r="AF2583" s="16"/>
      <c r="AG2583" s="16"/>
    </row>
    <row r="2584" spans="30:33" x14ac:dyDescent="0.2">
      <c r="AD2584" s="16"/>
      <c r="AE2584" s="16"/>
      <c r="AF2584" s="16"/>
      <c r="AG2584" s="16"/>
    </row>
    <row r="2585" spans="30:33" x14ac:dyDescent="0.2">
      <c r="AD2585" s="16"/>
      <c r="AE2585" s="16"/>
      <c r="AF2585" s="16"/>
      <c r="AG2585" s="16"/>
    </row>
    <row r="2586" spans="30:33" x14ac:dyDescent="0.2">
      <c r="AD2586" s="16"/>
      <c r="AE2586" s="16"/>
      <c r="AF2586" s="16"/>
      <c r="AG2586" s="16"/>
    </row>
    <row r="2587" spans="30:33" x14ac:dyDescent="0.2">
      <c r="AD2587" s="16"/>
      <c r="AE2587" s="16"/>
      <c r="AF2587" s="16"/>
      <c r="AG2587" s="16"/>
    </row>
    <row r="2588" spans="30:33" x14ac:dyDescent="0.2">
      <c r="AD2588" s="16"/>
      <c r="AE2588" s="16"/>
      <c r="AF2588" s="16"/>
      <c r="AG2588" s="16"/>
    </row>
    <row r="2589" spans="30:33" x14ac:dyDescent="0.2">
      <c r="AD2589" s="16"/>
      <c r="AE2589" s="16"/>
      <c r="AF2589" s="16"/>
      <c r="AG2589" s="16"/>
    </row>
    <row r="2590" spans="30:33" x14ac:dyDescent="0.2">
      <c r="AD2590" s="16"/>
      <c r="AE2590" s="16"/>
      <c r="AF2590" s="16"/>
      <c r="AG2590" s="16"/>
    </row>
    <row r="2591" spans="30:33" x14ac:dyDescent="0.2">
      <c r="AD2591" s="16"/>
      <c r="AE2591" s="16"/>
      <c r="AF2591" s="16"/>
      <c r="AG2591" s="16"/>
    </row>
    <row r="2592" spans="30:33" x14ac:dyDescent="0.2">
      <c r="AD2592" s="16"/>
      <c r="AE2592" s="16"/>
      <c r="AF2592" s="16"/>
      <c r="AG2592" s="16"/>
    </row>
    <row r="2593" spans="30:33" x14ac:dyDescent="0.2">
      <c r="AD2593" s="16"/>
      <c r="AE2593" s="16"/>
      <c r="AF2593" s="16"/>
      <c r="AG2593" s="16"/>
    </row>
    <row r="2594" spans="30:33" x14ac:dyDescent="0.2">
      <c r="AD2594" s="16"/>
      <c r="AE2594" s="16"/>
      <c r="AF2594" s="16"/>
      <c r="AG2594" s="16"/>
    </row>
    <row r="2595" spans="30:33" x14ac:dyDescent="0.2">
      <c r="AD2595" s="16"/>
      <c r="AE2595" s="16"/>
      <c r="AF2595" s="16"/>
      <c r="AG2595" s="16"/>
    </row>
    <row r="2596" spans="30:33" x14ac:dyDescent="0.2">
      <c r="AD2596" s="16"/>
      <c r="AE2596" s="16"/>
      <c r="AF2596" s="16"/>
      <c r="AG2596" s="16"/>
    </row>
    <row r="2597" spans="30:33" x14ac:dyDescent="0.2">
      <c r="AD2597" s="16"/>
      <c r="AE2597" s="16"/>
      <c r="AF2597" s="16"/>
      <c r="AG2597" s="16"/>
    </row>
    <row r="2598" spans="30:33" x14ac:dyDescent="0.2">
      <c r="AD2598" s="16"/>
      <c r="AE2598" s="16"/>
      <c r="AF2598" s="16"/>
      <c r="AG2598" s="16"/>
    </row>
    <row r="2599" spans="30:33" x14ac:dyDescent="0.2">
      <c r="AD2599" s="16"/>
      <c r="AE2599" s="16"/>
      <c r="AF2599" s="16"/>
      <c r="AG2599" s="16"/>
    </row>
    <row r="2600" spans="30:33" x14ac:dyDescent="0.2">
      <c r="AD2600" s="16"/>
      <c r="AE2600" s="16"/>
      <c r="AF2600" s="16"/>
      <c r="AG2600" s="16"/>
    </row>
    <row r="2601" spans="30:33" x14ac:dyDescent="0.2">
      <c r="AD2601" s="16"/>
      <c r="AE2601" s="16"/>
      <c r="AF2601" s="16"/>
      <c r="AG2601" s="16"/>
    </row>
    <row r="2602" spans="30:33" x14ac:dyDescent="0.2">
      <c r="AD2602" s="16"/>
      <c r="AE2602" s="16"/>
      <c r="AF2602" s="16"/>
      <c r="AG2602" s="16"/>
    </row>
    <row r="2603" spans="30:33" x14ac:dyDescent="0.2">
      <c r="AD2603" s="16"/>
      <c r="AE2603" s="16"/>
      <c r="AF2603" s="16"/>
      <c r="AG2603" s="16"/>
    </row>
    <row r="2604" spans="30:33" x14ac:dyDescent="0.2">
      <c r="AD2604" s="16"/>
      <c r="AE2604" s="16"/>
      <c r="AF2604" s="16"/>
      <c r="AG2604" s="16"/>
    </row>
    <row r="2605" spans="30:33" x14ac:dyDescent="0.2">
      <c r="AD2605" s="16"/>
      <c r="AE2605" s="16"/>
      <c r="AF2605" s="16"/>
      <c r="AG2605" s="16"/>
    </row>
    <row r="2606" spans="30:33" x14ac:dyDescent="0.2">
      <c r="AD2606" s="16"/>
      <c r="AE2606" s="16"/>
      <c r="AF2606" s="16"/>
      <c r="AG2606" s="16"/>
    </row>
    <row r="2607" spans="30:33" x14ac:dyDescent="0.2">
      <c r="AD2607" s="16"/>
      <c r="AE2607" s="16"/>
      <c r="AF2607" s="16"/>
      <c r="AG2607" s="16"/>
    </row>
    <row r="2608" spans="30:33" x14ac:dyDescent="0.2">
      <c r="AD2608" s="16"/>
      <c r="AE2608" s="16"/>
      <c r="AF2608" s="16"/>
      <c r="AG2608" s="16"/>
    </row>
    <row r="2609" spans="30:33" x14ac:dyDescent="0.2">
      <c r="AD2609" s="16"/>
      <c r="AE2609" s="16"/>
      <c r="AF2609" s="16"/>
      <c r="AG2609" s="16"/>
    </row>
    <row r="2610" spans="30:33" x14ac:dyDescent="0.2">
      <c r="AD2610" s="16"/>
      <c r="AE2610" s="16"/>
      <c r="AF2610" s="16"/>
      <c r="AG2610" s="16"/>
    </row>
    <row r="2611" spans="30:33" x14ac:dyDescent="0.2">
      <c r="AD2611" s="16"/>
      <c r="AE2611" s="16"/>
      <c r="AF2611" s="16"/>
      <c r="AG2611" s="16"/>
    </row>
    <row r="2612" spans="30:33" x14ac:dyDescent="0.2">
      <c r="AD2612" s="16"/>
      <c r="AE2612" s="16"/>
      <c r="AF2612" s="16"/>
      <c r="AG2612" s="16"/>
    </row>
    <row r="2613" spans="30:33" x14ac:dyDescent="0.2">
      <c r="AD2613" s="16"/>
      <c r="AE2613" s="16"/>
      <c r="AF2613" s="16"/>
      <c r="AG2613" s="16"/>
    </row>
    <row r="2614" spans="30:33" x14ac:dyDescent="0.2">
      <c r="AD2614" s="16"/>
      <c r="AE2614" s="16"/>
      <c r="AF2614" s="16"/>
      <c r="AG2614" s="16"/>
    </row>
    <row r="2615" spans="30:33" x14ac:dyDescent="0.2">
      <c r="AD2615" s="16"/>
      <c r="AE2615" s="16"/>
      <c r="AF2615" s="16"/>
      <c r="AG2615" s="16"/>
    </row>
    <row r="2616" spans="30:33" x14ac:dyDescent="0.2">
      <c r="AD2616" s="16"/>
      <c r="AE2616" s="16"/>
      <c r="AF2616" s="16"/>
      <c r="AG2616" s="16"/>
    </row>
    <row r="2617" spans="30:33" x14ac:dyDescent="0.2">
      <c r="AD2617" s="16"/>
      <c r="AE2617" s="16"/>
      <c r="AF2617" s="16"/>
      <c r="AG2617" s="16"/>
    </row>
    <row r="2618" spans="30:33" x14ac:dyDescent="0.2">
      <c r="AD2618" s="16"/>
      <c r="AE2618" s="16"/>
      <c r="AF2618" s="16"/>
      <c r="AG2618" s="16"/>
    </row>
    <row r="2619" spans="30:33" x14ac:dyDescent="0.2">
      <c r="AD2619" s="16"/>
      <c r="AE2619" s="16"/>
      <c r="AF2619" s="16"/>
      <c r="AG2619" s="16"/>
    </row>
    <row r="2620" spans="30:33" x14ac:dyDescent="0.2">
      <c r="AD2620" s="16"/>
      <c r="AE2620" s="16"/>
      <c r="AF2620" s="16"/>
      <c r="AG2620" s="16"/>
    </row>
    <row r="2621" spans="30:33" x14ac:dyDescent="0.2">
      <c r="AD2621" s="16"/>
      <c r="AE2621" s="16"/>
      <c r="AF2621" s="16"/>
      <c r="AG2621" s="16"/>
    </row>
    <row r="2622" spans="30:33" x14ac:dyDescent="0.2">
      <c r="AD2622" s="16"/>
      <c r="AE2622" s="16"/>
      <c r="AF2622" s="16"/>
      <c r="AG2622" s="16"/>
    </row>
    <row r="2623" spans="30:33" x14ac:dyDescent="0.2">
      <c r="AD2623" s="16"/>
      <c r="AE2623" s="16"/>
      <c r="AF2623" s="16"/>
      <c r="AG2623" s="16"/>
    </row>
    <row r="2624" spans="30:33" x14ac:dyDescent="0.2">
      <c r="AD2624" s="16"/>
      <c r="AE2624" s="16"/>
      <c r="AF2624" s="16"/>
      <c r="AG2624" s="16"/>
    </row>
    <row r="2625" spans="30:33" x14ac:dyDescent="0.2">
      <c r="AD2625" s="16"/>
      <c r="AE2625" s="16"/>
      <c r="AF2625" s="16"/>
      <c r="AG2625" s="16"/>
    </row>
    <row r="2626" spans="30:33" x14ac:dyDescent="0.2">
      <c r="AD2626" s="16"/>
      <c r="AE2626" s="16"/>
      <c r="AF2626" s="16"/>
      <c r="AG2626" s="16"/>
    </row>
    <row r="2627" spans="30:33" x14ac:dyDescent="0.2">
      <c r="AD2627" s="16"/>
      <c r="AE2627" s="16"/>
      <c r="AF2627" s="16"/>
      <c r="AG2627" s="16"/>
    </row>
    <row r="2628" spans="30:33" x14ac:dyDescent="0.2">
      <c r="AD2628" s="16"/>
      <c r="AE2628" s="16"/>
      <c r="AF2628" s="16"/>
      <c r="AG2628" s="16"/>
    </row>
    <row r="2629" spans="30:33" x14ac:dyDescent="0.2">
      <c r="AD2629" s="16"/>
      <c r="AE2629" s="16"/>
      <c r="AF2629" s="16"/>
      <c r="AG2629" s="16"/>
    </row>
    <row r="2630" spans="30:33" x14ac:dyDescent="0.2">
      <c r="AD2630" s="16"/>
      <c r="AE2630" s="16"/>
      <c r="AF2630" s="16"/>
      <c r="AG2630" s="16"/>
    </row>
    <row r="2631" spans="30:33" x14ac:dyDescent="0.2">
      <c r="AD2631" s="16"/>
      <c r="AE2631" s="16"/>
      <c r="AF2631" s="16"/>
      <c r="AG2631" s="16"/>
    </row>
    <row r="2632" spans="30:33" x14ac:dyDescent="0.2">
      <c r="AD2632" s="16"/>
      <c r="AE2632" s="16"/>
      <c r="AF2632" s="16"/>
      <c r="AG2632" s="16"/>
    </row>
    <row r="2633" spans="30:33" x14ac:dyDescent="0.2">
      <c r="AD2633" s="16"/>
      <c r="AE2633" s="16"/>
      <c r="AF2633" s="16"/>
      <c r="AG2633" s="16"/>
    </row>
    <row r="2634" spans="30:33" x14ac:dyDescent="0.2">
      <c r="AD2634" s="16"/>
      <c r="AE2634" s="16"/>
      <c r="AF2634" s="16"/>
      <c r="AG2634" s="16"/>
    </row>
    <row r="2635" spans="30:33" x14ac:dyDescent="0.2">
      <c r="AD2635" s="16"/>
      <c r="AE2635" s="16"/>
      <c r="AF2635" s="16"/>
      <c r="AG2635" s="16"/>
    </row>
    <row r="2636" spans="30:33" x14ac:dyDescent="0.2">
      <c r="AD2636" s="16"/>
      <c r="AE2636" s="16"/>
      <c r="AF2636" s="16"/>
      <c r="AG2636" s="16"/>
    </row>
    <row r="2637" spans="30:33" x14ac:dyDescent="0.2">
      <c r="AD2637" s="16"/>
      <c r="AE2637" s="16"/>
      <c r="AF2637" s="16"/>
      <c r="AG2637" s="16"/>
    </row>
    <row r="2638" spans="30:33" x14ac:dyDescent="0.2">
      <c r="AD2638" s="16"/>
      <c r="AE2638" s="16"/>
      <c r="AF2638" s="16"/>
      <c r="AG2638" s="16"/>
    </row>
    <row r="2639" spans="30:33" x14ac:dyDescent="0.2">
      <c r="AD2639" s="16"/>
      <c r="AE2639" s="16"/>
      <c r="AF2639" s="16"/>
      <c r="AG2639" s="16"/>
    </row>
    <row r="2640" spans="30:33" x14ac:dyDescent="0.2">
      <c r="AD2640" s="16"/>
      <c r="AE2640" s="16"/>
      <c r="AF2640" s="16"/>
      <c r="AG2640" s="16"/>
    </row>
    <row r="2641" spans="30:33" x14ac:dyDescent="0.2">
      <c r="AD2641" s="16"/>
      <c r="AE2641" s="16"/>
      <c r="AF2641" s="16"/>
      <c r="AG2641" s="16"/>
    </row>
    <row r="2642" spans="30:33" x14ac:dyDescent="0.2">
      <c r="AD2642" s="16"/>
      <c r="AE2642" s="16"/>
      <c r="AF2642" s="16"/>
      <c r="AG2642" s="16"/>
    </row>
    <row r="2643" spans="30:33" x14ac:dyDescent="0.2">
      <c r="AD2643" s="16"/>
      <c r="AE2643" s="16"/>
      <c r="AF2643" s="16"/>
      <c r="AG2643" s="16"/>
    </row>
    <row r="2644" spans="30:33" x14ac:dyDescent="0.2">
      <c r="AD2644" s="16"/>
      <c r="AE2644" s="16"/>
      <c r="AF2644" s="16"/>
      <c r="AG2644" s="16"/>
    </row>
    <row r="2645" spans="30:33" x14ac:dyDescent="0.2">
      <c r="AD2645" s="16"/>
      <c r="AE2645" s="16"/>
      <c r="AF2645" s="16"/>
      <c r="AG2645" s="16"/>
    </row>
    <row r="2646" spans="30:33" x14ac:dyDescent="0.2">
      <c r="AD2646" s="16"/>
      <c r="AE2646" s="16"/>
      <c r="AF2646" s="16"/>
      <c r="AG2646" s="16"/>
    </row>
    <row r="2647" spans="30:33" x14ac:dyDescent="0.2">
      <c r="AD2647" s="16"/>
      <c r="AE2647" s="16"/>
      <c r="AF2647" s="16"/>
      <c r="AG2647" s="16"/>
    </row>
    <row r="2648" spans="30:33" x14ac:dyDescent="0.2">
      <c r="AD2648" s="16"/>
      <c r="AE2648" s="16"/>
      <c r="AF2648" s="16"/>
      <c r="AG2648" s="16"/>
    </row>
    <row r="2649" spans="30:33" x14ac:dyDescent="0.2">
      <c r="AD2649" s="16"/>
      <c r="AE2649" s="16"/>
      <c r="AF2649" s="16"/>
      <c r="AG2649" s="16"/>
    </row>
    <row r="2650" spans="30:33" x14ac:dyDescent="0.2">
      <c r="AD2650" s="16"/>
      <c r="AE2650" s="16"/>
      <c r="AF2650" s="16"/>
      <c r="AG2650" s="16"/>
    </row>
    <row r="2651" spans="30:33" x14ac:dyDescent="0.2">
      <c r="AD2651" s="16"/>
      <c r="AE2651" s="16"/>
      <c r="AF2651" s="16"/>
      <c r="AG2651" s="16"/>
    </row>
    <row r="2652" spans="30:33" x14ac:dyDescent="0.2">
      <c r="AD2652" s="16"/>
      <c r="AE2652" s="16"/>
      <c r="AF2652" s="16"/>
      <c r="AG2652" s="16"/>
    </row>
    <row r="2653" spans="30:33" x14ac:dyDescent="0.2">
      <c r="AD2653" s="16"/>
      <c r="AE2653" s="16"/>
      <c r="AF2653" s="16"/>
      <c r="AG2653" s="16"/>
    </row>
    <row r="2654" spans="30:33" x14ac:dyDescent="0.2">
      <c r="AD2654" s="16"/>
      <c r="AE2654" s="16"/>
      <c r="AF2654" s="16"/>
      <c r="AG2654" s="16"/>
    </row>
    <row r="2655" spans="30:33" x14ac:dyDescent="0.2">
      <c r="AD2655" s="16"/>
      <c r="AE2655" s="16"/>
      <c r="AF2655" s="16"/>
      <c r="AG2655" s="16"/>
    </row>
    <row r="2656" spans="30:33" x14ac:dyDescent="0.2">
      <c r="AD2656" s="16"/>
      <c r="AE2656" s="16"/>
      <c r="AF2656" s="16"/>
      <c r="AG2656" s="16"/>
    </row>
    <row r="2657" spans="30:33" x14ac:dyDescent="0.2">
      <c r="AD2657" s="16"/>
      <c r="AE2657" s="16"/>
      <c r="AF2657" s="16"/>
      <c r="AG2657" s="16"/>
    </row>
    <row r="2658" spans="30:33" x14ac:dyDescent="0.2">
      <c r="AD2658" s="16"/>
      <c r="AE2658" s="16"/>
      <c r="AF2658" s="16"/>
      <c r="AG2658" s="16"/>
    </row>
    <row r="2659" spans="30:33" x14ac:dyDescent="0.2">
      <c r="AD2659" s="16"/>
      <c r="AE2659" s="16"/>
      <c r="AF2659" s="16"/>
      <c r="AG2659" s="16"/>
    </row>
    <row r="2660" spans="30:33" x14ac:dyDescent="0.2">
      <c r="AD2660" s="16"/>
      <c r="AE2660" s="16"/>
      <c r="AF2660" s="16"/>
      <c r="AG2660" s="16"/>
    </row>
    <row r="2661" spans="30:33" x14ac:dyDescent="0.2">
      <c r="AD2661" s="16"/>
      <c r="AE2661" s="16"/>
      <c r="AF2661" s="16"/>
      <c r="AG2661" s="16"/>
    </row>
    <row r="2662" spans="30:33" x14ac:dyDescent="0.2">
      <c r="AD2662" s="16"/>
      <c r="AE2662" s="16"/>
      <c r="AF2662" s="16"/>
      <c r="AG2662" s="16"/>
    </row>
    <row r="2663" spans="30:33" x14ac:dyDescent="0.2">
      <c r="AD2663" s="16"/>
      <c r="AE2663" s="16"/>
      <c r="AF2663" s="16"/>
      <c r="AG2663" s="16"/>
    </row>
    <row r="2664" spans="30:33" x14ac:dyDescent="0.2">
      <c r="AD2664" s="16"/>
      <c r="AE2664" s="16"/>
      <c r="AF2664" s="16"/>
      <c r="AG2664" s="16"/>
    </row>
    <row r="2665" spans="30:33" x14ac:dyDescent="0.2">
      <c r="AD2665" s="16"/>
      <c r="AE2665" s="16"/>
      <c r="AF2665" s="16"/>
      <c r="AG2665" s="16"/>
    </row>
    <row r="2666" spans="30:33" x14ac:dyDescent="0.2">
      <c r="AD2666" s="16"/>
      <c r="AE2666" s="16"/>
      <c r="AF2666" s="16"/>
      <c r="AG2666" s="16"/>
    </row>
    <row r="2667" spans="30:33" x14ac:dyDescent="0.2">
      <c r="AD2667" s="16"/>
      <c r="AE2667" s="16"/>
      <c r="AF2667" s="16"/>
      <c r="AG2667" s="16"/>
    </row>
    <row r="2668" spans="30:33" x14ac:dyDescent="0.2">
      <c r="AD2668" s="16"/>
      <c r="AE2668" s="16"/>
      <c r="AF2668" s="16"/>
      <c r="AG2668" s="16"/>
    </row>
    <row r="2669" spans="30:33" x14ac:dyDescent="0.2">
      <c r="AD2669" s="16"/>
      <c r="AE2669" s="16"/>
      <c r="AF2669" s="16"/>
      <c r="AG2669" s="16"/>
    </row>
    <row r="2670" spans="30:33" x14ac:dyDescent="0.2">
      <c r="AD2670" s="16"/>
      <c r="AE2670" s="16"/>
      <c r="AF2670" s="16"/>
      <c r="AG2670" s="16"/>
    </row>
    <row r="2671" spans="30:33" x14ac:dyDescent="0.2">
      <c r="AD2671" s="16"/>
      <c r="AE2671" s="16"/>
      <c r="AF2671" s="16"/>
      <c r="AG2671" s="16"/>
    </row>
    <row r="2672" spans="30:33" x14ac:dyDescent="0.2">
      <c r="AD2672" s="16"/>
      <c r="AE2672" s="16"/>
      <c r="AF2672" s="16"/>
      <c r="AG2672" s="16"/>
    </row>
    <row r="2673" spans="30:33" x14ac:dyDescent="0.2">
      <c r="AD2673" s="16"/>
      <c r="AE2673" s="16"/>
      <c r="AF2673" s="16"/>
      <c r="AG2673" s="16"/>
    </row>
    <row r="2674" spans="30:33" x14ac:dyDescent="0.2">
      <c r="AD2674" s="16"/>
      <c r="AE2674" s="16"/>
      <c r="AF2674" s="16"/>
      <c r="AG2674" s="16"/>
    </row>
    <row r="2675" spans="30:33" x14ac:dyDescent="0.2">
      <c r="AD2675" s="16"/>
      <c r="AE2675" s="16"/>
      <c r="AF2675" s="16"/>
      <c r="AG2675" s="16"/>
    </row>
    <row r="2676" spans="30:33" x14ac:dyDescent="0.2">
      <c r="AD2676" s="16"/>
      <c r="AE2676" s="16"/>
      <c r="AF2676" s="16"/>
      <c r="AG2676" s="16"/>
    </row>
    <row r="2677" spans="30:33" x14ac:dyDescent="0.2">
      <c r="AD2677" s="16"/>
      <c r="AE2677" s="16"/>
      <c r="AF2677" s="16"/>
      <c r="AG2677" s="16"/>
    </row>
    <row r="2678" spans="30:33" x14ac:dyDescent="0.2">
      <c r="AD2678" s="16"/>
      <c r="AE2678" s="16"/>
      <c r="AF2678" s="16"/>
      <c r="AG2678" s="16"/>
    </row>
    <row r="2679" spans="30:33" x14ac:dyDescent="0.2">
      <c r="AD2679" s="16"/>
      <c r="AE2679" s="16"/>
      <c r="AF2679" s="16"/>
      <c r="AG2679" s="16"/>
    </row>
    <row r="2680" spans="30:33" x14ac:dyDescent="0.2">
      <c r="AD2680" s="16"/>
      <c r="AE2680" s="16"/>
      <c r="AF2680" s="16"/>
      <c r="AG2680" s="16"/>
    </row>
    <row r="2681" spans="30:33" x14ac:dyDescent="0.2">
      <c r="AD2681" s="16"/>
      <c r="AE2681" s="16"/>
      <c r="AF2681" s="16"/>
      <c r="AG2681" s="16"/>
    </row>
    <row r="2682" spans="30:33" x14ac:dyDescent="0.2">
      <c r="AD2682" s="16"/>
      <c r="AE2682" s="16"/>
      <c r="AF2682" s="16"/>
      <c r="AG2682" s="16"/>
    </row>
    <row r="2683" spans="30:33" x14ac:dyDescent="0.2">
      <c r="AD2683" s="16"/>
      <c r="AE2683" s="16"/>
      <c r="AF2683" s="16"/>
      <c r="AG2683" s="16"/>
    </row>
    <row r="2684" spans="30:33" x14ac:dyDescent="0.2">
      <c r="AD2684" s="16"/>
      <c r="AE2684" s="16"/>
      <c r="AF2684" s="16"/>
      <c r="AG2684" s="16"/>
    </row>
    <row r="2685" spans="30:33" x14ac:dyDescent="0.2">
      <c r="AD2685" s="16"/>
      <c r="AE2685" s="16"/>
      <c r="AF2685" s="16"/>
      <c r="AG2685" s="16"/>
    </row>
    <row r="2686" spans="30:33" x14ac:dyDescent="0.2">
      <c r="AD2686" s="16"/>
      <c r="AE2686" s="16"/>
      <c r="AF2686" s="16"/>
      <c r="AG2686" s="16"/>
    </row>
    <row r="2687" spans="30:33" x14ac:dyDescent="0.2">
      <c r="AD2687" s="16"/>
      <c r="AE2687" s="16"/>
      <c r="AF2687" s="16"/>
      <c r="AG2687" s="16"/>
    </row>
    <row r="2688" spans="30:33" x14ac:dyDescent="0.2">
      <c r="AD2688" s="16"/>
      <c r="AE2688" s="16"/>
      <c r="AF2688" s="16"/>
      <c r="AG2688" s="16"/>
    </row>
    <row r="2689" spans="30:33" x14ac:dyDescent="0.2">
      <c r="AD2689" s="16"/>
      <c r="AE2689" s="16"/>
      <c r="AF2689" s="16"/>
      <c r="AG2689" s="16"/>
    </row>
    <row r="2690" spans="30:33" x14ac:dyDescent="0.2">
      <c r="AD2690" s="16"/>
      <c r="AE2690" s="16"/>
      <c r="AF2690" s="16"/>
      <c r="AG2690" s="16"/>
    </row>
    <row r="2691" spans="30:33" x14ac:dyDescent="0.2">
      <c r="AD2691" s="16"/>
      <c r="AE2691" s="16"/>
      <c r="AF2691" s="16"/>
      <c r="AG2691" s="16"/>
    </row>
    <row r="2692" spans="30:33" x14ac:dyDescent="0.2">
      <c r="AD2692" s="16"/>
      <c r="AE2692" s="16"/>
      <c r="AF2692" s="16"/>
      <c r="AG2692" s="16"/>
    </row>
    <row r="2693" spans="30:33" x14ac:dyDescent="0.2">
      <c r="AD2693" s="16"/>
      <c r="AE2693" s="16"/>
      <c r="AF2693" s="16"/>
      <c r="AG2693" s="16"/>
    </row>
    <row r="2694" spans="30:33" x14ac:dyDescent="0.2">
      <c r="AD2694" s="16"/>
      <c r="AE2694" s="16"/>
      <c r="AF2694" s="16"/>
      <c r="AG2694" s="16"/>
    </row>
    <row r="2695" spans="30:33" x14ac:dyDescent="0.2">
      <c r="AD2695" s="16"/>
      <c r="AE2695" s="16"/>
      <c r="AF2695" s="16"/>
      <c r="AG2695" s="16"/>
    </row>
    <row r="2696" spans="30:33" x14ac:dyDescent="0.2">
      <c r="AD2696" s="16"/>
      <c r="AE2696" s="16"/>
      <c r="AF2696" s="16"/>
      <c r="AG2696" s="16"/>
    </row>
    <row r="2697" spans="30:33" x14ac:dyDescent="0.2">
      <c r="AD2697" s="16"/>
      <c r="AE2697" s="16"/>
      <c r="AF2697" s="16"/>
      <c r="AG2697" s="16"/>
    </row>
    <row r="2698" spans="30:33" x14ac:dyDescent="0.2">
      <c r="AD2698" s="16"/>
      <c r="AE2698" s="16"/>
      <c r="AF2698" s="16"/>
      <c r="AG2698" s="16"/>
    </row>
    <row r="2699" spans="30:33" x14ac:dyDescent="0.2">
      <c r="AD2699" s="16"/>
      <c r="AE2699" s="16"/>
      <c r="AF2699" s="16"/>
      <c r="AG2699" s="16"/>
    </row>
    <row r="2700" spans="30:33" x14ac:dyDescent="0.2">
      <c r="AD2700" s="16"/>
      <c r="AE2700" s="16"/>
      <c r="AF2700" s="16"/>
      <c r="AG2700" s="16"/>
    </row>
    <row r="2701" spans="30:33" x14ac:dyDescent="0.2">
      <c r="AD2701" s="16"/>
      <c r="AE2701" s="16"/>
      <c r="AF2701" s="16"/>
      <c r="AG2701" s="16"/>
    </row>
    <row r="2702" spans="30:33" x14ac:dyDescent="0.2">
      <c r="AD2702" s="16"/>
      <c r="AE2702" s="16"/>
      <c r="AF2702" s="16"/>
      <c r="AG2702" s="16"/>
    </row>
    <row r="2703" spans="30:33" x14ac:dyDescent="0.2">
      <c r="AD2703" s="16"/>
      <c r="AE2703" s="16"/>
      <c r="AF2703" s="16"/>
      <c r="AG2703" s="16"/>
    </row>
    <row r="2704" spans="30:33" x14ac:dyDescent="0.2">
      <c r="AD2704" s="16"/>
      <c r="AE2704" s="16"/>
      <c r="AF2704" s="16"/>
      <c r="AG2704" s="16"/>
    </row>
    <row r="2705" spans="30:33" x14ac:dyDescent="0.2">
      <c r="AD2705" s="16"/>
      <c r="AE2705" s="16"/>
      <c r="AF2705" s="16"/>
      <c r="AG2705" s="16"/>
    </row>
    <row r="2706" spans="30:33" x14ac:dyDescent="0.2">
      <c r="AD2706" s="16"/>
      <c r="AE2706" s="16"/>
      <c r="AF2706" s="16"/>
      <c r="AG2706" s="16"/>
    </row>
    <row r="2707" spans="30:33" x14ac:dyDescent="0.2">
      <c r="AD2707" s="16"/>
      <c r="AE2707" s="16"/>
      <c r="AF2707" s="16"/>
      <c r="AG2707" s="16"/>
    </row>
    <row r="2708" spans="30:33" x14ac:dyDescent="0.2">
      <c r="AD2708" s="16"/>
      <c r="AE2708" s="16"/>
      <c r="AF2708" s="16"/>
      <c r="AG2708" s="16"/>
    </row>
    <row r="2709" spans="30:33" x14ac:dyDescent="0.2">
      <c r="AD2709" s="16"/>
      <c r="AE2709" s="16"/>
      <c r="AF2709" s="16"/>
      <c r="AG2709" s="16"/>
    </row>
    <row r="2710" spans="30:33" x14ac:dyDescent="0.2">
      <c r="AD2710" s="16"/>
      <c r="AE2710" s="16"/>
      <c r="AF2710" s="16"/>
      <c r="AG2710" s="16"/>
    </row>
    <row r="2711" spans="30:33" x14ac:dyDescent="0.2">
      <c r="AD2711" s="16"/>
      <c r="AE2711" s="16"/>
      <c r="AF2711" s="16"/>
      <c r="AG2711" s="16"/>
    </row>
    <row r="2712" spans="30:33" x14ac:dyDescent="0.2">
      <c r="AD2712" s="16"/>
      <c r="AE2712" s="16"/>
      <c r="AF2712" s="16"/>
      <c r="AG2712" s="16"/>
    </row>
    <row r="2713" spans="30:33" x14ac:dyDescent="0.2">
      <c r="AD2713" s="16"/>
      <c r="AE2713" s="16"/>
      <c r="AF2713" s="16"/>
      <c r="AG2713" s="16"/>
    </row>
    <row r="2714" spans="30:33" x14ac:dyDescent="0.2">
      <c r="AD2714" s="16"/>
      <c r="AE2714" s="16"/>
      <c r="AF2714" s="16"/>
      <c r="AG2714" s="16"/>
    </row>
    <row r="2715" spans="30:33" x14ac:dyDescent="0.2">
      <c r="AD2715" s="16"/>
      <c r="AE2715" s="16"/>
      <c r="AF2715" s="16"/>
      <c r="AG2715" s="16"/>
    </row>
    <row r="2716" spans="30:33" x14ac:dyDescent="0.2">
      <c r="AD2716" s="16"/>
      <c r="AE2716" s="16"/>
      <c r="AF2716" s="16"/>
      <c r="AG2716" s="16"/>
    </row>
    <row r="2717" spans="30:33" x14ac:dyDescent="0.2">
      <c r="AD2717" s="16"/>
      <c r="AE2717" s="16"/>
      <c r="AF2717" s="16"/>
      <c r="AG2717" s="16"/>
    </row>
    <row r="2718" spans="30:33" x14ac:dyDescent="0.2">
      <c r="AD2718" s="16"/>
      <c r="AE2718" s="16"/>
      <c r="AF2718" s="16"/>
      <c r="AG2718" s="16"/>
    </row>
    <row r="2719" spans="30:33" x14ac:dyDescent="0.2">
      <c r="AD2719" s="16"/>
      <c r="AE2719" s="16"/>
      <c r="AF2719" s="16"/>
      <c r="AG2719" s="16"/>
    </row>
    <row r="2720" spans="30:33" x14ac:dyDescent="0.2">
      <c r="AD2720" s="16"/>
      <c r="AE2720" s="16"/>
      <c r="AF2720" s="16"/>
      <c r="AG2720" s="16"/>
    </row>
    <row r="2721" spans="30:33" x14ac:dyDescent="0.2">
      <c r="AD2721" s="16"/>
      <c r="AE2721" s="16"/>
      <c r="AF2721" s="16"/>
      <c r="AG2721" s="16"/>
    </row>
    <row r="2722" spans="30:33" x14ac:dyDescent="0.2">
      <c r="AD2722" s="16"/>
      <c r="AE2722" s="16"/>
      <c r="AF2722" s="16"/>
      <c r="AG2722" s="16"/>
    </row>
    <row r="2723" spans="30:33" x14ac:dyDescent="0.2">
      <c r="AD2723" s="16"/>
      <c r="AE2723" s="16"/>
      <c r="AF2723" s="16"/>
      <c r="AG2723" s="16"/>
    </row>
    <row r="2724" spans="30:33" x14ac:dyDescent="0.2">
      <c r="AD2724" s="16"/>
      <c r="AE2724" s="16"/>
      <c r="AF2724" s="16"/>
      <c r="AG2724" s="16"/>
    </row>
    <row r="2725" spans="30:33" x14ac:dyDescent="0.2">
      <c r="AD2725" s="16"/>
      <c r="AE2725" s="16"/>
      <c r="AF2725" s="16"/>
      <c r="AG2725" s="16"/>
    </row>
    <row r="2726" spans="30:33" x14ac:dyDescent="0.2">
      <c r="AD2726" s="16"/>
      <c r="AE2726" s="16"/>
      <c r="AF2726" s="16"/>
      <c r="AG2726" s="16"/>
    </row>
    <row r="2727" spans="30:33" x14ac:dyDescent="0.2">
      <c r="AD2727" s="16"/>
      <c r="AE2727" s="16"/>
      <c r="AF2727" s="16"/>
      <c r="AG2727" s="16"/>
    </row>
    <row r="2728" spans="30:33" x14ac:dyDescent="0.2">
      <c r="AD2728" s="16"/>
      <c r="AE2728" s="16"/>
      <c r="AF2728" s="16"/>
      <c r="AG2728" s="16"/>
    </row>
    <row r="2729" spans="30:33" x14ac:dyDescent="0.2">
      <c r="AD2729" s="16"/>
      <c r="AE2729" s="16"/>
      <c r="AF2729" s="16"/>
      <c r="AG2729" s="16"/>
    </row>
    <row r="2730" spans="30:33" x14ac:dyDescent="0.2">
      <c r="AD2730" s="16"/>
      <c r="AE2730" s="16"/>
      <c r="AF2730" s="16"/>
      <c r="AG2730" s="16"/>
    </row>
    <row r="2731" spans="30:33" x14ac:dyDescent="0.2">
      <c r="AD2731" s="16"/>
      <c r="AE2731" s="16"/>
      <c r="AF2731" s="16"/>
      <c r="AG2731" s="16"/>
    </row>
    <row r="2732" spans="30:33" x14ac:dyDescent="0.2">
      <c r="AD2732" s="16"/>
      <c r="AE2732" s="16"/>
      <c r="AF2732" s="16"/>
      <c r="AG2732" s="16"/>
    </row>
    <row r="2733" spans="30:33" x14ac:dyDescent="0.2">
      <c r="AD2733" s="16"/>
      <c r="AE2733" s="16"/>
      <c r="AF2733" s="16"/>
      <c r="AG2733" s="16"/>
    </row>
    <row r="2734" spans="30:33" x14ac:dyDescent="0.2">
      <c r="AD2734" s="16"/>
      <c r="AE2734" s="16"/>
      <c r="AF2734" s="16"/>
      <c r="AG2734" s="16"/>
    </row>
    <row r="2735" spans="30:33" x14ac:dyDescent="0.2">
      <c r="AD2735" s="16"/>
      <c r="AE2735" s="16"/>
      <c r="AF2735" s="16"/>
      <c r="AG2735" s="16"/>
    </row>
    <row r="2736" spans="30:33" x14ac:dyDescent="0.2">
      <c r="AD2736" s="16"/>
      <c r="AE2736" s="16"/>
      <c r="AF2736" s="16"/>
      <c r="AG2736" s="16"/>
    </row>
    <row r="2737" spans="30:33" x14ac:dyDescent="0.2">
      <c r="AD2737" s="16"/>
      <c r="AE2737" s="16"/>
      <c r="AF2737" s="16"/>
      <c r="AG2737" s="16"/>
    </row>
    <row r="2738" spans="30:33" x14ac:dyDescent="0.2">
      <c r="AD2738" s="16"/>
      <c r="AE2738" s="16"/>
      <c r="AF2738" s="16"/>
      <c r="AG2738" s="16"/>
    </row>
    <row r="2739" spans="30:33" x14ac:dyDescent="0.2">
      <c r="AD2739" s="16"/>
      <c r="AE2739" s="16"/>
      <c r="AF2739" s="16"/>
      <c r="AG2739" s="16"/>
    </row>
    <row r="2740" spans="30:33" x14ac:dyDescent="0.2">
      <c r="AD2740" s="16"/>
      <c r="AE2740" s="16"/>
      <c r="AF2740" s="16"/>
      <c r="AG2740" s="16"/>
    </row>
    <row r="2741" spans="30:33" x14ac:dyDescent="0.2">
      <c r="AD2741" s="16"/>
      <c r="AE2741" s="16"/>
      <c r="AF2741" s="16"/>
      <c r="AG2741" s="16"/>
    </row>
    <row r="2742" spans="30:33" x14ac:dyDescent="0.2">
      <c r="AD2742" s="16"/>
      <c r="AE2742" s="16"/>
      <c r="AF2742" s="16"/>
      <c r="AG2742" s="16"/>
    </row>
    <row r="2743" spans="30:33" x14ac:dyDescent="0.2">
      <c r="AD2743" s="16"/>
      <c r="AE2743" s="16"/>
      <c r="AF2743" s="16"/>
      <c r="AG2743" s="16"/>
    </row>
    <row r="2744" spans="30:33" x14ac:dyDescent="0.2">
      <c r="AD2744" s="16"/>
      <c r="AE2744" s="16"/>
      <c r="AF2744" s="16"/>
      <c r="AG2744" s="16"/>
    </row>
    <row r="2745" spans="30:33" x14ac:dyDescent="0.2">
      <c r="AD2745" s="16"/>
      <c r="AE2745" s="16"/>
      <c r="AF2745" s="16"/>
      <c r="AG2745" s="16"/>
    </row>
    <row r="2746" spans="30:33" x14ac:dyDescent="0.2">
      <c r="AD2746" s="16"/>
      <c r="AE2746" s="16"/>
      <c r="AF2746" s="16"/>
      <c r="AG2746" s="16"/>
    </row>
    <row r="2747" spans="30:33" x14ac:dyDescent="0.2">
      <c r="AD2747" s="16"/>
      <c r="AE2747" s="16"/>
      <c r="AF2747" s="16"/>
      <c r="AG2747" s="16"/>
    </row>
    <row r="2748" spans="30:33" x14ac:dyDescent="0.2">
      <c r="AD2748" s="16"/>
      <c r="AE2748" s="16"/>
      <c r="AF2748" s="16"/>
      <c r="AG2748" s="16"/>
    </row>
    <row r="2749" spans="30:33" x14ac:dyDescent="0.2">
      <c r="AD2749" s="16"/>
      <c r="AE2749" s="16"/>
      <c r="AF2749" s="16"/>
      <c r="AG2749" s="16"/>
    </row>
    <row r="2750" spans="30:33" x14ac:dyDescent="0.2">
      <c r="AD2750" s="16"/>
      <c r="AE2750" s="16"/>
      <c r="AF2750" s="16"/>
      <c r="AG2750" s="16"/>
    </row>
    <row r="2751" spans="30:33" x14ac:dyDescent="0.2">
      <c r="AD2751" s="16"/>
      <c r="AE2751" s="16"/>
      <c r="AF2751" s="16"/>
      <c r="AG2751" s="16"/>
    </row>
    <row r="2752" spans="30:33" x14ac:dyDescent="0.2">
      <c r="AD2752" s="16"/>
      <c r="AE2752" s="16"/>
      <c r="AF2752" s="16"/>
      <c r="AG2752" s="16"/>
    </row>
    <row r="2753" spans="30:33" x14ac:dyDescent="0.2">
      <c r="AD2753" s="16"/>
      <c r="AE2753" s="16"/>
      <c r="AF2753" s="16"/>
      <c r="AG2753" s="16"/>
    </row>
    <row r="2754" spans="30:33" x14ac:dyDescent="0.2">
      <c r="AD2754" s="16"/>
      <c r="AE2754" s="16"/>
      <c r="AF2754" s="16"/>
      <c r="AG2754" s="16"/>
    </row>
    <row r="2755" spans="30:33" x14ac:dyDescent="0.2">
      <c r="AD2755" s="16"/>
      <c r="AE2755" s="16"/>
      <c r="AF2755" s="16"/>
      <c r="AG2755" s="16"/>
    </row>
    <row r="2756" spans="30:33" x14ac:dyDescent="0.2">
      <c r="AD2756" s="16"/>
      <c r="AE2756" s="16"/>
      <c r="AF2756" s="16"/>
      <c r="AG2756" s="16"/>
    </row>
    <row r="2757" spans="30:33" x14ac:dyDescent="0.2">
      <c r="AD2757" s="16"/>
      <c r="AE2757" s="16"/>
      <c r="AF2757" s="16"/>
      <c r="AG2757" s="16"/>
    </row>
    <row r="2758" spans="30:33" x14ac:dyDescent="0.2">
      <c r="AD2758" s="16"/>
      <c r="AE2758" s="16"/>
      <c r="AF2758" s="16"/>
      <c r="AG2758" s="16"/>
    </row>
    <row r="2759" spans="30:33" x14ac:dyDescent="0.2">
      <c r="AD2759" s="16"/>
      <c r="AE2759" s="16"/>
      <c r="AF2759" s="16"/>
      <c r="AG2759" s="16"/>
    </row>
    <row r="2760" spans="30:33" x14ac:dyDescent="0.2">
      <c r="AD2760" s="16"/>
      <c r="AE2760" s="16"/>
      <c r="AF2760" s="16"/>
      <c r="AG2760" s="16"/>
    </row>
    <row r="2761" spans="30:33" x14ac:dyDescent="0.2">
      <c r="AD2761" s="16"/>
      <c r="AE2761" s="16"/>
      <c r="AF2761" s="16"/>
      <c r="AG2761" s="16"/>
    </row>
    <row r="2762" spans="30:33" x14ac:dyDescent="0.2">
      <c r="AD2762" s="16"/>
      <c r="AE2762" s="16"/>
      <c r="AF2762" s="16"/>
      <c r="AG2762" s="16"/>
    </row>
    <row r="2763" spans="30:33" x14ac:dyDescent="0.2">
      <c r="AD2763" s="16"/>
      <c r="AE2763" s="16"/>
      <c r="AF2763" s="16"/>
      <c r="AG2763" s="16"/>
    </row>
    <row r="2764" spans="30:33" x14ac:dyDescent="0.2">
      <c r="AD2764" s="16"/>
      <c r="AE2764" s="16"/>
      <c r="AF2764" s="16"/>
      <c r="AG2764" s="16"/>
    </row>
    <row r="2765" spans="30:33" x14ac:dyDescent="0.2">
      <c r="AD2765" s="16"/>
      <c r="AE2765" s="16"/>
      <c r="AF2765" s="16"/>
      <c r="AG2765" s="16"/>
    </row>
    <row r="2766" spans="30:33" x14ac:dyDescent="0.2">
      <c r="AD2766" s="16"/>
      <c r="AE2766" s="16"/>
      <c r="AF2766" s="16"/>
      <c r="AG2766" s="16"/>
    </row>
    <row r="2767" spans="30:33" x14ac:dyDescent="0.2">
      <c r="AD2767" s="16"/>
      <c r="AE2767" s="16"/>
      <c r="AF2767" s="16"/>
      <c r="AG2767" s="16"/>
    </row>
    <row r="2768" spans="30:33" x14ac:dyDescent="0.2">
      <c r="AD2768" s="16"/>
      <c r="AE2768" s="16"/>
      <c r="AF2768" s="16"/>
      <c r="AG2768" s="16"/>
    </row>
    <row r="2769" spans="30:33" x14ac:dyDescent="0.2">
      <c r="AD2769" s="16"/>
      <c r="AE2769" s="16"/>
      <c r="AF2769" s="16"/>
      <c r="AG2769" s="16"/>
    </row>
    <row r="2770" spans="30:33" x14ac:dyDescent="0.2">
      <c r="AD2770" s="16"/>
      <c r="AE2770" s="16"/>
      <c r="AF2770" s="16"/>
      <c r="AG2770" s="16"/>
    </row>
    <row r="2771" spans="30:33" x14ac:dyDescent="0.2">
      <c r="AD2771" s="16"/>
      <c r="AE2771" s="16"/>
      <c r="AF2771" s="16"/>
      <c r="AG2771" s="16"/>
    </row>
    <row r="2772" spans="30:33" x14ac:dyDescent="0.2">
      <c r="AD2772" s="16"/>
      <c r="AE2772" s="16"/>
      <c r="AF2772" s="16"/>
      <c r="AG2772" s="16"/>
    </row>
    <row r="2773" spans="30:33" x14ac:dyDescent="0.2">
      <c r="AD2773" s="16"/>
      <c r="AE2773" s="16"/>
      <c r="AF2773" s="16"/>
      <c r="AG2773" s="16"/>
    </row>
    <row r="2774" spans="30:33" x14ac:dyDescent="0.2">
      <c r="AD2774" s="16"/>
      <c r="AE2774" s="16"/>
      <c r="AF2774" s="16"/>
      <c r="AG2774" s="16"/>
    </row>
    <row r="2775" spans="30:33" x14ac:dyDescent="0.2">
      <c r="AD2775" s="16"/>
      <c r="AE2775" s="16"/>
      <c r="AF2775" s="16"/>
      <c r="AG2775" s="16"/>
    </row>
    <row r="2776" spans="30:33" x14ac:dyDescent="0.2">
      <c r="AD2776" s="16"/>
      <c r="AE2776" s="16"/>
      <c r="AF2776" s="16"/>
      <c r="AG2776" s="16"/>
    </row>
    <row r="2777" spans="30:33" x14ac:dyDescent="0.2">
      <c r="AD2777" s="16"/>
      <c r="AE2777" s="16"/>
      <c r="AF2777" s="16"/>
      <c r="AG2777" s="16"/>
    </row>
    <row r="2778" spans="30:33" x14ac:dyDescent="0.2">
      <c r="AD2778" s="16"/>
      <c r="AE2778" s="16"/>
      <c r="AF2778" s="16"/>
      <c r="AG2778" s="16"/>
    </row>
    <row r="2779" spans="30:33" x14ac:dyDescent="0.2">
      <c r="AD2779" s="16"/>
      <c r="AE2779" s="16"/>
      <c r="AF2779" s="16"/>
      <c r="AG2779" s="16"/>
    </row>
    <row r="2780" spans="30:33" x14ac:dyDescent="0.2">
      <c r="AD2780" s="16"/>
      <c r="AE2780" s="16"/>
      <c r="AF2780" s="16"/>
      <c r="AG2780" s="16"/>
    </row>
    <row r="2781" spans="30:33" x14ac:dyDescent="0.2">
      <c r="AD2781" s="16"/>
      <c r="AE2781" s="16"/>
      <c r="AF2781" s="16"/>
      <c r="AG2781" s="16"/>
    </row>
    <row r="2782" spans="30:33" x14ac:dyDescent="0.2">
      <c r="AD2782" s="16"/>
      <c r="AE2782" s="16"/>
      <c r="AF2782" s="16"/>
      <c r="AG2782" s="16"/>
    </row>
    <row r="2783" spans="30:33" x14ac:dyDescent="0.2">
      <c r="AD2783" s="16"/>
      <c r="AE2783" s="16"/>
      <c r="AF2783" s="16"/>
      <c r="AG2783" s="16"/>
    </row>
    <row r="2784" spans="30:33" x14ac:dyDescent="0.2">
      <c r="AD2784" s="16"/>
      <c r="AE2784" s="16"/>
      <c r="AF2784" s="16"/>
      <c r="AG2784" s="16"/>
    </row>
    <row r="2785" spans="30:33" x14ac:dyDescent="0.2">
      <c r="AD2785" s="16"/>
      <c r="AE2785" s="16"/>
      <c r="AF2785" s="16"/>
      <c r="AG2785" s="16"/>
    </row>
    <row r="2786" spans="30:33" x14ac:dyDescent="0.2">
      <c r="AD2786" s="16"/>
      <c r="AE2786" s="16"/>
      <c r="AF2786" s="16"/>
      <c r="AG2786" s="16"/>
    </row>
    <row r="2787" spans="30:33" x14ac:dyDescent="0.2">
      <c r="AD2787" s="16"/>
      <c r="AE2787" s="16"/>
      <c r="AF2787" s="16"/>
      <c r="AG2787" s="16"/>
    </row>
    <row r="2788" spans="30:33" x14ac:dyDescent="0.2">
      <c r="AD2788" s="16"/>
      <c r="AE2788" s="16"/>
      <c r="AF2788" s="16"/>
      <c r="AG2788" s="16"/>
    </row>
    <row r="2789" spans="30:33" x14ac:dyDescent="0.2">
      <c r="AD2789" s="16"/>
      <c r="AE2789" s="16"/>
      <c r="AF2789" s="16"/>
      <c r="AG2789" s="16"/>
    </row>
    <row r="2790" spans="30:33" x14ac:dyDescent="0.2">
      <c r="AD2790" s="16"/>
      <c r="AE2790" s="16"/>
      <c r="AF2790" s="16"/>
      <c r="AG2790" s="16"/>
    </row>
    <row r="2791" spans="30:33" x14ac:dyDescent="0.2">
      <c r="AD2791" s="16"/>
      <c r="AE2791" s="16"/>
      <c r="AF2791" s="16"/>
      <c r="AG2791" s="16"/>
    </row>
    <row r="2792" spans="30:33" x14ac:dyDescent="0.2">
      <c r="AD2792" s="16"/>
      <c r="AE2792" s="16"/>
      <c r="AF2792" s="16"/>
      <c r="AG2792" s="16"/>
    </row>
    <row r="2793" spans="30:33" x14ac:dyDescent="0.2">
      <c r="AD2793" s="16"/>
      <c r="AE2793" s="16"/>
      <c r="AF2793" s="16"/>
      <c r="AG2793" s="16"/>
    </row>
    <row r="2794" spans="30:33" x14ac:dyDescent="0.2">
      <c r="AD2794" s="16"/>
      <c r="AE2794" s="16"/>
      <c r="AF2794" s="16"/>
      <c r="AG2794" s="16"/>
    </row>
    <row r="2795" spans="30:33" x14ac:dyDescent="0.2">
      <c r="AD2795" s="16"/>
      <c r="AE2795" s="16"/>
      <c r="AF2795" s="16"/>
      <c r="AG2795" s="16"/>
    </row>
    <row r="2796" spans="30:33" x14ac:dyDescent="0.2">
      <c r="AD2796" s="16"/>
      <c r="AE2796" s="16"/>
      <c r="AF2796" s="16"/>
      <c r="AG2796" s="16"/>
    </row>
    <row r="2797" spans="30:33" x14ac:dyDescent="0.2">
      <c r="AD2797" s="16"/>
      <c r="AE2797" s="16"/>
      <c r="AF2797" s="16"/>
      <c r="AG2797" s="16"/>
    </row>
    <row r="2798" spans="30:33" x14ac:dyDescent="0.2">
      <c r="AD2798" s="16"/>
      <c r="AE2798" s="16"/>
      <c r="AF2798" s="16"/>
      <c r="AG2798" s="16"/>
    </row>
    <row r="2799" spans="30:33" x14ac:dyDescent="0.2">
      <c r="AD2799" s="16"/>
      <c r="AE2799" s="16"/>
      <c r="AF2799" s="16"/>
      <c r="AG2799" s="16"/>
    </row>
    <row r="2800" spans="30:33" x14ac:dyDescent="0.2">
      <c r="AD2800" s="16"/>
      <c r="AE2800" s="16"/>
      <c r="AF2800" s="16"/>
      <c r="AG2800" s="16"/>
    </row>
    <row r="2801" spans="30:33" x14ac:dyDescent="0.2">
      <c r="AD2801" s="16"/>
      <c r="AE2801" s="16"/>
      <c r="AF2801" s="16"/>
      <c r="AG2801" s="16"/>
    </row>
    <row r="2802" spans="30:33" x14ac:dyDescent="0.2">
      <c r="AD2802" s="16"/>
      <c r="AE2802" s="16"/>
      <c r="AF2802" s="16"/>
      <c r="AG2802" s="16"/>
    </row>
    <row r="2803" spans="30:33" x14ac:dyDescent="0.2">
      <c r="AD2803" s="16"/>
      <c r="AE2803" s="16"/>
      <c r="AF2803" s="16"/>
      <c r="AG2803" s="16"/>
    </row>
    <row r="2804" spans="30:33" x14ac:dyDescent="0.2">
      <c r="AD2804" s="16"/>
      <c r="AE2804" s="16"/>
      <c r="AF2804" s="16"/>
      <c r="AG2804" s="16"/>
    </row>
    <row r="2805" spans="30:33" x14ac:dyDescent="0.2">
      <c r="AD2805" s="16"/>
      <c r="AE2805" s="16"/>
      <c r="AF2805" s="16"/>
      <c r="AG2805" s="16"/>
    </row>
    <row r="2806" spans="30:33" x14ac:dyDescent="0.2">
      <c r="AD2806" s="16"/>
      <c r="AE2806" s="16"/>
      <c r="AF2806" s="16"/>
      <c r="AG2806" s="16"/>
    </row>
    <row r="2807" spans="30:33" x14ac:dyDescent="0.2">
      <c r="AD2807" s="16"/>
      <c r="AE2807" s="16"/>
      <c r="AF2807" s="16"/>
      <c r="AG2807" s="16"/>
    </row>
    <row r="2808" spans="30:33" x14ac:dyDescent="0.2">
      <c r="AD2808" s="16"/>
      <c r="AE2808" s="16"/>
      <c r="AF2808" s="16"/>
      <c r="AG2808" s="16"/>
    </row>
    <row r="2809" spans="30:33" x14ac:dyDescent="0.2">
      <c r="AD2809" s="16"/>
      <c r="AE2809" s="16"/>
      <c r="AF2809" s="16"/>
      <c r="AG2809" s="16"/>
    </row>
    <row r="2810" spans="30:33" x14ac:dyDescent="0.2">
      <c r="AD2810" s="16"/>
      <c r="AE2810" s="16"/>
      <c r="AF2810" s="16"/>
      <c r="AG2810" s="16"/>
    </row>
    <row r="2811" spans="30:33" x14ac:dyDescent="0.2">
      <c r="AD2811" s="16"/>
      <c r="AE2811" s="16"/>
      <c r="AF2811" s="16"/>
      <c r="AG2811" s="16"/>
    </row>
    <row r="2812" spans="30:33" x14ac:dyDescent="0.2">
      <c r="AD2812" s="16"/>
      <c r="AE2812" s="16"/>
      <c r="AF2812" s="16"/>
      <c r="AG2812" s="16"/>
    </row>
    <row r="2813" spans="30:33" x14ac:dyDescent="0.2">
      <c r="AD2813" s="16"/>
      <c r="AE2813" s="16"/>
      <c r="AF2813" s="16"/>
      <c r="AG2813" s="16"/>
    </row>
    <row r="2814" spans="30:33" x14ac:dyDescent="0.2">
      <c r="AD2814" s="16"/>
      <c r="AE2814" s="16"/>
      <c r="AF2814" s="16"/>
      <c r="AG2814" s="16"/>
    </row>
    <row r="2815" spans="30:33" x14ac:dyDescent="0.2">
      <c r="AD2815" s="16"/>
      <c r="AE2815" s="16"/>
      <c r="AF2815" s="16"/>
      <c r="AG2815" s="16"/>
    </row>
    <row r="2816" spans="30:33" x14ac:dyDescent="0.2">
      <c r="AD2816" s="16"/>
      <c r="AE2816" s="16"/>
      <c r="AF2816" s="16"/>
      <c r="AG2816" s="16"/>
    </row>
    <row r="2817" spans="30:33" x14ac:dyDescent="0.2">
      <c r="AD2817" s="16"/>
      <c r="AE2817" s="16"/>
      <c r="AF2817" s="16"/>
      <c r="AG2817" s="16"/>
    </row>
    <row r="2818" spans="30:33" x14ac:dyDescent="0.2">
      <c r="AD2818" s="16"/>
      <c r="AE2818" s="16"/>
      <c r="AF2818" s="16"/>
      <c r="AG2818" s="16"/>
    </row>
    <row r="2819" spans="30:33" x14ac:dyDescent="0.2">
      <c r="AD2819" s="16"/>
      <c r="AE2819" s="16"/>
      <c r="AF2819" s="16"/>
      <c r="AG2819" s="16"/>
    </row>
    <row r="2820" spans="30:33" x14ac:dyDescent="0.2">
      <c r="AD2820" s="16"/>
      <c r="AE2820" s="16"/>
      <c r="AF2820" s="16"/>
      <c r="AG2820" s="16"/>
    </row>
    <row r="2821" spans="30:33" x14ac:dyDescent="0.2">
      <c r="AD2821" s="16"/>
      <c r="AE2821" s="16"/>
      <c r="AF2821" s="16"/>
      <c r="AG2821" s="16"/>
    </row>
    <row r="2822" spans="30:33" x14ac:dyDescent="0.2">
      <c r="AD2822" s="16"/>
      <c r="AE2822" s="16"/>
      <c r="AF2822" s="16"/>
      <c r="AG2822" s="16"/>
    </row>
    <row r="2823" spans="30:33" x14ac:dyDescent="0.2">
      <c r="AD2823" s="16"/>
      <c r="AE2823" s="16"/>
      <c r="AF2823" s="16"/>
      <c r="AG2823" s="16"/>
    </row>
    <row r="2824" spans="30:33" x14ac:dyDescent="0.2">
      <c r="AD2824" s="16"/>
      <c r="AE2824" s="16"/>
      <c r="AF2824" s="16"/>
      <c r="AG2824" s="16"/>
    </row>
    <row r="2825" spans="30:33" x14ac:dyDescent="0.2">
      <c r="AD2825" s="16"/>
      <c r="AE2825" s="16"/>
      <c r="AF2825" s="16"/>
      <c r="AG2825" s="16"/>
    </row>
    <row r="2826" spans="30:33" x14ac:dyDescent="0.2">
      <c r="AD2826" s="16"/>
      <c r="AE2826" s="16"/>
      <c r="AF2826" s="16"/>
      <c r="AG2826" s="16"/>
    </row>
    <row r="2827" spans="30:33" x14ac:dyDescent="0.2">
      <c r="AD2827" s="16"/>
      <c r="AE2827" s="16"/>
      <c r="AF2827" s="16"/>
      <c r="AG2827" s="16"/>
    </row>
    <row r="2828" spans="30:33" x14ac:dyDescent="0.2">
      <c r="AD2828" s="16"/>
      <c r="AE2828" s="16"/>
      <c r="AF2828" s="16"/>
      <c r="AG2828" s="16"/>
    </row>
    <row r="2829" spans="30:33" x14ac:dyDescent="0.2">
      <c r="AD2829" s="16"/>
      <c r="AE2829" s="16"/>
      <c r="AF2829" s="16"/>
      <c r="AG2829" s="16"/>
    </row>
    <row r="2830" spans="30:33" x14ac:dyDescent="0.2">
      <c r="AD2830" s="16"/>
      <c r="AE2830" s="16"/>
      <c r="AF2830" s="16"/>
      <c r="AG2830" s="16"/>
    </row>
    <row r="2831" spans="30:33" x14ac:dyDescent="0.2">
      <c r="AD2831" s="16"/>
      <c r="AE2831" s="16"/>
      <c r="AF2831" s="16"/>
      <c r="AG2831" s="16"/>
    </row>
    <row r="2832" spans="30:33" x14ac:dyDescent="0.2">
      <c r="AD2832" s="16"/>
      <c r="AE2832" s="16"/>
      <c r="AF2832" s="16"/>
      <c r="AG2832" s="16"/>
    </row>
    <row r="2833" spans="30:33" x14ac:dyDescent="0.2">
      <c r="AD2833" s="16"/>
      <c r="AE2833" s="16"/>
      <c r="AF2833" s="16"/>
      <c r="AG2833" s="16"/>
    </row>
    <row r="2834" spans="30:33" x14ac:dyDescent="0.2">
      <c r="AD2834" s="16"/>
      <c r="AE2834" s="16"/>
      <c r="AF2834" s="16"/>
      <c r="AG2834" s="16"/>
    </row>
    <row r="2835" spans="30:33" x14ac:dyDescent="0.2">
      <c r="AD2835" s="16"/>
      <c r="AE2835" s="16"/>
      <c r="AF2835" s="16"/>
      <c r="AG2835" s="16"/>
    </row>
    <row r="2836" spans="30:33" x14ac:dyDescent="0.2">
      <c r="AD2836" s="16"/>
      <c r="AE2836" s="16"/>
      <c r="AF2836" s="16"/>
      <c r="AG2836" s="16"/>
    </row>
    <row r="2837" spans="30:33" x14ac:dyDescent="0.2">
      <c r="AD2837" s="16"/>
      <c r="AE2837" s="16"/>
      <c r="AF2837" s="16"/>
      <c r="AG2837" s="16"/>
    </row>
    <row r="2838" spans="30:33" x14ac:dyDescent="0.2">
      <c r="AD2838" s="16"/>
      <c r="AE2838" s="16"/>
      <c r="AF2838" s="16"/>
      <c r="AG2838" s="16"/>
    </row>
    <row r="2839" spans="30:33" x14ac:dyDescent="0.2">
      <c r="AD2839" s="16"/>
      <c r="AE2839" s="16"/>
      <c r="AF2839" s="16"/>
      <c r="AG2839" s="16"/>
    </row>
    <row r="2840" spans="30:33" x14ac:dyDescent="0.2">
      <c r="AD2840" s="16"/>
      <c r="AE2840" s="16"/>
      <c r="AF2840" s="16"/>
      <c r="AG2840" s="16"/>
    </row>
    <row r="2841" spans="30:33" x14ac:dyDescent="0.2">
      <c r="AD2841" s="16"/>
      <c r="AE2841" s="16"/>
      <c r="AF2841" s="16"/>
      <c r="AG2841" s="16"/>
    </row>
    <row r="2842" spans="30:33" x14ac:dyDescent="0.2">
      <c r="AD2842" s="16"/>
      <c r="AE2842" s="16"/>
      <c r="AF2842" s="16"/>
      <c r="AG2842" s="16"/>
    </row>
    <row r="2843" spans="30:33" x14ac:dyDescent="0.2">
      <c r="AD2843" s="16"/>
      <c r="AE2843" s="16"/>
      <c r="AF2843" s="16"/>
      <c r="AG2843" s="16"/>
    </row>
    <row r="2844" spans="30:33" x14ac:dyDescent="0.2">
      <c r="AD2844" s="16"/>
      <c r="AE2844" s="16"/>
      <c r="AF2844" s="16"/>
      <c r="AG2844" s="16"/>
    </row>
    <row r="2845" spans="30:33" x14ac:dyDescent="0.2">
      <c r="AD2845" s="16"/>
      <c r="AE2845" s="16"/>
      <c r="AF2845" s="16"/>
      <c r="AG2845" s="16"/>
    </row>
    <row r="2846" spans="30:33" x14ac:dyDescent="0.2">
      <c r="AD2846" s="16"/>
      <c r="AE2846" s="16"/>
      <c r="AF2846" s="16"/>
      <c r="AG2846" s="16"/>
    </row>
    <row r="2847" spans="30:33" x14ac:dyDescent="0.2">
      <c r="AD2847" s="16"/>
      <c r="AE2847" s="16"/>
      <c r="AF2847" s="16"/>
      <c r="AG2847" s="16"/>
    </row>
    <row r="2848" spans="30:33" x14ac:dyDescent="0.2">
      <c r="AD2848" s="16"/>
      <c r="AE2848" s="16"/>
      <c r="AF2848" s="16"/>
      <c r="AG2848" s="16"/>
    </row>
    <row r="2849" spans="30:33" x14ac:dyDescent="0.2">
      <c r="AD2849" s="16"/>
      <c r="AE2849" s="16"/>
      <c r="AF2849" s="16"/>
      <c r="AG2849" s="16"/>
    </row>
    <row r="2850" spans="30:33" x14ac:dyDescent="0.2">
      <c r="AD2850" s="16"/>
      <c r="AE2850" s="16"/>
      <c r="AF2850" s="16"/>
      <c r="AG2850" s="16"/>
    </row>
    <row r="2851" spans="30:33" x14ac:dyDescent="0.2">
      <c r="AD2851" s="16"/>
      <c r="AE2851" s="16"/>
      <c r="AF2851" s="16"/>
      <c r="AG2851" s="16"/>
    </row>
    <row r="2852" spans="30:33" x14ac:dyDescent="0.2">
      <c r="AD2852" s="16"/>
      <c r="AE2852" s="16"/>
      <c r="AF2852" s="16"/>
      <c r="AG2852" s="16"/>
    </row>
    <row r="2853" spans="30:33" x14ac:dyDescent="0.2">
      <c r="AD2853" s="16"/>
      <c r="AE2853" s="16"/>
      <c r="AF2853" s="16"/>
      <c r="AG2853" s="16"/>
    </row>
    <row r="2854" spans="30:33" x14ac:dyDescent="0.2">
      <c r="AD2854" s="16"/>
      <c r="AE2854" s="16"/>
      <c r="AF2854" s="16"/>
      <c r="AG2854" s="16"/>
    </row>
    <row r="2855" spans="30:33" x14ac:dyDescent="0.2">
      <c r="AD2855" s="16"/>
      <c r="AE2855" s="16"/>
      <c r="AF2855" s="16"/>
      <c r="AG2855" s="16"/>
    </row>
    <row r="2856" spans="30:33" x14ac:dyDescent="0.2">
      <c r="AD2856" s="16"/>
      <c r="AE2856" s="16"/>
      <c r="AF2856" s="16"/>
      <c r="AG2856" s="16"/>
    </row>
    <row r="2857" spans="30:33" x14ac:dyDescent="0.2">
      <c r="AD2857" s="16"/>
      <c r="AE2857" s="16"/>
      <c r="AF2857" s="16"/>
      <c r="AG2857" s="16"/>
    </row>
    <row r="2858" spans="30:33" x14ac:dyDescent="0.2">
      <c r="AD2858" s="16"/>
      <c r="AE2858" s="16"/>
      <c r="AF2858" s="16"/>
      <c r="AG2858" s="16"/>
    </row>
    <row r="2859" spans="30:33" x14ac:dyDescent="0.2">
      <c r="AD2859" s="16"/>
      <c r="AE2859" s="16"/>
      <c r="AF2859" s="16"/>
      <c r="AG2859" s="16"/>
    </row>
    <row r="2860" spans="30:33" x14ac:dyDescent="0.2">
      <c r="AD2860" s="16"/>
      <c r="AE2860" s="16"/>
      <c r="AF2860" s="16"/>
      <c r="AG2860" s="16"/>
    </row>
    <row r="2861" spans="30:33" x14ac:dyDescent="0.2">
      <c r="AD2861" s="16"/>
      <c r="AE2861" s="16"/>
      <c r="AF2861" s="16"/>
      <c r="AG2861" s="16"/>
    </row>
    <row r="2862" spans="30:33" x14ac:dyDescent="0.2">
      <c r="AD2862" s="16"/>
      <c r="AE2862" s="16"/>
      <c r="AF2862" s="16"/>
      <c r="AG2862" s="16"/>
    </row>
    <row r="2863" spans="30:33" x14ac:dyDescent="0.2">
      <c r="AD2863" s="16"/>
      <c r="AE2863" s="16"/>
      <c r="AF2863" s="16"/>
      <c r="AG2863" s="16"/>
    </row>
    <row r="2864" spans="30:33" x14ac:dyDescent="0.2">
      <c r="AD2864" s="16"/>
      <c r="AE2864" s="16"/>
      <c r="AF2864" s="16"/>
      <c r="AG2864" s="16"/>
    </row>
    <row r="2865" spans="30:33" x14ac:dyDescent="0.2">
      <c r="AD2865" s="16"/>
      <c r="AE2865" s="16"/>
      <c r="AF2865" s="16"/>
      <c r="AG2865" s="16"/>
    </row>
    <row r="2866" spans="30:33" x14ac:dyDescent="0.2">
      <c r="AD2866" s="16"/>
      <c r="AE2866" s="16"/>
      <c r="AF2866" s="16"/>
      <c r="AG2866" s="16"/>
    </row>
    <row r="2867" spans="30:33" x14ac:dyDescent="0.2">
      <c r="AD2867" s="16"/>
      <c r="AE2867" s="16"/>
      <c r="AF2867" s="16"/>
      <c r="AG2867" s="16"/>
    </row>
    <row r="2868" spans="30:33" x14ac:dyDescent="0.2">
      <c r="AD2868" s="16"/>
      <c r="AE2868" s="16"/>
      <c r="AF2868" s="16"/>
      <c r="AG2868" s="16"/>
    </row>
    <row r="2869" spans="30:33" x14ac:dyDescent="0.2">
      <c r="AD2869" s="16"/>
      <c r="AE2869" s="16"/>
      <c r="AF2869" s="16"/>
      <c r="AG2869" s="16"/>
    </row>
    <row r="2870" spans="30:33" x14ac:dyDescent="0.2">
      <c r="AD2870" s="16"/>
      <c r="AE2870" s="16"/>
      <c r="AF2870" s="16"/>
      <c r="AG2870" s="16"/>
    </row>
    <row r="2871" spans="30:33" x14ac:dyDescent="0.2">
      <c r="AD2871" s="16"/>
      <c r="AE2871" s="16"/>
      <c r="AF2871" s="16"/>
      <c r="AG2871" s="16"/>
    </row>
    <row r="2872" spans="30:33" x14ac:dyDescent="0.2">
      <c r="AD2872" s="16"/>
      <c r="AE2872" s="16"/>
      <c r="AF2872" s="16"/>
      <c r="AG2872" s="16"/>
    </row>
    <row r="2873" spans="30:33" x14ac:dyDescent="0.2">
      <c r="AD2873" s="16"/>
      <c r="AE2873" s="16"/>
      <c r="AF2873" s="16"/>
      <c r="AG2873" s="16"/>
    </row>
    <row r="2874" spans="30:33" x14ac:dyDescent="0.2">
      <c r="AD2874" s="16"/>
      <c r="AE2874" s="16"/>
      <c r="AF2874" s="16"/>
      <c r="AG2874" s="16"/>
    </row>
    <row r="2875" spans="30:33" x14ac:dyDescent="0.2">
      <c r="AD2875" s="16"/>
      <c r="AE2875" s="16"/>
      <c r="AF2875" s="16"/>
      <c r="AG2875" s="16"/>
    </row>
    <row r="2876" spans="30:33" x14ac:dyDescent="0.2">
      <c r="AD2876" s="16"/>
      <c r="AE2876" s="16"/>
      <c r="AF2876" s="16"/>
      <c r="AG2876" s="16"/>
    </row>
    <row r="2877" spans="30:33" x14ac:dyDescent="0.2">
      <c r="AD2877" s="16"/>
      <c r="AE2877" s="16"/>
      <c r="AF2877" s="16"/>
      <c r="AG2877" s="16"/>
    </row>
    <row r="2878" spans="30:33" x14ac:dyDescent="0.2">
      <c r="AD2878" s="16"/>
      <c r="AE2878" s="16"/>
      <c r="AF2878" s="16"/>
      <c r="AG2878" s="16"/>
    </row>
    <row r="2879" spans="30:33" x14ac:dyDescent="0.2">
      <c r="AD2879" s="16"/>
      <c r="AE2879" s="16"/>
      <c r="AF2879" s="16"/>
      <c r="AG2879" s="16"/>
    </row>
    <row r="2880" spans="30:33" x14ac:dyDescent="0.2">
      <c r="AD2880" s="16"/>
      <c r="AE2880" s="16"/>
      <c r="AF2880" s="16"/>
      <c r="AG2880" s="16"/>
    </row>
    <row r="2881" spans="30:33" x14ac:dyDescent="0.2">
      <c r="AD2881" s="16"/>
      <c r="AE2881" s="16"/>
      <c r="AF2881" s="16"/>
      <c r="AG2881" s="16"/>
    </row>
    <row r="2882" spans="30:33" x14ac:dyDescent="0.2">
      <c r="AD2882" s="16"/>
      <c r="AE2882" s="16"/>
      <c r="AF2882" s="16"/>
      <c r="AG2882" s="16"/>
    </row>
    <row r="2883" spans="30:33" x14ac:dyDescent="0.2">
      <c r="AD2883" s="16"/>
      <c r="AE2883" s="16"/>
      <c r="AF2883" s="16"/>
      <c r="AG2883" s="16"/>
    </row>
    <row r="2884" spans="30:33" x14ac:dyDescent="0.2">
      <c r="AD2884" s="16"/>
      <c r="AE2884" s="16"/>
      <c r="AF2884" s="16"/>
      <c r="AG2884" s="16"/>
    </row>
    <row r="2885" spans="30:33" x14ac:dyDescent="0.2">
      <c r="AD2885" s="16"/>
      <c r="AE2885" s="16"/>
      <c r="AF2885" s="16"/>
      <c r="AG2885" s="16"/>
    </row>
    <row r="2886" spans="30:33" x14ac:dyDescent="0.2">
      <c r="AD2886" s="16"/>
      <c r="AE2886" s="16"/>
      <c r="AF2886" s="16"/>
      <c r="AG2886" s="16"/>
    </row>
    <row r="2887" spans="30:33" x14ac:dyDescent="0.2">
      <c r="AD2887" s="16"/>
      <c r="AE2887" s="16"/>
      <c r="AF2887" s="16"/>
      <c r="AG2887" s="16"/>
    </row>
    <row r="2888" spans="30:33" x14ac:dyDescent="0.2">
      <c r="AD2888" s="16"/>
      <c r="AE2888" s="16"/>
      <c r="AF2888" s="16"/>
      <c r="AG2888" s="16"/>
    </row>
    <row r="2889" spans="30:33" x14ac:dyDescent="0.2">
      <c r="AD2889" s="16"/>
      <c r="AE2889" s="16"/>
      <c r="AF2889" s="16"/>
      <c r="AG2889" s="16"/>
    </row>
    <row r="2890" spans="30:33" x14ac:dyDescent="0.2">
      <c r="AD2890" s="16"/>
      <c r="AE2890" s="16"/>
      <c r="AF2890" s="16"/>
      <c r="AG2890" s="16"/>
    </row>
    <row r="2891" spans="30:33" x14ac:dyDescent="0.2">
      <c r="AD2891" s="16"/>
      <c r="AE2891" s="16"/>
      <c r="AF2891" s="16"/>
      <c r="AG2891" s="16"/>
    </row>
    <row r="2892" spans="30:33" x14ac:dyDescent="0.2">
      <c r="AD2892" s="16"/>
      <c r="AE2892" s="16"/>
      <c r="AF2892" s="16"/>
      <c r="AG2892" s="16"/>
    </row>
    <row r="2893" spans="30:33" x14ac:dyDescent="0.2">
      <c r="AD2893" s="16"/>
      <c r="AE2893" s="16"/>
      <c r="AF2893" s="16"/>
      <c r="AG2893" s="16"/>
    </row>
    <row r="2894" spans="30:33" x14ac:dyDescent="0.2">
      <c r="AD2894" s="16"/>
      <c r="AE2894" s="16"/>
      <c r="AF2894" s="16"/>
      <c r="AG2894" s="16"/>
    </row>
    <row r="2895" spans="30:33" x14ac:dyDescent="0.2">
      <c r="AD2895" s="16"/>
      <c r="AE2895" s="16"/>
      <c r="AF2895" s="16"/>
      <c r="AG2895" s="16"/>
    </row>
    <row r="2896" spans="30:33" x14ac:dyDescent="0.2">
      <c r="AD2896" s="16"/>
      <c r="AE2896" s="16"/>
      <c r="AF2896" s="16"/>
      <c r="AG2896" s="16"/>
    </row>
    <row r="2897" spans="30:33" x14ac:dyDescent="0.2">
      <c r="AD2897" s="16"/>
      <c r="AE2897" s="16"/>
      <c r="AF2897" s="16"/>
      <c r="AG2897" s="16"/>
    </row>
    <row r="2898" spans="30:33" x14ac:dyDescent="0.2">
      <c r="AD2898" s="16"/>
      <c r="AE2898" s="16"/>
      <c r="AF2898" s="16"/>
      <c r="AG2898" s="16"/>
    </row>
    <row r="2899" spans="30:33" x14ac:dyDescent="0.2">
      <c r="AD2899" s="16"/>
      <c r="AE2899" s="16"/>
      <c r="AF2899" s="16"/>
      <c r="AG2899" s="16"/>
    </row>
    <row r="2900" spans="30:33" x14ac:dyDescent="0.2">
      <c r="AD2900" s="16"/>
      <c r="AE2900" s="16"/>
      <c r="AF2900" s="16"/>
      <c r="AG2900" s="16"/>
    </row>
    <row r="2901" spans="30:33" x14ac:dyDescent="0.2">
      <c r="AD2901" s="16"/>
      <c r="AE2901" s="16"/>
      <c r="AF2901" s="16"/>
      <c r="AG2901" s="16"/>
    </row>
    <row r="2902" spans="30:33" x14ac:dyDescent="0.2">
      <c r="AD2902" s="16"/>
      <c r="AE2902" s="16"/>
      <c r="AF2902" s="16"/>
      <c r="AG2902" s="16"/>
    </row>
    <row r="2903" spans="30:33" x14ac:dyDescent="0.2">
      <c r="AD2903" s="16"/>
      <c r="AE2903" s="16"/>
      <c r="AF2903" s="16"/>
      <c r="AG2903" s="16"/>
    </row>
    <row r="2904" spans="30:33" x14ac:dyDescent="0.2">
      <c r="AD2904" s="16"/>
      <c r="AE2904" s="16"/>
      <c r="AF2904" s="16"/>
      <c r="AG2904" s="16"/>
    </row>
    <row r="2905" spans="30:33" x14ac:dyDescent="0.2">
      <c r="AD2905" s="16"/>
      <c r="AE2905" s="16"/>
      <c r="AF2905" s="16"/>
      <c r="AG2905" s="16"/>
    </row>
    <row r="2906" spans="30:33" x14ac:dyDescent="0.2">
      <c r="AD2906" s="16"/>
      <c r="AE2906" s="16"/>
      <c r="AF2906" s="16"/>
      <c r="AG2906" s="16"/>
    </row>
    <row r="2907" spans="30:33" x14ac:dyDescent="0.2">
      <c r="AD2907" s="16"/>
      <c r="AE2907" s="16"/>
      <c r="AF2907" s="16"/>
      <c r="AG2907" s="16"/>
    </row>
    <row r="2908" spans="30:33" x14ac:dyDescent="0.2">
      <c r="AD2908" s="16"/>
      <c r="AE2908" s="16"/>
      <c r="AF2908" s="16"/>
      <c r="AG2908" s="16"/>
    </row>
    <row r="2909" spans="30:33" x14ac:dyDescent="0.2">
      <c r="AD2909" s="16"/>
      <c r="AE2909" s="16"/>
      <c r="AF2909" s="16"/>
      <c r="AG2909" s="16"/>
    </row>
    <row r="2910" spans="30:33" x14ac:dyDescent="0.2">
      <c r="AD2910" s="16"/>
      <c r="AE2910" s="16"/>
      <c r="AF2910" s="16"/>
      <c r="AG2910" s="16"/>
    </row>
    <row r="2911" spans="30:33" x14ac:dyDescent="0.2">
      <c r="AD2911" s="16"/>
      <c r="AE2911" s="16"/>
      <c r="AF2911" s="16"/>
      <c r="AG2911" s="16"/>
    </row>
    <row r="2912" spans="30:33" x14ac:dyDescent="0.2">
      <c r="AD2912" s="16"/>
      <c r="AE2912" s="16"/>
      <c r="AF2912" s="16"/>
      <c r="AG2912" s="16"/>
    </row>
    <row r="2913" spans="30:33" x14ac:dyDescent="0.2">
      <c r="AD2913" s="16"/>
      <c r="AE2913" s="16"/>
      <c r="AF2913" s="16"/>
      <c r="AG2913" s="16"/>
    </row>
    <row r="2914" spans="30:33" x14ac:dyDescent="0.2">
      <c r="AD2914" s="16"/>
      <c r="AE2914" s="16"/>
      <c r="AF2914" s="16"/>
      <c r="AG2914" s="16"/>
    </row>
    <row r="2915" spans="30:33" x14ac:dyDescent="0.2">
      <c r="AD2915" s="16"/>
      <c r="AE2915" s="16"/>
      <c r="AF2915" s="16"/>
      <c r="AG2915" s="16"/>
    </row>
    <row r="2916" spans="30:33" x14ac:dyDescent="0.2">
      <c r="AD2916" s="16"/>
      <c r="AE2916" s="16"/>
      <c r="AF2916" s="16"/>
      <c r="AG2916" s="16"/>
    </row>
    <row r="2917" spans="30:33" x14ac:dyDescent="0.2">
      <c r="AD2917" s="16"/>
      <c r="AE2917" s="16"/>
      <c r="AF2917" s="16"/>
      <c r="AG2917" s="16"/>
    </row>
    <row r="2918" spans="30:33" x14ac:dyDescent="0.2">
      <c r="AD2918" s="16"/>
      <c r="AE2918" s="16"/>
      <c r="AF2918" s="16"/>
      <c r="AG2918" s="16"/>
    </row>
    <row r="2919" spans="30:33" x14ac:dyDescent="0.2">
      <c r="AD2919" s="16"/>
      <c r="AE2919" s="16"/>
      <c r="AF2919" s="16"/>
      <c r="AG2919" s="16"/>
    </row>
    <row r="2920" spans="30:33" x14ac:dyDescent="0.2">
      <c r="AD2920" s="16"/>
      <c r="AE2920" s="16"/>
      <c r="AF2920" s="16"/>
      <c r="AG2920" s="16"/>
    </row>
    <row r="2921" spans="30:33" x14ac:dyDescent="0.2">
      <c r="AD2921" s="16"/>
      <c r="AE2921" s="16"/>
      <c r="AF2921" s="16"/>
      <c r="AG2921" s="16"/>
    </row>
    <row r="2922" spans="30:33" x14ac:dyDescent="0.2">
      <c r="AD2922" s="16"/>
      <c r="AE2922" s="16"/>
      <c r="AF2922" s="16"/>
      <c r="AG2922" s="16"/>
    </row>
    <row r="2923" spans="30:33" x14ac:dyDescent="0.2">
      <c r="AD2923" s="16"/>
      <c r="AE2923" s="16"/>
      <c r="AF2923" s="16"/>
      <c r="AG2923" s="16"/>
    </row>
    <row r="2924" spans="30:33" x14ac:dyDescent="0.2">
      <c r="AD2924" s="16"/>
      <c r="AE2924" s="16"/>
      <c r="AF2924" s="16"/>
      <c r="AG2924" s="16"/>
    </row>
    <row r="2925" spans="30:33" x14ac:dyDescent="0.2">
      <c r="AD2925" s="16"/>
      <c r="AE2925" s="16"/>
      <c r="AF2925" s="16"/>
      <c r="AG2925" s="16"/>
    </row>
    <row r="2926" spans="30:33" x14ac:dyDescent="0.2">
      <c r="AD2926" s="16"/>
      <c r="AE2926" s="16"/>
      <c r="AF2926" s="16"/>
      <c r="AG2926" s="16"/>
    </row>
    <row r="2927" spans="30:33" x14ac:dyDescent="0.2">
      <c r="AD2927" s="16"/>
      <c r="AE2927" s="16"/>
      <c r="AF2927" s="16"/>
      <c r="AG2927" s="16"/>
    </row>
    <row r="2928" spans="30:33" x14ac:dyDescent="0.2">
      <c r="AD2928" s="16"/>
      <c r="AE2928" s="16"/>
      <c r="AF2928" s="16"/>
      <c r="AG2928" s="16"/>
    </row>
    <row r="2929" spans="30:33" x14ac:dyDescent="0.2">
      <c r="AD2929" s="16"/>
      <c r="AE2929" s="16"/>
      <c r="AF2929" s="16"/>
      <c r="AG2929" s="16"/>
    </row>
    <row r="2930" spans="30:33" x14ac:dyDescent="0.2">
      <c r="AD2930" s="16"/>
      <c r="AE2930" s="16"/>
      <c r="AF2930" s="16"/>
      <c r="AG2930" s="16"/>
    </row>
    <row r="2931" spans="30:33" x14ac:dyDescent="0.2">
      <c r="AD2931" s="16"/>
      <c r="AE2931" s="16"/>
      <c r="AF2931" s="16"/>
      <c r="AG2931" s="16"/>
    </row>
    <row r="2932" spans="30:33" x14ac:dyDescent="0.2">
      <c r="AD2932" s="16"/>
      <c r="AE2932" s="16"/>
      <c r="AF2932" s="16"/>
      <c r="AG2932" s="16"/>
    </row>
    <row r="2933" spans="30:33" x14ac:dyDescent="0.2">
      <c r="AD2933" s="16"/>
      <c r="AE2933" s="16"/>
      <c r="AF2933" s="16"/>
      <c r="AG2933" s="16"/>
    </row>
    <row r="2934" spans="30:33" x14ac:dyDescent="0.2">
      <c r="AD2934" s="16"/>
      <c r="AE2934" s="16"/>
      <c r="AF2934" s="16"/>
      <c r="AG2934" s="16"/>
    </row>
    <row r="2935" spans="30:33" x14ac:dyDescent="0.2">
      <c r="AD2935" s="16"/>
      <c r="AE2935" s="16"/>
      <c r="AF2935" s="16"/>
      <c r="AG2935" s="16"/>
    </row>
    <row r="2936" spans="30:33" x14ac:dyDescent="0.2">
      <c r="AD2936" s="16"/>
      <c r="AE2936" s="16"/>
      <c r="AF2936" s="16"/>
      <c r="AG2936" s="16"/>
    </row>
    <row r="2937" spans="30:33" x14ac:dyDescent="0.2">
      <c r="AD2937" s="16"/>
      <c r="AE2937" s="16"/>
      <c r="AF2937" s="16"/>
      <c r="AG2937" s="16"/>
    </row>
    <row r="2938" spans="30:33" x14ac:dyDescent="0.2">
      <c r="AD2938" s="16"/>
      <c r="AE2938" s="16"/>
      <c r="AF2938" s="16"/>
      <c r="AG2938" s="16"/>
    </row>
    <row r="2939" spans="30:33" x14ac:dyDescent="0.2">
      <c r="AD2939" s="16"/>
      <c r="AE2939" s="16"/>
      <c r="AF2939" s="16"/>
      <c r="AG2939" s="16"/>
    </row>
    <row r="2940" spans="30:33" x14ac:dyDescent="0.2">
      <c r="AD2940" s="16"/>
      <c r="AE2940" s="16"/>
      <c r="AF2940" s="16"/>
      <c r="AG2940" s="16"/>
    </row>
    <row r="2941" spans="30:33" x14ac:dyDescent="0.2">
      <c r="AD2941" s="16"/>
      <c r="AE2941" s="16"/>
      <c r="AF2941" s="16"/>
      <c r="AG2941" s="16"/>
    </row>
    <row r="2942" spans="30:33" x14ac:dyDescent="0.2">
      <c r="AD2942" s="16"/>
      <c r="AE2942" s="16"/>
      <c r="AF2942" s="16"/>
      <c r="AG2942" s="16"/>
    </row>
    <row r="2943" spans="30:33" x14ac:dyDescent="0.2">
      <c r="AD2943" s="16"/>
      <c r="AE2943" s="16"/>
      <c r="AF2943" s="16"/>
      <c r="AG2943" s="16"/>
    </row>
    <row r="2944" spans="30:33" x14ac:dyDescent="0.2">
      <c r="AD2944" s="16"/>
      <c r="AE2944" s="16"/>
      <c r="AF2944" s="16"/>
      <c r="AG2944" s="16"/>
    </row>
    <row r="2945" spans="30:33" x14ac:dyDescent="0.2">
      <c r="AD2945" s="16"/>
      <c r="AE2945" s="16"/>
      <c r="AF2945" s="16"/>
      <c r="AG2945" s="16"/>
    </row>
    <row r="2946" spans="30:33" x14ac:dyDescent="0.2">
      <c r="AD2946" s="16"/>
      <c r="AE2946" s="16"/>
      <c r="AF2946" s="16"/>
      <c r="AG2946" s="16"/>
    </row>
    <row r="2947" spans="30:33" x14ac:dyDescent="0.2">
      <c r="AD2947" s="16"/>
      <c r="AE2947" s="16"/>
      <c r="AF2947" s="16"/>
      <c r="AG2947" s="16"/>
    </row>
    <row r="2948" spans="30:33" x14ac:dyDescent="0.2">
      <c r="AD2948" s="16"/>
      <c r="AE2948" s="16"/>
      <c r="AF2948" s="16"/>
      <c r="AG2948" s="16"/>
    </row>
    <row r="2949" spans="30:33" x14ac:dyDescent="0.2">
      <c r="AD2949" s="16"/>
      <c r="AE2949" s="16"/>
      <c r="AF2949" s="16"/>
      <c r="AG2949" s="16"/>
    </row>
    <row r="2950" spans="30:33" x14ac:dyDescent="0.2">
      <c r="AD2950" s="16"/>
      <c r="AE2950" s="16"/>
      <c r="AF2950" s="16"/>
      <c r="AG2950" s="16"/>
    </row>
    <row r="2951" spans="30:33" x14ac:dyDescent="0.2">
      <c r="AD2951" s="16"/>
      <c r="AE2951" s="16"/>
      <c r="AF2951" s="16"/>
      <c r="AG2951" s="16"/>
    </row>
    <row r="2952" spans="30:33" x14ac:dyDescent="0.2">
      <c r="AD2952" s="16"/>
      <c r="AE2952" s="16"/>
      <c r="AF2952" s="16"/>
      <c r="AG2952" s="16"/>
    </row>
    <row r="2953" spans="30:33" x14ac:dyDescent="0.2">
      <c r="AD2953" s="16"/>
      <c r="AE2953" s="16"/>
      <c r="AF2953" s="16"/>
      <c r="AG2953" s="16"/>
    </row>
    <row r="2954" spans="30:33" x14ac:dyDescent="0.2">
      <c r="AD2954" s="16"/>
      <c r="AE2954" s="16"/>
      <c r="AF2954" s="16"/>
      <c r="AG2954" s="16"/>
    </row>
    <row r="2955" spans="30:33" x14ac:dyDescent="0.2">
      <c r="AD2955" s="16"/>
      <c r="AE2955" s="16"/>
      <c r="AF2955" s="16"/>
      <c r="AG2955" s="16"/>
    </row>
    <row r="2956" spans="30:33" x14ac:dyDescent="0.2">
      <c r="AD2956" s="16"/>
      <c r="AE2956" s="16"/>
      <c r="AF2956" s="16"/>
      <c r="AG2956" s="16"/>
    </row>
    <row r="2957" spans="30:33" x14ac:dyDescent="0.2">
      <c r="AD2957" s="16"/>
      <c r="AE2957" s="16"/>
      <c r="AF2957" s="16"/>
      <c r="AG2957" s="16"/>
    </row>
    <row r="2958" spans="30:33" x14ac:dyDescent="0.2">
      <c r="AD2958" s="16"/>
      <c r="AE2958" s="16"/>
      <c r="AF2958" s="16"/>
      <c r="AG2958" s="16"/>
    </row>
    <row r="2959" spans="30:33" x14ac:dyDescent="0.2">
      <c r="AD2959" s="16"/>
      <c r="AE2959" s="16"/>
      <c r="AF2959" s="16"/>
      <c r="AG2959" s="16"/>
    </row>
    <row r="2960" spans="30:33" x14ac:dyDescent="0.2">
      <c r="AD2960" s="16"/>
      <c r="AE2960" s="16"/>
      <c r="AF2960" s="16"/>
      <c r="AG2960" s="16"/>
    </row>
    <row r="2961" spans="30:33" x14ac:dyDescent="0.2">
      <c r="AD2961" s="16"/>
      <c r="AE2961" s="16"/>
      <c r="AF2961" s="16"/>
      <c r="AG2961" s="16"/>
    </row>
    <row r="2962" spans="30:33" x14ac:dyDescent="0.2">
      <c r="AD2962" s="16"/>
      <c r="AE2962" s="16"/>
      <c r="AF2962" s="16"/>
      <c r="AG2962" s="16"/>
    </row>
    <row r="2963" spans="30:33" x14ac:dyDescent="0.2">
      <c r="AD2963" s="16"/>
      <c r="AE2963" s="16"/>
      <c r="AF2963" s="16"/>
      <c r="AG2963" s="16"/>
    </row>
    <row r="2964" spans="30:33" x14ac:dyDescent="0.2">
      <c r="AD2964" s="16"/>
      <c r="AE2964" s="16"/>
      <c r="AF2964" s="16"/>
      <c r="AG2964" s="16"/>
    </row>
    <row r="2965" spans="30:33" x14ac:dyDescent="0.2">
      <c r="AD2965" s="16"/>
      <c r="AE2965" s="16"/>
      <c r="AF2965" s="16"/>
      <c r="AG2965" s="16"/>
    </row>
    <row r="2966" spans="30:33" x14ac:dyDescent="0.2">
      <c r="AD2966" s="16"/>
      <c r="AE2966" s="16"/>
      <c r="AF2966" s="16"/>
      <c r="AG2966" s="16"/>
    </row>
    <row r="2967" spans="30:33" x14ac:dyDescent="0.2">
      <c r="AD2967" s="16"/>
      <c r="AE2967" s="16"/>
      <c r="AF2967" s="16"/>
      <c r="AG2967" s="16"/>
    </row>
    <row r="2968" spans="30:33" x14ac:dyDescent="0.2">
      <c r="AD2968" s="16"/>
      <c r="AE2968" s="16"/>
      <c r="AF2968" s="16"/>
      <c r="AG2968" s="16"/>
    </row>
    <row r="2969" spans="30:33" x14ac:dyDescent="0.2">
      <c r="AD2969" s="16"/>
      <c r="AE2969" s="16"/>
      <c r="AF2969" s="16"/>
      <c r="AG2969" s="16"/>
    </row>
    <row r="2970" spans="30:33" x14ac:dyDescent="0.2">
      <c r="AD2970" s="16"/>
      <c r="AE2970" s="16"/>
      <c r="AF2970" s="16"/>
      <c r="AG2970" s="16"/>
    </row>
    <row r="2971" spans="30:33" x14ac:dyDescent="0.2">
      <c r="AD2971" s="16"/>
      <c r="AE2971" s="16"/>
      <c r="AF2971" s="16"/>
      <c r="AG2971" s="16"/>
    </row>
    <row r="2972" spans="30:33" x14ac:dyDescent="0.2">
      <c r="AD2972" s="16"/>
      <c r="AE2972" s="16"/>
      <c r="AF2972" s="16"/>
      <c r="AG2972" s="16"/>
    </row>
    <row r="2973" spans="30:33" x14ac:dyDescent="0.2">
      <c r="AD2973" s="16"/>
      <c r="AE2973" s="16"/>
      <c r="AF2973" s="16"/>
      <c r="AG2973" s="16"/>
    </row>
    <row r="2974" spans="30:33" x14ac:dyDescent="0.2">
      <c r="AD2974" s="16"/>
      <c r="AE2974" s="16"/>
      <c r="AF2974" s="16"/>
      <c r="AG2974" s="16"/>
    </row>
    <row r="2975" spans="30:33" x14ac:dyDescent="0.2">
      <c r="AD2975" s="16"/>
      <c r="AE2975" s="16"/>
      <c r="AF2975" s="16"/>
      <c r="AG2975" s="16"/>
    </row>
    <row r="2976" spans="30:33" x14ac:dyDescent="0.2">
      <c r="AD2976" s="16"/>
      <c r="AE2976" s="16"/>
      <c r="AF2976" s="16"/>
      <c r="AG2976" s="16"/>
    </row>
    <row r="2977" spans="30:33" x14ac:dyDescent="0.2">
      <c r="AD2977" s="16"/>
      <c r="AE2977" s="16"/>
      <c r="AF2977" s="16"/>
      <c r="AG2977" s="16"/>
    </row>
    <row r="2978" spans="30:33" x14ac:dyDescent="0.2">
      <c r="AD2978" s="16"/>
      <c r="AE2978" s="16"/>
      <c r="AF2978" s="16"/>
      <c r="AG2978" s="16"/>
    </row>
    <row r="2979" spans="30:33" x14ac:dyDescent="0.2">
      <c r="AD2979" s="16"/>
      <c r="AE2979" s="16"/>
      <c r="AF2979" s="16"/>
      <c r="AG2979" s="16"/>
    </row>
    <row r="2980" spans="30:33" x14ac:dyDescent="0.2">
      <c r="AD2980" s="16"/>
      <c r="AE2980" s="16"/>
      <c r="AF2980" s="16"/>
      <c r="AG2980" s="16"/>
    </row>
    <row r="2981" spans="30:33" x14ac:dyDescent="0.2">
      <c r="AD2981" s="16"/>
      <c r="AE2981" s="16"/>
      <c r="AF2981" s="16"/>
      <c r="AG2981" s="16"/>
    </row>
    <row r="2982" spans="30:33" x14ac:dyDescent="0.2">
      <c r="AD2982" s="16"/>
      <c r="AE2982" s="16"/>
      <c r="AF2982" s="16"/>
      <c r="AG2982" s="16"/>
    </row>
    <row r="2983" spans="30:33" x14ac:dyDescent="0.2">
      <c r="AD2983" s="16"/>
      <c r="AE2983" s="16"/>
      <c r="AF2983" s="16"/>
      <c r="AG2983" s="16"/>
    </row>
    <row r="2984" spans="30:33" x14ac:dyDescent="0.2">
      <c r="AD2984" s="16"/>
      <c r="AE2984" s="16"/>
      <c r="AF2984" s="16"/>
      <c r="AG2984" s="16"/>
    </row>
    <row r="2985" spans="30:33" x14ac:dyDescent="0.2">
      <c r="AD2985" s="16"/>
      <c r="AE2985" s="16"/>
      <c r="AF2985" s="16"/>
      <c r="AG2985" s="16"/>
    </row>
    <row r="2986" spans="30:33" x14ac:dyDescent="0.2">
      <c r="AD2986" s="16"/>
      <c r="AE2986" s="16"/>
      <c r="AF2986" s="16"/>
      <c r="AG2986" s="16"/>
    </row>
    <row r="2987" spans="30:33" x14ac:dyDescent="0.2">
      <c r="AD2987" s="16"/>
      <c r="AE2987" s="16"/>
      <c r="AF2987" s="16"/>
      <c r="AG2987" s="16"/>
    </row>
    <row r="2988" spans="30:33" x14ac:dyDescent="0.2">
      <c r="AD2988" s="16"/>
      <c r="AE2988" s="16"/>
      <c r="AF2988" s="16"/>
      <c r="AG2988" s="16"/>
    </row>
    <row r="2989" spans="30:33" x14ac:dyDescent="0.2">
      <c r="AD2989" s="16"/>
      <c r="AE2989" s="16"/>
      <c r="AF2989" s="16"/>
      <c r="AG2989" s="16"/>
    </row>
    <row r="2990" spans="30:33" x14ac:dyDescent="0.2">
      <c r="AD2990" s="16"/>
      <c r="AE2990" s="16"/>
      <c r="AF2990" s="16"/>
      <c r="AG2990" s="16"/>
    </row>
    <row r="2991" spans="30:33" x14ac:dyDescent="0.2">
      <c r="AD2991" s="16"/>
      <c r="AE2991" s="16"/>
      <c r="AF2991" s="16"/>
      <c r="AG2991" s="16"/>
    </row>
    <row r="2992" spans="30:33" x14ac:dyDescent="0.2">
      <c r="AD2992" s="16"/>
      <c r="AE2992" s="16"/>
      <c r="AF2992" s="16"/>
      <c r="AG2992" s="16"/>
    </row>
    <row r="2993" spans="30:33" x14ac:dyDescent="0.2">
      <c r="AD2993" s="16"/>
      <c r="AE2993" s="16"/>
      <c r="AF2993" s="16"/>
      <c r="AG2993" s="16"/>
    </row>
    <row r="2994" spans="30:33" x14ac:dyDescent="0.2">
      <c r="AD2994" s="16"/>
      <c r="AE2994" s="16"/>
      <c r="AF2994" s="16"/>
      <c r="AG2994" s="16"/>
    </row>
    <row r="2995" spans="30:33" x14ac:dyDescent="0.2">
      <c r="AD2995" s="16"/>
      <c r="AE2995" s="16"/>
      <c r="AF2995" s="16"/>
      <c r="AG2995" s="16"/>
    </row>
    <row r="2996" spans="30:33" x14ac:dyDescent="0.2">
      <c r="AD2996" s="16"/>
      <c r="AE2996" s="16"/>
      <c r="AF2996" s="16"/>
      <c r="AG2996" s="16"/>
    </row>
    <row r="2997" spans="30:33" x14ac:dyDescent="0.2">
      <c r="AD2997" s="16"/>
      <c r="AE2997" s="16"/>
      <c r="AF2997" s="16"/>
      <c r="AG2997" s="16"/>
    </row>
    <row r="2998" spans="30:33" x14ac:dyDescent="0.2">
      <c r="AD2998" s="16"/>
      <c r="AE2998" s="16"/>
      <c r="AF2998" s="16"/>
      <c r="AG2998" s="16"/>
    </row>
    <row r="2999" spans="30:33" x14ac:dyDescent="0.2">
      <c r="AD2999" s="16"/>
      <c r="AE2999" s="16"/>
      <c r="AF2999" s="16"/>
      <c r="AG2999" s="16"/>
    </row>
    <row r="3000" spans="30:33" x14ac:dyDescent="0.2">
      <c r="AD3000" s="16"/>
      <c r="AE3000" s="16"/>
      <c r="AF3000" s="16"/>
      <c r="AG3000" s="16"/>
    </row>
    <row r="3001" spans="30:33" x14ac:dyDescent="0.2">
      <c r="AD3001" s="16"/>
      <c r="AE3001" s="16"/>
      <c r="AF3001" s="16"/>
      <c r="AG3001" s="16"/>
    </row>
    <row r="3002" spans="30:33" x14ac:dyDescent="0.2">
      <c r="AD3002" s="16"/>
      <c r="AE3002" s="16"/>
      <c r="AF3002" s="16"/>
      <c r="AG3002" s="16"/>
    </row>
    <row r="3003" spans="30:33" x14ac:dyDescent="0.2">
      <c r="AD3003" s="16"/>
      <c r="AE3003" s="16"/>
      <c r="AF3003" s="16"/>
      <c r="AG3003" s="16"/>
    </row>
    <row r="3004" spans="30:33" x14ac:dyDescent="0.2">
      <c r="AD3004" s="16"/>
      <c r="AE3004" s="16"/>
      <c r="AF3004" s="16"/>
      <c r="AG3004" s="16"/>
    </row>
    <row r="3005" spans="30:33" x14ac:dyDescent="0.2">
      <c r="AD3005" s="16"/>
      <c r="AE3005" s="16"/>
      <c r="AF3005" s="16"/>
      <c r="AG3005" s="16"/>
    </row>
    <row r="3006" spans="30:33" x14ac:dyDescent="0.2">
      <c r="AD3006" s="16"/>
      <c r="AE3006" s="16"/>
      <c r="AF3006" s="16"/>
      <c r="AG3006" s="16"/>
    </row>
    <row r="3007" spans="30:33" x14ac:dyDescent="0.2">
      <c r="AD3007" s="16"/>
      <c r="AE3007" s="16"/>
      <c r="AF3007" s="16"/>
      <c r="AG3007" s="16"/>
    </row>
    <row r="3008" spans="30:33" x14ac:dyDescent="0.2">
      <c r="AD3008" s="16"/>
      <c r="AE3008" s="16"/>
      <c r="AF3008" s="16"/>
      <c r="AG3008" s="16"/>
    </row>
    <row r="3009" spans="30:33" x14ac:dyDescent="0.2">
      <c r="AD3009" s="16"/>
      <c r="AE3009" s="16"/>
      <c r="AF3009" s="16"/>
      <c r="AG3009" s="16"/>
    </row>
    <row r="3010" spans="30:33" x14ac:dyDescent="0.2">
      <c r="AD3010" s="16"/>
      <c r="AE3010" s="16"/>
      <c r="AF3010" s="16"/>
      <c r="AG3010" s="16"/>
    </row>
    <row r="3011" spans="30:33" x14ac:dyDescent="0.2">
      <c r="AD3011" s="16"/>
      <c r="AE3011" s="16"/>
      <c r="AF3011" s="16"/>
      <c r="AG3011" s="16"/>
    </row>
    <row r="3012" spans="30:33" x14ac:dyDescent="0.2">
      <c r="AD3012" s="16"/>
      <c r="AE3012" s="16"/>
      <c r="AF3012" s="16"/>
      <c r="AG3012" s="16"/>
    </row>
    <row r="3013" spans="30:33" x14ac:dyDescent="0.2">
      <c r="AD3013" s="16"/>
      <c r="AE3013" s="16"/>
      <c r="AF3013" s="16"/>
      <c r="AG3013" s="16"/>
    </row>
    <row r="3014" spans="30:33" x14ac:dyDescent="0.2">
      <c r="AD3014" s="16"/>
      <c r="AE3014" s="16"/>
      <c r="AF3014" s="16"/>
      <c r="AG3014" s="16"/>
    </row>
    <row r="3015" spans="30:33" x14ac:dyDescent="0.2">
      <c r="AD3015" s="16"/>
      <c r="AE3015" s="16"/>
      <c r="AF3015" s="16"/>
      <c r="AG3015" s="16"/>
    </row>
    <row r="3016" spans="30:33" x14ac:dyDescent="0.2">
      <c r="AD3016" s="16"/>
      <c r="AE3016" s="16"/>
      <c r="AF3016" s="16"/>
      <c r="AG3016" s="16"/>
    </row>
    <row r="3017" spans="30:33" x14ac:dyDescent="0.2">
      <c r="AD3017" s="16"/>
      <c r="AE3017" s="16"/>
      <c r="AF3017" s="16"/>
      <c r="AG3017" s="16"/>
    </row>
    <row r="3018" spans="30:33" x14ac:dyDescent="0.2">
      <c r="AD3018" s="16"/>
      <c r="AE3018" s="16"/>
      <c r="AF3018" s="16"/>
      <c r="AG3018" s="16"/>
    </row>
    <row r="3019" spans="30:33" x14ac:dyDescent="0.2">
      <c r="AD3019" s="16"/>
      <c r="AE3019" s="16"/>
      <c r="AF3019" s="16"/>
      <c r="AG3019" s="16"/>
    </row>
    <row r="3020" spans="30:33" x14ac:dyDescent="0.2">
      <c r="AD3020" s="16"/>
      <c r="AE3020" s="16"/>
      <c r="AF3020" s="16"/>
      <c r="AG3020" s="16"/>
    </row>
    <row r="3021" spans="30:33" x14ac:dyDescent="0.2">
      <c r="AD3021" s="16"/>
      <c r="AE3021" s="16"/>
      <c r="AF3021" s="16"/>
      <c r="AG3021" s="16"/>
    </row>
    <row r="3022" spans="30:33" x14ac:dyDescent="0.2">
      <c r="AD3022" s="16"/>
      <c r="AE3022" s="16"/>
      <c r="AF3022" s="16"/>
      <c r="AG3022" s="16"/>
    </row>
    <row r="3023" spans="30:33" x14ac:dyDescent="0.2">
      <c r="AD3023" s="16"/>
      <c r="AE3023" s="16"/>
      <c r="AF3023" s="16"/>
      <c r="AG3023" s="16"/>
    </row>
    <row r="3024" spans="30:33" x14ac:dyDescent="0.2">
      <c r="AD3024" s="16"/>
      <c r="AE3024" s="16"/>
      <c r="AF3024" s="16"/>
      <c r="AG3024" s="16"/>
    </row>
    <row r="3025" spans="30:33" x14ac:dyDescent="0.2">
      <c r="AD3025" s="16"/>
      <c r="AE3025" s="16"/>
      <c r="AF3025" s="16"/>
      <c r="AG3025" s="16"/>
    </row>
    <row r="3026" spans="30:33" x14ac:dyDescent="0.2">
      <c r="AD3026" s="16"/>
      <c r="AE3026" s="16"/>
      <c r="AF3026" s="16"/>
      <c r="AG3026" s="16"/>
    </row>
    <row r="3027" spans="30:33" x14ac:dyDescent="0.2">
      <c r="AD3027" s="16"/>
      <c r="AE3027" s="16"/>
      <c r="AF3027" s="16"/>
      <c r="AG3027" s="16"/>
    </row>
    <row r="3028" spans="30:33" x14ac:dyDescent="0.2">
      <c r="AD3028" s="16"/>
      <c r="AE3028" s="16"/>
      <c r="AF3028" s="16"/>
      <c r="AG3028" s="16"/>
    </row>
    <row r="3029" spans="30:33" x14ac:dyDescent="0.2">
      <c r="AD3029" s="16"/>
      <c r="AE3029" s="16"/>
      <c r="AF3029" s="16"/>
      <c r="AG3029" s="16"/>
    </row>
    <row r="3030" spans="30:33" x14ac:dyDescent="0.2">
      <c r="AD3030" s="16"/>
      <c r="AE3030" s="16"/>
      <c r="AF3030" s="16"/>
      <c r="AG3030" s="16"/>
    </row>
    <row r="3031" spans="30:33" x14ac:dyDescent="0.2">
      <c r="AD3031" s="16"/>
      <c r="AE3031" s="16"/>
      <c r="AF3031" s="16"/>
      <c r="AG3031" s="16"/>
    </row>
    <row r="3032" spans="30:33" x14ac:dyDescent="0.2">
      <c r="AD3032" s="16"/>
      <c r="AE3032" s="16"/>
      <c r="AF3032" s="16"/>
      <c r="AG3032" s="16"/>
    </row>
    <row r="3033" spans="30:33" x14ac:dyDescent="0.2">
      <c r="AD3033" s="16"/>
      <c r="AE3033" s="16"/>
      <c r="AF3033" s="16"/>
      <c r="AG3033" s="16"/>
    </row>
    <row r="3034" spans="30:33" x14ac:dyDescent="0.2">
      <c r="AD3034" s="16"/>
      <c r="AE3034" s="16"/>
      <c r="AF3034" s="16"/>
      <c r="AG3034" s="16"/>
    </row>
    <row r="3035" spans="30:33" x14ac:dyDescent="0.2">
      <c r="AD3035" s="16"/>
      <c r="AE3035" s="16"/>
      <c r="AF3035" s="16"/>
      <c r="AG3035" s="16"/>
    </row>
    <row r="3036" spans="30:33" x14ac:dyDescent="0.2">
      <c r="AD3036" s="16"/>
      <c r="AE3036" s="16"/>
      <c r="AF3036" s="16"/>
      <c r="AG3036" s="16"/>
    </row>
    <row r="3037" spans="30:33" x14ac:dyDescent="0.2">
      <c r="AD3037" s="16"/>
      <c r="AE3037" s="16"/>
      <c r="AF3037" s="16"/>
      <c r="AG3037" s="16"/>
    </row>
    <row r="3038" spans="30:33" x14ac:dyDescent="0.2">
      <c r="AD3038" s="16"/>
      <c r="AE3038" s="16"/>
      <c r="AF3038" s="16"/>
      <c r="AG3038" s="16"/>
    </row>
    <row r="3039" spans="30:33" x14ac:dyDescent="0.2">
      <c r="AD3039" s="16"/>
      <c r="AE3039" s="16"/>
      <c r="AF3039" s="16"/>
      <c r="AG3039" s="16"/>
    </row>
    <row r="3040" spans="30:33" x14ac:dyDescent="0.2">
      <c r="AD3040" s="16"/>
      <c r="AE3040" s="16"/>
      <c r="AF3040" s="16"/>
      <c r="AG3040" s="16"/>
    </row>
    <row r="3041" spans="30:33" x14ac:dyDescent="0.2">
      <c r="AD3041" s="16"/>
      <c r="AE3041" s="16"/>
      <c r="AF3041" s="16"/>
      <c r="AG3041" s="16"/>
    </row>
    <row r="3042" spans="30:33" x14ac:dyDescent="0.2">
      <c r="AD3042" s="16"/>
      <c r="AE3042" s="16"/>
      <c r="AF3042" s="16"/>
      <c r="AG3042" s="16"/>
    </row>
    <row r="3043" spans="30:33" x14ac:dyDescent="0.2">
      <c r="AD3043" s="16"/>
      <c r="AE3043" s="16"/>
      <c r="AF3043" s="16"/>
      <c r="AG3043" s="16"/>
    </row>
    <row r="3044" spans="30:33" x14ac:dyDescent="0.2">
      <c r="AD3044" s="16"/>
      <c r="AE3044" s="16"/>
      <c r="AF3044" s="16"/>
      <c r="AG3044" s="16"/>
    </row>
    <row r="3045" spans="30:33" x14ac:dyDescent="0.2">
      <c r="AD3045" s="16"/>
      <c r="AE3045" s="16"/>
      <c r="AF3045" s="16"/>
      <c r="AG3045" s="16"/>
    </row>
    <row r="3046" spans="30:33" x14ac:dyDescent="0.2">
      <c r="AD3046" s="16"/>
      <c r="AE3046" s="16"/>
      <c r="AF3046" s="16"/>
      <c r="AG3046" s="16"/>
    </row>
    <row r="3047" spans="30:33" x14ac:dyDescent="0.2">
      <c r="AD3047" s="16"/>
      <c r="AE3047" s="16"/>
      <c r="AF3047" s="16"/>
      <c r="AG3047" s="16"/>
    </row>
    <row r="3048" spans="30:33" x14ac:dyDescent="0.2">
      <c r="AD3048" s="16"/>
      <c r="AE3048" s="16"/>
      <c r="AF3048" s="16"/>
      <c r="AG3048" s="16"/>
    </row>
    <row r="3049" spans="30:33" x14ac:dyDescent="0.2">
      <c r="AD3049" s="16"/>
      <c r="AE3049" s="16"/>
      <c r="AF3049" s="16"/>
      <c r="AG3049" s="16"/>
    </row>
    <row r="3050" spans="30:33" x14ac:dyDescent="0.2">
      <c r="AD3050" s="16"/>
      <c r="AE3050" s="16"/>
      <c r="AF3050" s="16"/>
      <c r="AG3050" s="16"/>
    </row>
    <row r="3051" spans="30:33" x14ac:dyDescent="0.2">
      <c r="AD3051" s="16"/>
      <c r="AE3051" s="16"/>
      <c r="AF3051" s="16"/>
      <c r="AG3051" s="16"/>
    </row>
    <row r="3052" spans="30:33" x14ac:dyDescent="0.2">
      <c r="AD3052" s="16"/>
      <c r="AE3052" s="16"/>
      <c r="AF3052" s="16"/>
      <c r="AG3052" s="16"/>
    </row>
    <row r="3053" spans="30:33" x14ac:dyDescent="0.2">
      <c r="AD3053" s="16"/>
      <c r="AE3053" s="16"/>
      <c r="AF3053" s="16"/>
      <c r="AG3053" s="16"/>
    </row>
    <row r="3054" spans="30:33" x14ac:dyDescent="0.2">
      <c r="AD3054" s="16"/>
      <c r="AE3054" s="16"/>
      <c r="AF3054" s="16"/>
      <c r="AG3054" s="16"/>
    </row>
    <row r="3055" spans="30:33" x14ac:dyDescent="0.2">
      <c r="AD3055" s="16"/>
      <c r="AE3055" s="16"/>
      <c r="AF3055" s="16"/>
      <c r="AG3055" s="16"/>
    </row>
    <row r="3056" spans="30:33" x14ac:dyDescent="0.2">
      <c r="AD3056" s="16"/>
      <c r="AE3056" s="16"/>
      <c r="AF3056" s="16"/>
      <c r="AG3056" s="16"/>
    </row>
    <row r="3057" spans="30:33" x14ac:dyDescent="0.2">
      <c r="AD3057" s="16"/>
      <c r="AE3057" s="16"/>
      <c r="AF3057" s="16"/>
      <c r="AG3057" s="16"/>
    </row>
    <row r="3058" spans="30:33" x14ac:dyDescent="0.2">
      <c r="AD3058" s="16"/>
      <c r="AE3058" s="16"/>
      <c r="AF3058" s="16"/>
      <c r="AG3058" s="16"/>
    </row>
    <row r="3059" spans="30:33" x14ac:dyDescent="0.2">
      <c r="AD3059" s="16"/>
      <c r="AE3059" s="16"/>
      <c r="AF3059" s="16"/>
      <c r="AG3059" s="16"/>
    </row>
    <row r="3060" spans="30:33" x14ac:dyDescent="0.2">
      <c r="AD3060" s="16"/>
      <c r="AE3060" s="16"/>
      <c r="AF3060" s="16"/>
      <c r="AG3060" s="16"/>
    </row>
    <row r="3061" spans="30:33" x14ac:dyDescent="0.2">
      <c r="AD3061" s="16"/>
      <c r="AE3061" s="16"/>
      <c r="AF3061" s="16"/>
      <c r="AG3061" s="16"/>
    </row>
    <row r="3062" spans="30:33" x14ac:dyDescent="0.2">
      <c r="AD3062" s="16"/>
      <c r="AE3062" s="16"/>
      <c r="AF3062" s="16"/>
      <c r="AG3062" s="16"/>
    </row>
    <row r="3063" spans="30:33" x14ac:dyDescent="0.2">
      <c r="AD3063" s="16"/>
      <c r="AE3063" s="16"/>
      <c r="AF3063" s="16"/>
      <c r="AG3063" s="16"/>
    </row>
    <row r="3064" spans="30:33" x14ac:dyDescent="0.2">
      <c r="AD3064" s="16"/>
      <c r="AE3064" s="16"/>
      <c r="AF3064" s="16"/>
      <c r="AG3064" s="16"/>
    </row>
    <row r="3065" spans="30:33" x14ac:dyDescent="0.2">
      <c r="AD3065" s="16"/>
      <c r="AE3065" s="16"/>
      <c r="AF3065" s="16"/>
      <c r="AG3065" s="16"/>
    </row>
    <row r="3066" spans="30:33" x14ac:dyDescent="0.2">
      <c r="AD3066" s="16"/>
      <c r="AE3066" s="16"/>
      <c r="AF3066" s="16"/>
      <c r="AG3066" s="16"/>
    </row>
    <row r="3067" spans="30:33" x14ac:dyDescent="0.2">
      <c r="AD3067" s="16"/>
      <c r="AE3067" s="16"/>
      <c r="AF3067" s="16"/>
      <c r="AG3067" s="16"/>
    </row>
    <row r="3068" spans="30:33" x14ac:dyDescent="0.2">
      <c r="AD3068" s="16"/>
      <c r="AE3068" s="16"/>
      <c r="AF3068" s="16"/>
      <c r="AG3068" s="16"/>
    </row>
    <row r="3069" spans="30:33" x14ac:dyDescent="0.2">
      <c r="AD3069" s="16"/>
      <c r="AE3069" s="16"/>
      <c r="AF3069" s="16"/>
      <c r="AG3069" s="16"/>
    </row>
    <row r="3070" spans="30:33" x14ac:dyDescent="0.2">
      <c r="AD3070" s="16"/>
      <c r="AE3070" s="16"/>
      <c r="AF3070" s="16"/>
      <c r="AG3070" s="16"/>
    </row>
    <row r="3071" spans="30:33" x14ac:dyDescent="0.2">
      <c r="AD3071" s="16"/>
      <c r="AE3071" s="16"/>
      <c r="AF3071" s="16"/>
      <c r="AG3071" s="16"/>
    </row>
    <row r="3072" spans="30:33" x14ac:dyDescent="0.2">
      <c r="AD3072" s="16"/>
      <c r="AE3072" s="16"/>
      <c r="AF3072" s="16"/>
      <c r="AG3072" s="16"/>
    </row>
    <row r="3073" spans="30:33" x14ac:dyDescent="0.2">
      <c r="AD3073" s="16"/>
      <c r="AE3073" s="16"/>
      <c r="AF3073" s="16"/>
      <c r="AG3073" s="16"/>
    </row>
    <row r="3074" spans="30:33" x14ac:dyDescent="0.2">
      <c r="AD3074" s="16"/>
      <c r="AE3074" s="16"/>
      <c r="AF3074" s="16"/>
      <c r="AG3074" s="16"/>
    </row>
    <row r="3075" spans="30:33" x14ac:dyDescent="0.2">
      <c r="AD3075" s="16"/>
      <c r="AE3075" s="16"/>
      <c r="AF3075" s="16"/>
      <c r="AG3075" s="16"/>
    </row>
    <row r="3076" spans="30:33" x14ac:dyDescent="0.2">
      <c r="AD3076" s="16"/>
      <c r="AE3076" s="16"/>
      <c r="AF3076" s="16"/>
      <c r="AG3076" s="16"/>
    </row>
    <row r="3077" spans="30:33" x14ac:dyDescent="0.2">
      <c r="AD3077" s="16"/>
      <c r="AE3077" s="16"/>
      <c r="AF3077" s="16"/>
      <c r="AG3077" s="16"/>
    </row>
    <row r="3078" spans="30:33" x14ac:dyDescent="0.2">
      <c r="AD3078" s="16"/>
      <c r="AE3078" s="16"/>
      <c r="AF3078" s="16"/>
      <c r="AG3078" s="16"/>
    </row>
    <row r="3079" spans="30:33" x14ac:dyDescent="0.2">
      <c r="AD3079" s="16"/>
      <c r="AE3079" s="16"/>
      <c r="AF3079" s="16"/>
      <c r="AG3079" s="16"/>
    </row>
    <row r="3080" spans="30:33" x14ac:dyDescent="0.2">
      <c r="AD3080" s="16"/>
      <c r="AE3080" s="16"/>
      <c r="AF3080" s="16"/>
      <c r="AG3080" s="16"/>
    </row>
    <row r="3081" spans="30:33" x14ac:dyDescent="0.2">
      <c r="AD3081" s="16"/>
      <c r="AE3081" s="16"/>
      <c r="AF3081" s="16"/>
      <c r="AG3081" s="16"/>
    </row>
    <row r="3082" spans="30:33" x14ac:dyDescent="0.2">
      <c r="AD3082" s="16"/>
      <c r="AE3082" s="16"/>
      <c r="AF3082" s="16"/>
      <c r="AG3082" s="16"/>
    </row>
    <row r="3083" spans="30:33" x14ac:dyDescent="0.2">
      <c r="AD3083" s="16"/>
      <c r="AE3083" s="16"/>
      <c r="AF3083" s="16"/>
      <c r="AG3083" s="16"/>
    </row>
    <row r="3084" spans="30:33" x14ac:dyDescent="0.2">
      <c r="AD3084" s="16"/>
      <c r="AE3084" s="16"/>
      <c r="AF3084" s="16"/>
      <c r="AG3084" s="16"/>
    </row>
    <row r="3085" spans="30:33" x14ac:dyDescent="0.2">
      <c r="AD3085" s="16"/>
      <c r="AE3085" s="16"/>
      <c r="AF3085" s="16"/>
      <c r="AG3085" s="16"/>
    </row>
    <row r="3086" spans="30:33" x14ac:dyDescent="0.2">
      <c r="AD3086" s="16"/>
      <c r="AE3086" s="16"/>
      <c r="AF3086" s="16"/>
      <c r="AG3086" s="16"/>
    </row>
    <row r="3087" spans="30:33" x14ac:dyDescent="0.2">
      <c r="AD3087" s="16"/>
      <c r="AE3087" s="16"/>
      <c r="AF3087" s="16"/>
      <c r="AG3087" s="16"/>
    </row>
    <row r="3088" spans="30:33" x14ac:dyDescent="0.2">
      <c r="AD3088" s="16"/>
      <c r="AE3088" s="16"/>
      <c r="AF3088" s="16"/>
      <c r="AG3088" s="16"/>
    </row>
    <row r="3089" spans="30:33" x14ac:dyDescent="0.2">
      <c r="AD3089" s="16"/>
      <c r="AE3089" s="16"/>
      <c r="AF3089" s="16"/>
      <c r="AG3089" s="16"/>
    </row>
    <row r="3090" spans="30:33" x14ac:dyDescent="0.2">
      <c r="AD3090" s="16"/>
      <c r="AE3090" s="16"/>
      <c r="AF3090" s="16"/>
      <c r="AG3090" s="16"/>
    </row>
    <row r="3091" spans="30:33" x14ac:dyDescent="0.2">
      <c r="AD3091" s="16"/>
      <c r="AE3091" s="16"/>
      <c r="AF3091" s="16"/>
      <c r="AG3091" s="16"/>
    </row>
    <row r="3092" spans="30:33" x14ac:dyDescent="0.2">
      <c r="AD3092" s="16"/>
      <c r="AE3092" s="16"/>
      <c r="AF3092" s="16"/>
      <c r="AG3092" s="16"/>
    </row>
    <row r="3093" spans="30:33" x14ac:dyDescent="0.2">
      <c r="AD3093" s="16"/>
      <c r="AE3093" s="16"/>
      <c r="AF3093" s="16"/>
      <c r="AG3093" s="16"/>
    </row>
    <row r="3094" spans="30:33" x14ac:dyDescent="0.2">
      <c r="AD3094" s="16"/>
      <c r="AE3094" s="16"/>
      <c r="AF3094" s="16"/>
      <c r="AG3094" s="16"/>
    </row>
    <row r="3095" spans="30:33" x14ac:dyDescent="0.2">
      <c r="AD3095" s="16"/>
      <c r="AE3095" s="16"/>
      <c r="AF3095" s="16"/>
      <c r="AG3095" s="16"/>
    </row>
    <row r="3096" spans="30:33" x14ac:dyDescent="0.2">
      <c r="AD3096" s="16"/>
      <c r="AE3096" s="16"/>
      <c r="AF3096" s="16"/>
      <c r="AG3096" s="16"/>
    </row>
    <row r="3097" spans="30:33" x14ac:dyDescent="0.2">
      <c r="AD3097" s="16"/>
      <c r="AE3097" s="16"/>
      <c r="AF3097" s="16"/>
      <c r="AG3097" s="16"/>
    </row>
    <row r="3098" spans="30:33" x14ac:dyDescent="0.2">
      <c r="AD3098" s="16"/>
      <c r="AE3098" s="16"/>
      <c r="AF3098" s="16"/>
      <c r="AG3098" s="16"/>
    </row>
    <row r="3099" spans="30:33" x14ac:dyDescent="0.2">
      <c r="AD3099" s="16"/>
      <c r="AE3099" s="16"/>
      <c r="AF3099" s="16"/>
      <c r="AG3099" s="16"/>
    </row>
    <row r="3100" spans="30:33" x14ac:dyDescent="0.2">
      <c r="AD3100" s="16"/>
      <c r="AE3100" s="16"/>
      <c r="AF3100" s="16"/>
      <c r="AG3100" s="16"/>
    </row>
    <row r="3101" spans="30:33" x14ac:dyDescent="0.2">
      <c r="AD3101" s="16"/>
      <c r="AE3101" s="16"/>
      <c r="AF3101" s="16"/>
      <c r="AG3101" s="16"/>
    </row>
    <row r="3102" spans="30:33" x14ac:dyDescent="0.2">
      <c r="AD3102" s="16"/>
      <c r="AE3102" s="16"/>
      <c r="AF3102" s="16"/>
      <c r="AG3102" s="16"/>
    </row>
    <row r="3103" spans="30:33" x14ac:dyDescent="0.2">
      <c r="AD3103" s="16"/>
      <c r="AE3103" s="16"/>
      <c r="AF3103" s="16"/>
      <c r="AG3103" s="16"/>
    </row>
    <row r="3104" spans="30:33" x14ac:dyDescent="0.2">
      <c r="AD3104" s="16"/>
      <c r="AE3104" s="16"/>
      <c r="AF3104" s="16"/>
      <c r="AG3104" s="16"/>
    </row>
    <row r="3105" spans="30:33" x14ac:dyDescent="0.2">
      <c r="AD3105" s="16"/>
      <c r="AE3105" s="16"/>
      <c r="AF3105" s="16"/>
      <c r="AG3105" s="16"/>
    </row>
    <row r="3106" spans="30:33" x14ac:dyDescent="0.2">
      <c r="AD3106" s="16"/>
      <c r="AE3106" s="16"/>
      <c r="AF3106" s="16"/>
      <c r="AG3106" s="16"/>
    </row>
    <row r="3107" spans="30:33" x14ac:dyDescent="0.2">
      <c r="AD3107" s="16"/>
      <c r="AE3107" s="16"/>
      <c r="AF3107" s="16"/>
      <c r="AG3107" s="16"/>
    </row>
    <row r="3108" spans="30:33" x14ac:dyDescent="0.2">
      <c r="AD3108" s="16"/>
      <c r="AE3108" s="16"/>
      <c r="AF3108" s="16"/>
      <c r="AG3108" s="16"/>
    </row>
    <row r="3109" spans="30:33" x14ac:dyDescent="0.2">
      <c r="AD3109" s="16"/>
      <c r="AE3109" s="16"/>
      <c r="AF3109" s="16"/>
      <c r="AG3109" s="16"/>
    </row>
    <row r="3110" spans="30:33" x14ac:dyDescent="0.2">
      <c r="AD3110" s="16"/>
      <c r="AE3110" s="16"/>
      <c r="AF3110" s="16"/>
      <c r="AG3110" s="16"/>
    </row>
    <row r="3111" spans="30:33" x14ac:dyDescent="0.2">
      <c r="AD3111" s="16"/>
      <c r="AE3111" s="16"/>
      <c r="AF3111" s="16"/>
      <c r="AG3111" s="16"/>
    </row>
    <row r="3112" spans="30:33" x14ac:dyDescent="0.2">
      <c r="AD3112" s="16"/>
      <c r="AE3112" s="16"/>
      <c r="AF3112" s="16"/>
      <c r="AG3112" s="16"/>
    </row>
    <row r="3113" spans="30:33" x14ac:dyDescent="0.2">
      <c r="AD3113" s="16"/>
      <c r="AE3113" s="16"/>
      <c r="AF3113" s="16"/>
      <c r="AG3113" s="16"/>
    </row>
    <row r="3114" spans="30:33" x14ac:dyDescent="0.2">
      <c r="AD3114" s="16"/>
      <c r="AE3114" s="16"/>
      <c r="AF3114" s="16"/>
      <c r="AG3114" s="16"/>
    </row>
    <row r="3115" spans="30:33" x14ac:dyDescent="0.2">
      <c r="AD3115" s="16"/>
      <c r="AE3115" s="16"/>
      <c r="AF3115" s="16"/>
      <c r="AG3115" s="16"/>
    </row>
    <row r="3116" spans="30:33" x14ac:dyDescent="0.2">
      <c r="AD3116" s="16"/>
      <c r="AE3116" s="16"/>
      <c r="AF3116" s="16"/>
      <c r="AG3116" s="16"/>
    </row>
    <row r="3117" spans="30:33" x14ac:dyDescent="0.2">
      <c r="AD3117" s="16"/>
      <c r="AE3117" s="16"/>
      <c r="AF3117" s="16"/>
      <c r="AG3117" s="16"/>
    </row>
    <row r="3118" spans="30:33" x14ac:dyDescent="0.2">
      <c r="AD3118" s="16"/>
      <c r="AE3118" s="16"/>
      <c r="AF3118" s="16"/>
      <c r="AG3118" s="16"/>
    </row>
    <row r="3119" spans="30:33" x14ac:dyDescent="0.2">
      <c r="AD3119" s="16"/>
      <c r="AE3119" s="16"/>
      <c r="AF3119" s="16"/>
      <c r="AG3119" s="16"/>
    </row>
    <row r="3120" spans="30:33" x14ac:dyDescent="0.2">
      <c r="AD3120" s="16"/>
      <c r="AE3120" s="16"/>
      <c r="AF3120" s="16"/>
      <c r="AG3120" s="16"/>
    </row>
    <row r="3121" spans="30:33" x14ac:dyDescent="0.2">
      <c r="AD3121" s="16"/>
      <c r="AE3121" s="16"/>
      <c r="AF3121" s="16"/>
      <c r="AG3121" s="16"/>
    </row>
    <row r="3122" spans="30:33" x14ac:dyDescent="0.2">
      <c r="AD3122" s="16"/>
      <c r="AE3122" s="16"/>
      <c r="AF3122" s="16"/>
      <c r="AG3122" s="16"/>
    </row>
    <row r="3123" spans="30:33" x14ac:dyDescent="0.2">
      <c r="AD3123" s="16"/>
      <c r="AE3123" s="16"/>
      <c r="AF3123" s="16"/>
      <c r="AG3123" s="16"/>
    </row>
    <row r="3124" spans="30:33" x14ac:dyDescent="0.2">
      <c r="AD3124" s="16"/>
      <c r="AE3124" s="16"/>
      <c r="AF3124" s="16"/>
      <c r="AG3124" s="16"/>
    </row>
    <row r="3125" spans="30:33" x14ac:dyDescent="0.2">
      <c r="AD3125" s="16"/>
      <c r="AE3125" s="16"/>
      <c r="AF3125" s="16"/>
      <c r="AG3125" s="16"/>
    </row>
    <row r="3126" spans="30:33" x14ac:dyDescent="0.2">
      <c r="AD3126" s="16"/>
      <c r="AE3126" s="16"/>
      <c r="AF3126" s="16"/>
      <c r="AG3126" s="16"/>
    </row>
    <row r="3127" spans="30:33" x14ac:dyDescent="0.2">
      <c r="AD3127" s="16"/>
      <c r="AE3127" s="16"/>
      <c r="AF3127" s="16"/>
      <c r="AG3127" s="16"/>
    </row>
    <row r="3128" spans="30:33" x14ac:dyDescent="0.2">
      <c r="AD3128" s="16"/>
      <c r="AE3128" s="16"/>
      <c r="AF3128" s="16"/>
      <c r="AG3128" s="16"/>
    </row>
    <row r="3129" spans="30:33" x14ac:dyDescent="0.2">
      <c r="AD3129" s="16"/>
      <c r="AE3129" s="16"/>
      <c r="AF3129" s="16"/>
      <c r="AG3129" s="16"/>
    </row>
    <row r="3130" spans="30:33" x14ac:dyDescent="0.2">
      <c r="AD3130" s="16"/>
      <c r="AE3130" s="16"/>
      <c r="AF3130" s="16"/>
      <c r="AG3130" s="16"/>
    </row>
    <row r="3131" spans="30:33" x14ac:dyDescent="0.2">
      <c r="AD3131" s="16"/>
      <c r="AE3131" s="16"/>
      <c r="AF3131" s="16"/>
      <c r="AG3131" s="16"/>
    </row>
    <row r="3132" spans="30:33" x14ac:dyDescent="0.2">
      <c r="AD3132" s="16"/>
      <c r="AE3132" s="16"/>
      <c r="AF3132" s="16"/>
      <c r="AG3132" s="16"/>
    </row>
    <row r="3133" spans="30:33" x14ac:dyDescent="0.2">
      <c r="AD3133" s="16"/>
      <c r="AE3133" s="16"/>
      <c r="AF3133" s="16"/>
      <c r="AG3133" s="16"/>
    </row>
    <row r="3134" spans="30:33" x14ac:dyDescent="0.2">
      <c r="AD3134" s="16"/>
      <c r="AE3134" s="16"/>
      <c r="AF3134" s="16"/>
      <c r="AG3134" s="16"/>
    </row>
    <row r="3135" spans="30:33" x14ac:dyDescent="0.2">
      <c r="AD3135" s="16"/>
      <c r="AE3135" s="16"/>
      <c r="AF3135" s="16"/>
      <c r="AG3135" s="16"/>
    </row>
    <row r="3136" spans="30:33" x14ac:dyDescent="0.2">
      <c r="AD3136" s="16"/>
      <c r="AE3136" s="16"/>
      <c r="AF3136" s="16"/>
      <c r="AG3136" s="16"/>
    </row>
    <row r="3137" spans="30:33" x14ac:dyDescent="0.2">
      <c r="AD3137" s="16"/>
      <c r="AE3137" s="16"/>
      <c r="AF3137" s="16"/>
      <c r="AG3137" s="16"/>
    </row>
    <row r="3138" spans="30:33" x14ac:dyDescent="0.2">
      <c r="AD3138" s="16"/>
      <c r="AE3138" s="16"/>
      <c r="AF3138" s="16"/>
      <c r="AG3138" s="16"/>
    </row>
    <row r="3139" spans="30:33" x14ac:dyDescent="0.2">
      <c r="AD3139" s="16"/>
      <c r="AE3139" s="16"/>
      <c r="AF3139" s="16"/>
      <c r="AG3139" s="16"/>
    </row>
    <row r="3140" spans="30:33" x14ac:dyDescent="0.2">
      <c r="AD3140" s="16"/>
      <c r="AE3140" s="16"/>
      <c r="AF3140" s="16"/>
      <c r="AG3140" s="16"/>
    </row>
    <row r="3141" spans="30:33" x14ac:dyDescent="0.2">
      <c r="AD3141" s="16"/>
      <c r="AE3141" s="16"/>
      <c r="AF3141" s="16"/>
      <c r="AG3141" s="16"/>
    </row>
    <row r="3142" spans="30:33" x14ac:dyDescent="0.2">
      <c r="AD3142" s="16"/>
      <c r="AE3142" s="16"/>
      <c r="AF3142" s="16"/>
      <c r="AG3142" s="16"/>
    </row>
    <row r="3143" spans="30:33" x14ac:dyDescent="0.2">
      <c r="AD3143" s="16"/>
      <c r="AE3143" s="16"/>
      <c r="AF3143" s="16"/>
      <c r="AG3143" s="16"/>
    </row>
    <row r="3144" spans="30:33" x14ac:dyDescent="0.2">
      <c r="AD3144" s="16"/>
      <c r="AE3144" s="16"/>
      <c r="AF3144" s="16"/>
      <c r="AG3144" s="16"/>
    </row>
    <row r="3145" spans="30:33" x14ac:dyDescent="0.2">
      <c r="AD3145" s="16"/>
      <c r="AE3145" s="16"/>
      <c r="AF3145" s="16"/>
      <c r="AG3145" s="16"/>
    </row>
    <row r="3146" spans="30:33" x14ac:dyDescent="0.2">
      <c r="AD3146" s="16"/>
      <c r="AE3146" s="16"/>
      <c r="AF3146" s="16"/>
      <c r="AG3146" s="16"/>
    </row>
    <row r="3147" spans="30:33" x14ac:dyDescent="0.2">
      <c r="AD3147" s="16"/>
      <c r="AE3147" s="16"/>
      <c r="AF3147" s="16"/>
      <c r="AG3147" s="16"/>
    </row>
    <row r="3148" spans="30:33" x14ac:dyDescent="0.2">
      <c r="AD3148" s="16"/>
      <c r="AE3148" s="16"/>
      <c r="AF3148" s="16"/>
      <c r="AG3148" s="16"/>
    </row>
    <row r="3149" spans="30:33" x14ac:dyDescent="0.2">
      <c r="AD3149" s="16"/>
      <c r="AE3149" s="16"/>
      <c r="AF3149" s="16"/>
      <c r="AG3149" s="16"/>
    </row>
    <row r="3150" spans="30:33" x14ac:dyDescent="0.2">
      <c r="AD3150" s="16"/>
      <c r="AE3150" s="16"/>
      <c r="AF3150" s="16"/>
      <c r="AG3150" s="16"/>
    </row>
    <row r="3151" spans="30:33" x14ac:dyDescent="0.2">
      <c r="AD3151" s="16"/>
      <c r="AE3151" s="16"/>
      <c r="AF3151" s="16"/>
      <c r="AG3151" s="16"/>
    </row>
    <row r="3152" spans="30:33" x14ac:dyDescent="0.2">
      <c r="AD3152" s="16"/>
      <c r="AE3152" s="16"/>
      <c r="AF3152" s="16"/>
      <c r="AG3152" s="16"/>
    </row>
    <row r="3153" spans="30:33" x14ac:dyDescent="0.2">
      <c r="AD3153" s="16"/>
      <c r="AE3153" s="16"/>
      <c r="AF3153" s="16"/>
      <c r="AG3153" s="16"/>
    </row>
    <row r="3154" spans="30:33" x14ac:dyDescent="0.2">
      <c r="AD3154" s="16"/>
      <c r="AE3154" s="16"/>
      <c r="AF3154" s="16"/>
      <c r="AG3154" s="16"/>
    </row>
    <row r="3155" spans="30:33" x14ac:dyDescent="0.2">
      <c r="AD3155" s="16"/>
      <c r="AE3155" s="16"/>
      <c r="AF3155" s="16"/>
      <c r="AG3155" s="16"/>
    </row>
    <row r="3156" spans="30:33" x14ac:dyDescent="0.2">
      <c r="AD3156" s="16"/>
      <c r="AE3156" s="16"/>
      <c r="AF3156" s="16"/>
      <c r="AG3156" s="16"/>
    </row>
    <row r="3157" spans="30:33" x14ac:dyDescent="0.2">
      <c r="AD3157" s="16"/>
      <c r="AE3157" s="16"/>
      <c r="AF3157" s="16"/>
      <c r="AG3157" s="16"/>
    </row>
    <row r="3158" spans="30:33" x14ac:dyDescent="0.2">
      <c r="AD3158" s="16"/>
      <c r="AE3158" s="16"/>
      <c r="AF3158" s="16"/>
      <c r="AG3158" s="16"/>
    </row>
    <row r="3159" spans="30:33" x14ac:dyDescent="0.2">
      <c r="AD3159" s="16"/>
      <c r="AE3159" s="16"/>
      <c r="AF3159" s="16"/>
      <c r="AG3159" s="16"/>
    </row>
    <row r="3160" spans="30:33" x14ac:dyDescent="0.2">
      <c r="AD3160" s="16"/>
      <c r="AE3160" s="16"/>
      <c r="AF3160" s="16"/>
      <c r="AG3160" s="16"/>
    </row>
    <row r="3161" spans="30:33" x14ac:dyDescent="0.2">
      <c r="AD3161" s="16"/>
      <c r="AE3161" s="16"/>
      <c r="AF3161" s="16"/>
      <c r="AG3161" s="16"/>
    </row>
    <row r="3162" spans="30:33" x14ac:dyDescent="0.2">
      <c r="AD3162" s="16"/>
      <c r="AE3162" s="16"/>
      <c r="AF3162" s="16"/>
      <c r="AG3162" s="16"/>
    </row>
    <row r="3163" spans="30:33" x14ac:dyDescent="0.2">
      <c r="AD3163" s="16"/>
      <c r="AE3163" s="16"/>
      <c r="AF3163" s="16"/>
      <c r="AG3163" s="16"/>
    </row>
    <row r="3164" spans="30:33" x14ac:dyDescent="0.2">
      <c r="AD3164" s="16"/>
      <c r="AE3164" s="16"/>
      <c r="AF3164" s="16"/>
      <c r="AG3164" s="16"/>
    </row>
    <row r="3165" spans="30:33" x14ac:dyDescent="0.2">
      <c r="AD3165" s="16"/>
      <c r="AE3165" s="16"/>
      <c r="AF3165" s="16"/>
      <c r="AG3165" s="16"/>
    </row>
    <row r="3166" spans="30:33" x14ac:dyDescent="0.2">
      <c r="AD3166" s="16"/>
      <c r="AE3166" s="16"/>
      <c r="AF3166" s="16"/>
      <c r="AG3166" s="16"/>
    </row>
    <row r="3167" spans="30:33" x14ac:dyDescent="0.2">
      <c r="AD3167" s="16"/>
      <c r="AE3167" s="16"/>
      <c r="AF3167" s="16"/>
      <c r="AG3167" s="16"/>
    </row>
    <row r="3168" spans="30:33" x14ac:dyDescent="0.2">
      <c r="AD3168" s="16"/>
      <c r="AE3168" s="16"/>
      <c r="AF3168" s="16"/>
      <c r="AG3168" s="16"/>
    </row>
    <row r="3169" spans="30:33" x14ac:dyDescent="0.2">
      <c r="AD3169" s="16"/>
      <c r="AE3169" s="16"/>
      <c r="AF3169" s="16"/>
      <c r="AG3169" s="16"/>
    </row>
    <row r="3170" spans="30:33" x14ac:dyDescent="0.2">
      <c r="AD3170" s="16"/>
      <c r="AE3170" s="16"/>
      <c r="AF3170" s="16"/>
      <c r="AG3170" s="16"/>
    </row>
    <row r="3171" spans="30:33" x14ac:dyDescent="0.2">
      <c r="AD3171" s="16"/>
      <c r="AE3171" s="16"/>
      <c r="AF3171" s="16"/>
      <c r="AG3171" s="16"/>
    </row>
    <row r="3172" spans="30:33" x14ac:dyDescent="0.2">
      <c r="AD3172" s="16"/>
      <c r="AE3172" s="16"/>
      <c r="AF3172" s="16"/>
      <c r="AG3172" s="16"/>
    </row>
    <row r="3173" spans="30:33" x14ac:dyDescent="0.2">
      <c r="AD3173" s="16"/>
      <c r="AE3173" s="16"/>
      <c r="AF3173" s="16"/>
      <c r="AG3173" s="16"/>
    </row>
    <row r="3174" spans="30:33" x14ac:dyDescent="0.2">
      <c r="AD3174" s="16"/>
      <c r="AE3174" s="16"/>
      <c r="AF3174" s="16"/>
      <c r="AG3174" s="16"/>
    </row>
    <row r="3175" spans="30:33" x14ac:dyDescent="0.2">
      <c r="AD3175" s="16"/>
      <c r="AE3175" s="16"/>
      <c r="AF3175" s="16"/>
      <c r="AG3175" s="16"/>
    </row>
    <row r="3176" spans="30:33" x14ac:dyDescent="0.2">
      <c r="AD3176" s="16"/>
      <c r="AE3176" s="16"/>
      <c r="AF3176" s="16"/>
      <c r="AG3176" s="16"/>
    </row>
    <row r="3177" spans="30:33" x14ac:dyDescent="0.2">
      <c r="AD3177" s="16"/>
      <c r="AE3177" s="16"/>
      <c r="AF3177" s="16"/>
      <c r="AG3177" s="16"/>
    </row>
    <row r="3178" spans="30:33" x14ac:dyDescent="0.2">
      <c r="AD3178" s="16"/>
      <c r="AE3178" s="16"/>
      <c r="AF3178" s="16"/>
      <c r="AG3178" s="16"/>
    </row>
    <row r="3179" spans="30:33" x14ac:dyDescent="0.2">
      <c r="AD3179" s="16"/>
      <c r="AE3179" s="16"/>
      <c r="AF3179" s="16"/>
      <c r="AG3179" s="16"/>
    </row>
    <row r="3180" spans="30:33" x14ac:dyDescent="0.2">
      <c r="AD3180" s="16"/>
      <c r="AE3180" s="16"/>
      <c r="AF3180" s="16"/>
      <c r="AG3180" s="16"/>
    </row>
    <row r="3181" spans="30:33" x14ac:dyDescent="0.2">
      <c r="AD3181" s="16"/>
      <c r="AE3181" s="16"/>
      <c r="AF3181" s="16"/>
      <c r="AG3181" s="16"/>
    </row>
    <row r="3182" spans="30:33" x14ac:dyDescent="0.2">
      <c r="AD3182" s="16"/>
      <c r="AE3182" s="16"/>
      <c r="AF3182" s="16"/>
      <c r="AG3182" s="16"/>
    </row>
    <row r="3183" spans="30:33" x14ac:dyDescent="0.2">
      <c r="AD3183" s="16"/>
      <c r="AE3183" s="16"/>
      <c r="AF3183" s="16"/>
      <c r="AG3183" s="16"/>
    </row>
    <row r="3184" spans="30:33" x14ac:dyDescent="0.2">
      <c r="AD3184" s="16"/>
      <c r="AE3184" s="16"/>
      <c r="AF3184" s="16"/>
      <c r="AG3184" s="16"/>
    </row>
    <row r="3185" spans="30:33" x14ac:dyDescent="0.2">
      <c r="AD3185" s="16"/>
      <c r="AE3185" s="16"/>
      <c r="AF3185" s="16"/>
      <c r="AG3185" s="16"/>
    </row>
    <row r="3186" spans="30:33" x14ac:dyDescent="0.2">
      <c r="AD3186" s="16"/>
      <c r="AE3186" s="16"/>
      <c r="AF3186" s="16"/>
      <c r="AG3186" s="16"/>
    </row>
    <row r="3187" spans="30:33" x14ac:dyDescent="0.2">
      <c r="AD3187" s="16"/>
      <c r="AE3187" s="16"/>
      <c r="AF3187" s="16"/>
      <c r="AG3187" s="16"/>
    </row>
    <row r="3188" spans="30:33" x14ac:dyDescent="0.2">
      <c r="AD3188" s="16"/>
      <c r="AE3188" s="16"/>
      <c r="AF3188" s="16"/>
      <c r="AG3188" s="16"/>
    </row>
    <row r="3189" spans="30:33" x14ac:dyDescent="0.2">
      <c r="AD3189" s="16"/>
      <c r="AE3189" s="16"/>
      <c r="AF3189" s="16"/>
      <c r="AG3189" s="16"/>
    </row>
    <row r="3190" spans="30:33" x14ac:dyDescent="0.2">
      <c r="AD3190" s="16"/>
      <c r="AE3190" s="16"/>
      <c r="AF3190" s="16"/>
      <c r="AG3190" s="16"/>
    </row>
    <row r="3191" spans="30:33" x14ac:dyDescent="0.2">
      <c r="AD3191" s="16"/>
      <c r="AE3191" s="16"/>
      <c r="AF3191" s="16"/>
      <c r="AG3191" s="16"/>
    </row>
    <row r="3192" spans="30:33" x14ac:dyDescent="0.2">
      <c r="AD3192" s="16"/>
      <c r="AE3192" s="16"/>
      <c r="AF3192" s="16"/>
      <c r="AG3192" s="16"/>
    </row>
    <row r="3193" spans="30:33" x14ac:dyDescent="0.2">
      <c r="AD3193" s="16"/>
      <c r="AE3193" s="16"/>
      <c r="AF3193" s="16"/>
      <c r="AG3193" s="16"/>
    </row>
    <row r="3194" spans="30:33" x14ac:dyDescent="0.2">
      <c r="AD3194" s="16"/>
      <c r="AE3194" s="16"/>
      <c r="AF3194" s="16"/>
      <c r="AG3194" s="16"/>
    </row>
    <row r="3195" spans="30:33" x14ac:dyDescent="0.2">
      <c r="AD3195" s="16"/>
      <c r="AE3195" s="16"/>
      <c r="AF3195" s="16"/>
      <c r="AG3195" s="16"/>
    </row>
    <row r="3196" spans="30:33" x14ac:dyDescent="0.2">
      <c r="AD3196" s="16"/>
      <c r="AE3196" s="16"/>
      <c r="AF3196" s="16"/>
      <c r="AG3196" s="16"/>
    </row>
    <row r="3197" spans="30:33" x14ac:dyDescent="0.2">
      <c r="AD3197" s="16"/>
      <c r="AE3197" s="16"/>
      <c r="AF3197" s="16"/>
      <c r="AG3197" s="16"/>
    </row>
    <row r="3198" spans="30:33" x14ac:dyDescent="0.2">
      <c r="AD3198" s="16"/>
      <c r="AE3198" s="16"/>
      <c r="AF3198" s="16"/>
      <c r="AG3198" s="16"/>
    </row>
    <row r="3199" spans="30:33" x14ac:dyDescent="0.2">
      <c r="AD3199" s="16"/>
      <c r="AE3199" s="16"/>
      <c r="AF3199" s="16"/>
      <c r="AG3199" s="16"/>
    </row>
    <row r="3200" spans="30:33" x14ac:dyDescent="0.2">
      <c r="AD3200" s="16"/>
      <c r="AE3200" s="16"/>
      <c r="AF3200" s="16"/>
      <c r="AG3200" s="16"/>
    </row>
    <row r="3201" spans="30:33" x14ac:dyDescent="0.2">
      <c r="AD3201" s="16"/>
      <c r="AE3201" s="16"/>
      <c r="AF3201" s="16"/>
      <c r="AG3201" s="16"/>
    </row>
    <row r="3202" spans="30:33" x14ac:dyDescent="0.2">
      <c r="AD3202" s="16"/>
      <c r="AE3202" s="16"/>
      <c r="AF3202" s="16"/>
      <c r="AG3202" s="16"/>
    </row>
    <row r="3203" spans="30:33" x14ac:dyDescent="0.2">
      <c r="AD3203" s="16"/>
      <c r="AE3203" s="16"/>
      <c r="AF3203" s="16"/>
      <c r="AG3203" s="16"/>
    </row>
    <row r="3204" spans="30:33" x14ac:dyDescent="0.2">
      <c r="AD3204" s="16"/>
      <c r="AE3204" s="16"/>
      <c r="AF3204" s="16"/>
      <c r="AG3204" s="16"/>
    </row>
    <row r="3205" spans="30:33" x14ac:dyDescent="0.2">
      <c r="AD3205" s="16"/>
      <c r="AE3205" s="16"/>
      <c r="AF3205" s="16"/>
      <c r="AG3205" s="16"/>
    </row>
    <row r="3206" spans="30:33" x14ac:dyDescent="0.2">
      <c r="AD3206" s="16"/>
      <c r="AE3206" s="16"/>
      <c r="AF3206" s="16"/>
      <c r="AG3206" s="16"/>
    </row>
    <row r="3207" spans="30:33" x14ac:dyDescent="0.2">
      <c r="AD3207" s="16"/>
      <c r="AE3207" s="16"/>
      <c r="AF3207" s="16"/>
      <c r="AG3207" s="16"/>
    </row>
    <row r="3208" spans="30:33" x14ac:dyDescent="0.2">
      <c r="AD3208" s="16"/>
      <c r="AE3208" s="16"/>
      <c r="AF3208" s="16"/>
      <c r="AG3208" s="16"/>
    </row>
    <row r="3209" spans="30:33" x14ac:dyDescent="0.2">
      <c r="AD3209" s="16"/>
      <c r="AE3209" s="16"/>
      <c r="AF3209" s="16"/>
      <c r="AG3209" s="16"/>
    </row>
    <row r="3210" spans="30:33" x14ac:dyDescent="0.2">
      <c r="AD3210" s="16"/>
      <c r="AE3210" s="16"/>
      <c r="AF3210" s="16"/>
      <c r="AG3210" s="16"/>
    </row>
    <row r="3211" spans="30:33" x14ac:dyDescent="0.2">
      <c r="AD3211" s="16"/>
      <c r="AE3211" s="16"/>
      <c r="AF3211" s="16"/>
      <c r="AG3211" s="16"/>
    </row>
    <row r="3212" spans="30:33" x14ac:dyDescent="0.2">
      <c r="AD3212" s="16"/>
      <c r="AE3212" s="16"/>
      <c r="AF3212" s="16"/>
      <c r="AG3212" s="16"/>
    </row>
    <row r="3213" spans="30:33" x14ac:dyDescent="0.2">
      <c r="AD3213" s="16"/>
      <c r="AE3213" s="16"/>
      <c r="AF3213" s="16"/>
      <c r="AG3213" s="16"/>
    </row>
    <row r="3214" spans="30:33" x14ac:dyDescent="0.2">
      <c r="AD3214" s="16"/>
      <c r="AE3214" s="16"/>
      <c r="AF3214" s="16"/>
      <c r="AG3214" s="16"/>
    </row>
    <row r="3215" spans="30:33" x14ac:dyDescent="0.2">
      <c r="AD3215" s="16"/>
      <c r="AE3215" s="16"/>
      <c r="AF3215" s="16"/>
      <c r="AG3215" s="16"/>
    </row>
    <row r="3216" spans="30:33" x14ac:dyDescent="0.2">
      <c r="AD3216" s="16"/>
      <c r="AE3216" s="16"/>
      <c r="AF3216" s="16"/>
      <c r="AG3216" s="16"/>
    </row>
    <row r="3217" spans="30:33" x14ac:dyDescent="0.2">
      <c r="AD3217" s="16"/>
      <c r="AE3217" s="16"/>
      <c r="AF3217" s="16"/>
      <c r="AG3217" s="16"/>
    </row>
    <row r="3218" spans="30:33" x14ac:dyDescent="0.2">
      <c r="AD3218" s="16"/>
      <c r="AE3218" s="16"/>
      <c r="AF3218" s="16"/>
      <c r="AG3218" s="16"/>
    </row>
    <row r="3219" spans="30:33" x14ac:dyDescent="0.2">
      <c r="AD3219" s="16"/>
      <c r="AE3219" s="16"/>
      <c r="AF3219" s="16"/>
      <c r="AG3219" s="16"/>
    </row>
    <row r="3220" spans="30:33" x14ac:dyDescent="0.2">
      <c r="AD3220" s="16"/>
      <c r="AE3220" s="16"/>
      <c r="AF3220" s="16"/>
      <c r="AG3220" s="16"/>
    </row>
    <row r="3221" spans="30:33" x14ac:dyDescent="0.2">
      <c r="AD3221" s="16"/>
      <c r="AE3221" s="16"/>
      <c r="AF3221" s="16"/>
      <c r="AG3221" s="16"/>
    </row>
    <row r="3222" spans="30:33" x14ac:dyDescent="0.2">
      <c r="AD3222" s="16"/>
      <c r="AE3222" s="16"/>
      <c r="AF3222" s="16"/>
      <c r="AG3222" s="16"/>
    </row>
    <row r="3223" spans="30:33" x14ac:dyDescent="0.2">
      <c r="AD3223" s="16"/>
      <c r="AE3223" s="16"/>
      <c r="AF3223" s="16"/>
      <c r="AG3223" s="16"/>
    </row>
    <row r="3224" spans="30:33" x14ac:dyDescent="0.2">
      <c r="AD3224" s="16"/>
      <c r="AE3224" s="16"/>
      <c r="AF3224" s="16"/>
      <c r="AG3224" s="16"/>
    </row>
    <row r="3225" spans="30:33" x14ac:dyDescent="0.2">
      <c r="AD3225" s="16"/>
      <c r="AE3225" s="16"/>
      <c r="AF3225" s="16"/>
      <c r="AG3225" s="16"/>
    </row>
    <row r="3226" spans="30:33" x14ac:dyDescent="0.2">
      <c r="AD3226" s="16"/>
      <c r="AE3226" s="16"/>
      <c r="AF3226" s="16"/>
      <c r="AG3226" s="16"/>
    </row>
    <row r="3227" spans="30:33" x14ac:dyDescent="0.2">
      <c r="AD3227" s="16"/>
      <c r="AE3227" s="16"/>
      <c r="AF3227" s="16"/>
      <c r="AG3227" s="16"/>
    </row>
    <row r="3228" spans="30:33" x14ac:dyDescent="0.2">
      <c r="AD3228" s="16"/>
      <c r="AE3228" s="16"/>
      <c r="AF3228" s="16"/>
      <c r="AG3228" s="16"/>
    </row>
    <row r="3229" spans="30:33" x14ac:dyDescent="0.2">
      <c r="AD3229" s="16"/>
      <c r="AE3229" s="16"/>
      <c r="AF3229" s="16"/>
      <c r="AG3229" s="16"/>
    </row>
    <row r="3230" spans="30:33" x14ac:dyDescent="0.2">
      <c r="AD3230" s="16"/>
      <c r="AE3230" s="16"/>
      <c r="AF3230" s="16"/>
      <c r="AG3230" s="16"/>
    </row>
    <row r="3231" spans="30:33" x14ac:dyDescent="0.2">
      <c r="AD3231" s="16"/>
      <c r="AE3231" s="16"/>
      <c r="AF3231" s="16"/>
      <c r="AG3231" s="16"/>
    </row>
    <row r="3232" spans="30:33" x14ac:dyDescent="0.2">
      <c r="AD3232" s="16"/>
      <c r="AE3232" s="16"/>
      <c r="AF3232" s="16"/>
      <c r="AG3232" s="16"/>
    </row>
    <row r="3233" spans="30:33" x14ac:dyDescent="0.2">
      <c r="AD3233" s="16"/>
      <c r="AE3233" s="16"/>
      <c r="AF3233" s="16"/>
      <c r="AG3233" s="16"/>
    </row>
    <row r="3234" spans="30:33" x14ac:dyDescent="0.2">
      <c r="AD3234" s="16"/>
      <c r="AE3234" s="16"/>
      <c r="AF3234" s="16"/>
      <c r="AG3234" s="16"/>
    </row>
    <row r="3235" spans="30:33" x14ac:dyDescent="0.2">
      <c r="AD3235" s="16"/>
      <c r="AE3235" s="16"/>
      <c r="AF3235" s="16"/>
      <c r="AG3235" s="16"/>
    </row>
    <row r="3236" spans="30:33" x14ac:dyDescent="0.2">
      <c r="AD3236" s="16"/>
      <c r="AE3236" s="16"/>
      <c r="AF3236" s="16"/>
      <c r="AG3236" s="16"/>
    </row>
    <row r="3237" spans="30:33" x14ac:dyDescent="0.2">
      <c r="AD3237" s="16"/>
      <c r="AE3237" s="16"/>
      <c r="AF3237" s="16"/>
      <c r="AG3237" s="16"/>
    </row>
    <row r="3238" spans="30:33" x14ac:dyDescent="0.2">
      <c r="AD3238" s="16"/>
      <c r="AE3238" s="16"/>
      <c r="AF3238" s="16"/>
      <c r="AG3238" s="16"/>
    </row>
    <row r="3239" spans="30:33" x14ac:dyDescent="0.2">
      <c r="AD3239" s="16"/>
      <c r="AE3239" s="16"/>
      <c r="AF3239" s="16"/>
      <c r="AG3239" s="16"/>
    </row>
    <row r="3240" spans="30:33" x14ac:dyDescent="0.2">
      <c r="AD3240" s="16"/>
      <c r="AE3240" s="16"/>
      <c r="AF3240" s="16"/>
      <c r="AG3240" s="16"/>
    </row>
    <row r="3241" spans="30:33" x14ac:dyDescent="0.2">
      <c r="AD3241" s="16"/>
      <c r="AE3241" s="16"/>
      <c r="AF3241" s="16"/>
      <c r="AG3241" s="16"/>
    </row>
    <row r="3242" spans="30:33" x14ac:dyDescent="0.2">
      <c r="AD3242" s="16"/>
      <c r="AE3242" s="16"/>
      <c r="AF3242" s="16"/>
      <c r="AG3242" s="16"/>
    </row>
    <row r="3243" spans="30:33" x14ac:dyDescent="0.2">
      <c r="AD3243" s="16"/>
      <c r="AE3243" s="16"/>
      <c r="AF3243" s="16"/>
      <c r="AG3243" s="16"/>
    </row>
    <row r="3244" spans="30:33" x14ac:dyDescent="0.2">
      <c r="AD3244" s="16"/>
      <c r="AE3244" s="16"/>
      <c r="AF3244" s="16"/>
      <c r="AG3244" s="16"/>
    </row>
    <row r="3245" spans="30:33" x14ac:dyDescent="0.2">
      <c r="AD3245" s="16"/>
      <c r="AE3245" s="16"/>
      <c r="AF3245" s="16"/>
      <c r="AG3245" s="16"/>
    </row>
    <row r="3246" spans="30:33" x14ac:dyDescent="0.2">
      <c r="AD3246" s="16"/>
      <c r="AE3246" s="16"/>
      <c r="AF3246" s="16"/>
      <c r="AG3246" s="16"/>
    </row>
    <row r="3247" spans="30:33" x14ac:dyDescent="0.2">
      <c r="AD3247" s="16"/>
      <c r="AE3247" s="16"/>
      <c r="AF3247" s="16"/>
      <c r="AG3247" s="16"/>
    </row>
    <row r="3248" spans="30:33" x14ac:dyDescent="0.2">
      <c r="AD3248" s="16"/>
      <c r="AE3248" s="16"/>
      <c r="AF3248" s="16"/>
      <c r="AG3248" s="16"/>
    </row>
    <row r="3249" spans="30:33" x14ac:dyDescent="0.2">
      <c r="AD3249" s="16"/>
      <c r="AE3249" s="16"/>
      <c r="AF3249" s="16"/>
      <c r="AG3249" s="16"/>
    </row>
    <row r="3250" spans="30:33" x14ac:dyDescent="0.2">
      <c r="AD3250" s="16"/>
      <c r="AE3250" s="16"/>
      <c r="AF3250" s="16"/>
      <c r="AG3250" s="16"/>
    </row>
    <row r="3251" spans="30:33" x14ac:dyDescent="0.2">
      <c r="AD3251" s="16"/>
      <c r="AE3251" s="16"/>
      <c r="AF3251" s="16"/>
      <c r="AG3251" s="16"/>
    </row>
    <row r="3252" spans="30:33" x14ac:dyDescent="0.2">
      <c r="AD3252" s="16"/>
      <c r="AE3252" s="16"/>
      <c r="AF3252" s="16"/>
      <c r="AG3252" s="16"/>
    </row>
    <row r="3253" spans="30:33" x14ac:dyDescent="0.2">
      <c r="AD3253" s="16"/>
      <c r="AE3253" s="16"/>
      <c r="AF3253" s="16"/>
      <c r="AG3253" s="16"/>
    </row>
    <row r="3254" spans="30:33" x14ac:dyDescent="0.2">
      <c r="AD3254" s="16"/>
      <c r="AE3254" s="16"/>
      <c r="AF3254" s="16"/>
      <c r="AG3254" s="16"/>
    </row>
    <row r="3255" spans="30:33" x14ac:dyDescent="0.2">
      <c r="AD3255" s="16"/>
      <c r="AE3255" s="16"/>
      <c r="AF3255" s="16"/>
      <c r="AG3255" s="16"/>
    </row>
    <row r="3256" spans="30:33" x14ac:dyDescent="0.2">
      <c r="AD3256" s="16"/>
      <c r="AE3256" s="16"/>
      <c r="AF3256" s="16"/>
      <c r="AG3256" s="16"/>
    </row>
    <row r="3257" spans="30:33" x14ac:dyDescent="0.2">
      <c r="AD3257" s="16"/>
      <c r="AE3257" s="16"/>
      <c r="AF3257" s="16"/>
      <c r="AG3257" s="16"/>
    </row>
    <row r="3258" spans="30:33" x14ac:dyDescent="0.2">
      <c r="AD3258" s="16"/>
      <c r="AE3258" s="16"/>
      <c r="AF3258" s="16"/>
      <c r="AG3258" s="16"/>
    </row>
    <row r="3259" spans="30:33" x14ac:dyDescent="0.2">
      <c r="AD3259" s="16"/>
      <c r="AE3259" s="16"/>
      <c r="AF3259" s="16"/>
      <c r="AG3259" s="16"/>
    </row>
    <row r="3260" spans="30:33" x14ac:dyDescent="0.2">
      <c r="AD3260" s="16"/>
      <c r="AE3260" s="16"/>
      <c r="AF3260" s="16"/>
      <c r="AG3260" s="16"/>
    </row>
    <row r="3261" spans="30:33" x14ac:dyDescent="0.2">
      <c r="AD3261" s="16"/>
      <c r="AE3261" s="16"/>
      <c r="AF3261" s="16"/>
      <c r="AG3261" s="16"/>
    </row>
    <row r="3262" spans="30:33" x14ac:dyDescent="0.2">
      <c r="AD3262" s="16"/>
      <c r="AE3262" s="16"/>
      <c r="AF3262" s="16"/>
      <c r="AG3262" s="16"/>
    </row>
    <row r="3263" spans="30:33" x14ac:dyDescent="0.2">
      <c r="AD3263" s="16"/>
      <c r="AE3263" s="16"/>
      <c r="AF3263" s="16"/>
      <c r="AG3263" s="16"/>
    </row>
    <row r="3264" spans="30:33" x14ac:dyDescent="0.2">
      <c r="AD3264" s="16"/>
      <c r="AE3264" s="16"/>
      <c r="AF3264" s="16"/>
      <c r="AG3264" s="16"/>
    </row>
    <row r="3265" spans="30:33" x14ac:dyDescent="0.2">
      <c r="AD3265" s="16"/>
      <c r="AE3265" s="16"/>
      <c r="AF3265" s="16"/>
      <c r="AG3265" s="16"/>
    </row>
    <row r="3266" spans="30:33" x14ac:dyDescent="0.2">
      <c r="AD3266" s="16"/>
      <c r="AE3266" s="16"/>
      <c r="AF3266" s="16"/>
      <c r="AG3266" s="16"/>
    </row>
    <row r="3267" spans="30:33" x14ac:dyDescent="0.2">
      <c r="AD3267" s="16"/>
      <c r="AE3267" s="16"/>
      <c r="AF3267" s="16"/>
      <c r="AG3267" s="16"/>
    </row>
    <row r="3268" spans="30:33" x14ac:dyDescent="0.2">
      <c r="AD3268" s="16"/>
      <c r="AE3268" s="16"/>
      <c r="AF3268" s="16"/>
      <c r="AG3268" s="16"/>
    </row>
    <row r="3269" spans="30:33" x14ac:dyDescent="0.2">
      <c r="AD3269" s="16"/>
      <c r="AE3269" s="16"/>
      <c r="AF3269" s="16"/>
      <c r="AG3269" s="16"/>
    </row>
    <row r="3270" spans="30:33" x14ac:dyDescent="0.2">
      <c r="AD3270" s="16"/>
      <c r="AE3270" s="16"/>
      <c r="AF3270" s="16"/>
      <c r="AG3270" s="16"/>
    </row>
    <row r="3271" spans="30:33" x14ac:dyDescent="0.2">
      <c r="AD3271" s="16"/>
      <c r="AE3271" s="16"/>
      <c r="AF3271" s="16"/>
      <c r="AG3271" s="16"/>
    </row>
    <row r="3272" spans="30:33" x14ac:dyDescent="0.2">
      <c r="AD3272" s="16"/>
      <c r="AE3272" s="16"/>
      <c r="AF3272" s="16"/>
      <c r="AG3272" s="16"/>
    </row>
    <row r="3273" spans="30:33" x14ac:dyDescent="0.2">
      <c r="AD3273" s="16"/>
      <c r="AE3273" s="16"/>
      <c r="AF3273" s="16"/>
      <c r="AG3273" s="16"/>
    </row>
    <row r="3274" spans="30:33" x14ac:dyDescent="0.2">
      <c r="AD3274" s="16"/>
      <c r="AE3274" s="16"/>
      <c r="AF3274" s="16"/>
      <c r="AG3274" s="16"/>
    </row>
    <row r="3275" spans="30:33" x14ac:dyDescent="0.2">
      <c r="AD3275" s="16"/>
      <c r="AE3275" s="16"/>
      <c r="AF3275" s="16"/>
      <c r="AG3275" s="16"/>
    </row>
    <row r="3276" spans="30:33" x14ac:dyDescent="0.2">
      <c r="AD3276" s="16"/>
      <c r="AE3276" s="16"/>
      <c r="AF3276" s="16"/>
      <c r="AG3276" s="16"/>
    </row>
    <row r="3277" spans="30:33" x14ac:dyDescent="0.2">
      <c r="AD3277" s="16"/>
      <c r="AE3277" s="16"/>
      <c r="AF3277" s="16"/>
      <c r="AG3277" s="16"/>
    </row>
    <row r="3278" spans="30:33" x14ac:dyDescent="0.2">
      <c r="AD3278" s="16"/>
      <c r="AE3278" s="16"/>
      <c r="AF3278" s="16"/>
      <c r="AG3278" s="16"/>
    </row>
    <row r="3279" spans="30:33" x14ac:dyDescent="0.2">
      <c r="AD3279" s="16"/>
      <c r="AE3279" s="16"/>
      <c r="AF3279" s="16"/>
      <c r="AG3279" s="16"/>
    </row>
    <row r="3280" spans="30:33" x14ac:dyDescent="0.2">
      <c r="AD3280" s="16"/>
      <c r="AE3280" s="16"/>
      <c r="AF3280" s="16"/>
      <c r="AG3280" s="16"/>
    </row>
    <row r="3281" spans="30:33" x14ac:dyDescent="0.2">
      <c r="AD3281" s="16"/>
      <c r="AE3281" s="16"/>
      <c r="AF3281" s="16"/>
      <c r="AG3281" s="16"/>
    </row>
    <row r="3282" spans="30:33" x14ac:dyDescent="0.2">
      <c r="AD3282" s="16"/>
      <c r="AE3282" s="16"/>
      <c r="AF3282" s="16"/>
      <c r="AG3282" s="16"/>
    </row>
    <row r="3283" spans="30:33" x14ac:dyDescent="0.2">
      <c r="AD3283" s="16"/>
      <c r="AE3283" s="16"/>
      <c r="AF3283" s="16"/>
      <c r="AG3283" s="16"/>
    </row>
    <row r="3284" spans="30:33" x14ac:dyDescent="0.2">
      <c r="AD3284" s="16"/>
      <c r="AE3284" s="16"/>
      <c r="AF3284" s="16"/>
      <c r="AG3284" s="16"/>
    </row>
    <row r="3285" spans="30:33" x14ac:dyDescent="0.2">
      <c r="AD3285" s="16"/>
      <c r="AE3285" s="16"/>
      <c r="AF3285" s="16"/>
      <c r="AG3285" s="16"/>
    </row>
    <row r="3286" spans="30:33" x14ac:dyDescent="0.2">
      <c r="AD3286" s="16"/>
      <c r="AE3286" s="16"/>
      <c r="AF3286" s="16"/>
      <c r="AG3286" s="16"/>
    </row>
    <row r="3287" spans="30:33" x14ac:dyDescent="0.2">
      <c r="AD3287" s="16"/>
      <c r="AE3287" s="16"/>
      <c r="AF3287" s="16"/>
      <c r="AG3287" s="16"/>
    </row>
    <row r="3288" spans="30:33" x14ac:dyDescent="0.2">
      <c r="AD3288" s="16"/>
      <c r="AE3288" s="16"/>
      <c r="AF3288" s="16"/>
      <c r="AG3288" s="16"/>
    </row>
    <row r="3289" spans="30:33" x14ac:dyDescent="0.2">
      <c r="AD3289" s="16"/>
      <c r="AE3289" s="16"/>
      <c r="AF3289" s="16"/>
      <c r="AG3289" s="16"/>
    </row>
    <row r="3290" spans="30:33" x14ac:dyDescent="0.2">
      <c r="AD3290" s="16"/>
      <c r="AE3290" s="16"/>
      <c r="AF3290" s="16"/>
      <c r="AG3290" s="16"/>
    </row>
    <row r="3291" spans="30:33" x14ac:dyDescent="0.2">
      <c r="AD3291" s="16"/>
      <c r="AE3291" s="16"/>
      <c r="AF3291" s="16"/>
      <c r="AG3291" s="16"/>
    </row>
    <row r="3292" spans="30:33" x14ac:dyDescent="0.2">
      <c r="AD3292" s="16"/>
      <c r="AE3292" s="16"/>
      <c r="AF3292" s="16"/>
      <c r="AG3292" s="16"/>
    </row>
    <row r="3293" spans="30:33" x14ac:dyDescent="0.2">
      <c r="AD3293" s="16"/>
      <c r="AE3293" s="16"/>
      <c r="AF3293" s="16"/>
      <c r="AG3293" s="16"/>
    </row>
    <row r="3294" spans="30:33" x14ac:dyDescent="0.2">
      <c r="AD3294" s="16"/>
      <c r="AE3294" s="16"/>
      <c r="AF3294" s="16"/>
      <c r="AG3294" s="16"/>
    </row>
    <row r="3295" spans="30:33" x14ac:dyDescent="0.2">
      <c r="AD3295" s="16"/>
      <c r="AE3295" s="16"/>
      <c r="AF3295" s="16"/>
      <c r="AG3295" s="16"/>
    </row>
    <row r="3296" spans="30:33" x14ac:dyDescent="0.2">
      <c r="AD3296" s="16"/>
      <c r="AE3296" s="16"/>
      <c r="AF3296" s="16"/>
      <c r="AG3296" s="16"/>
    </row>
    <row r="3297" spans="30:33" x14ac:dyDescent="0.2">
      <c r="AD3297" s="16"/>
      <c r="AE3297" s="16"/>
      <c r="AF3297" s="16"/>
      <c r="AG3297" s="16"/>
    </row>
    <row r="3298" spans="30:33" x14ac:dyDescent="0.2">
      <c r="AD3298" s="16"/>
      <c r="AE3298" s="16"/>
      <c r="AF3298" s="16"/>
      <c r="AG3298" s="16"/>
    </row>
    <row r="3299" spans="30:33" x14ac:dyDescent="0.2">
      <c r="AD3299" s="16"/>
      <c r="AE3299" s="16"/>
      <c r="AF3299" s="16"/>
      <c r="AG3299" s="16"/>
    </row>
    <row r="3300" spans="30:33" x14ac:dyDescent="0.2">
      <c r="AD3300" s="16"/>
      <c r="AE3300" s="16"/>
      <c r="AF3300" s="16"/>
      <c r="AG3300" s="16"/>
    </row>
    <row r="3301" spans="30:33" x14ac:dyDescent="0.2">
      <c r="AD3301" s="16"/>
      <c r="AE3301" s="16"/>
      <c r="AF3301" s="16"/>
      <c r="AG3301" s="16"/>
    </row>
    <row r="3302" spans="30:33" x14ac:dyDescent="0.2">
      <c r="AD3302" s="16"/>
      <c r="AE3302" s="16"/>
      <c r="AF3302" s="16"/>
      <c r="AG3302" s="16"/>
    </row>
    <row r="3303" spans="30:33" x14ac:dyDescent="0.2">
      <c r="AD3303" s="16"/>
      <c r="AE3303" s="16"/>
      <c r="AF3303" s="16"/>
      <c r="AG3303" s="16"/>
    </row>
    <row r="3304" spans="30:33" x14ac:dyDescent="0.2">
      <c r="AD3304" s="16"/>
      <c r="AE3304" s="16"/>
      <c r="AF3304" s="16"/>
      <c r="AG3304" s="16"/>
    </row>
    <row r="3305" spans="30:33" x14ac:dyDescent="0.2">
      <c r="AD3305" s="16"/>
      <c r="AE3305" s="16"/>
      <c r="AF3305" s="16"/>
      <c r="AG3305" s="16"/>
    </row>
    <row r="3306" spans="30:33" x14ac:dyDescent="0.2">
      <c r="AD3306" s="16"/>
      <c r="AE3306" s="16"/>
      <c r="AF3306" s="16"/>
      <c r="AG3306" s="16"/>
    </row>
    <row r="3307" spans="30:33" x14ac:dyDescent="0.2">
      <c r="AD3307" s="16"/>
      <c r="AE3307" s="16"/>
      <c r="AF3307" s="16"/>
      <c r="AG3307" s="16"/>
    </row>
    <row r="3308" spans="30:33" x14ac:dyDescent="0.2">
      <c r="AD3308" s="16"/>
      <c r="AE3308" s="16"/>
      <c r="AF3308" s="16"/>
      <c r="AG3308" s="16"/>
    </row>
    <row r="3309" spans="30:33" x14ac:dyDescent="0.2">
      <c r="AD3309" s="16"/>
      <c r="AE3309" s="16"/>
      <c r="AF3309" s="16"/>
      <c r="AG3309" s="16"/>
    </row>
    <row r="3310" spans="30:33" x14ac:dyDescent="0.2">
      <c r="AD3310" s="16"/>
      <c r="AE3310" s="16"/>
      <c r="AF3310" s="16"/>
      <c r="AG3310" s="16"/>
    </row>
    <row r="3311" spans="30:33" x14ac:dyDescent="0.2">
      <c r="AD3311" s="16"/>
      <c r="AE3311" s="16"/>
      <c r="AF3311" s="16"/>
      <c r="AG3311" s="16"/>
    </row>
    <row r="3312" spans="30:33" x14ac:dyDescent="0.2">
      <c r="AD3312" s="16"/>
      <c r="AE3312" s="16"/>
      <c r="AF3312" s="16"/>
      <c r="AG3312" s="16"/>
    </row>
    <row r="3313" spans="30:33" x14ac:dyDescent="0.2">
      <c r="AD3313" s="16"/>
      <c r="AE3313" s="16"/>
      <c r="AF3313" s="16"/>
      <c r="AG3313" s="16"/>
    </row>
    <row r="3314" spans="30:33" x14ac:dyDescent="0.2">
      <c r="AD3314" s="16"/>
      <c r="AE3314" s="16"/>
      <c r="AF3314" s="16"/>
      <c r="AG3314" s="16"/>
    </row>
    <row r="3315" spans="30:33" x14ac:dyDescent="0.2">
      <c r="AD3315" s="16"/>
      <c r="AE3315" s="16"/>
      <c r="AF3315" s="16"/>
      <c r="AG3315" s="16"/>
    </row>
    <row r="3316" spans="30:33" x14ac:dyDescent="0.2">
      <c r="AD3316" s="16"/>
      <c r="AE3316" s="16"/>
      <c r="AF3316" s="16"/>
      <c r="AG3316" s="16"/>
    </row>
    <row r="3317" spans="30:33" x14ac:dyDescent="0.2">
      <c r="AD3317" s="16"/>
      <c r="AE3317" s="16"/>
      <c r="AF3317" s="16"/>
      <c r="AG3317" s="16"/>
    </row>
    <row r="3318" spans="30:33" x14ac:dyDescent="0.2">
      <c r="AD3318" s="16"/>
      <c r="AE3318" s="16"/>
      <c r="AF3318" s="16"/>
      <c r="AG3318" s="16"/>
    </row>
    <row r="3319" spans="30:33" x14ac:dyDescent="0.2">
      <c r="AD3319" s="16"/>
      <c r="AE3319" s="16"/>
      <c r="AF3319" s="16"/>
      <c r="AG3319" s="16"/>
    </row>
    <row r="3320" spans="30:33" x14ac:dyDescent="0.2">
      <c r="AD3320" s="16"/>
      <c r="AE3320" s="16"/>
      <c r="AF3320" s="16"/>
      <c r="AG3320" s="16"/>
    </row>
    <row r="3321" spans="30:33" x14ac:dyDescent="0.2">
      <c r="AD3321" s="16"/>
      <c r="AE3321" s="16"/>
      <c r="AF3321" s="16"/>
      <c r="AG3321" s="16"/>
    </row>
    <row r="3322" spans="30:33" x14ac:dyDescent="0.2">
      <c r="AD3322" s="16"/>
      <c r="AE3322" s="16"/>
      <c r="AF3322" s="16"/>
      <c r="AG3322" s="16"/>
    </row>
    <row r="3323" spans="30:33" x14ac:dyDescent="0.2">
      <c r="AD3323" s="16"/>
      <c r="AE3323" s="16"/>
      <c r="AF3323" s="16"/>
      <c r="AG3323" s="16"/>
    </row>
    <row r="3324" spans="30:33" x14ac:dyDescent="0.2">
      <c r="AD3324" s="16"/>
      <c r="AE3324" s="16"/>
      <c r="AF3324" s="16"/>
      <c r="AG3324" s="16"/>
    </row>
    <row r="3325" spans="30:33" x14ac:dyDescent="0.2">
      <c r="AD3325" s="16"/>
      <c r="AE3325" s="16"/>
      <c r="AF3325" s="16"/>
      <c r="AG3325" s="16"/>
    </row>
    <row r="3326" spans="30:33" x14ac:dyDescent="0.2">
      <c r="AD3326" s="16"/>
      <c r="AE3326" s="16"/>
      <c r="AF3326" s="16"/>
      <c r="AG3326" s="16"/>
    </row>
    <row r="3327" spans="30:33" x14ac:dyDescent="0.2">
      <c r="AD3327" s="16"/>
      <c r="AE3327" s="16"/>
      <c r="AF3327" s="16"/>
      <c r="AG3327" s="16"/>
    </row>
    <row r="3328" spans="30:33" x14ac:dyDescent="0.2">
      <c r="AD3328" s="16"/>
      <c r="AE3328" s="16"/>
      <c r="AF3328" s="16"/>
      <c r="AG3328" s="16"/>
    </row>
    <row r="3329" spans="30:33" x14ac:dyDescent="0.2">
      <c r="AD3329" s="16"/>
      <c r="AE3329" s="16"/>
      <c r="AF3329" s="16"/>
      <c r="AG3329" s="16"/>
    </row>
    <row r="3330" spans="30:33" x14ac:dyDescent="0.2">
      <c r="AD3330" s="16"/>
      <c r="AE3330" s="16"/>
      <c r="AF3330" s="16"/>
      <c r="AG3330" s="16"/>
    </row>
    <row r="3331" spans="30:33" x14ac:dyDescent="0.2">
      <c r="AD3331" s="16"/>
      <c r="AE3331" s="16"/>
      <c r="AF3331" s="16"/>
      <c r="AG3331" s="16"/>
    </row>
    <row r="3332" spans="30:33" x14ac:dyDescent="0.2">
      <c r="AD3332" s="16"/>
      <c r="AE3332" s="16"/>
      <c r="AF3332" s="16"/>
      <c r="AG3332" s="16"/>
    </row>
    <row r="3333" spans="30:33" x14ac:dyDescent="0.2">
      <c r="AD3333" s="16"/>
      <c r="AE3333" s="16"/>
      <c r="AF3333" s="16"/>
      <c r="AG3333" s="16"/>
    </row>
    <row r="3334" spans="30:33" x14ac:dyDescent="0.2">
      <c r="AD3334" s="16"/>
      <c r="AE3334" s="16"/>
      <c r="AF3334" s="16"/>
      <c r="AG3334" s="16"/>
    </row>
    <row r="3335" spans="30:33" x14ac:dyDescent="0.2">
      <c r="AD3335" s="16"/>
      <c r="AE3335" s="16"/>
      <c r="AF3335" s="16"/>
      <c r="AG3335" s="16"/>
    </row>
    <row r="3336" spans="30:33" x14ac:dyDescent="0.2">
      <c r="AD3336" s="16"/>
      <c r="AE3336" s="16"/>
      <c r="AF3336" s="16"/>
      <c r="AG3336" s="16"/>
    </row>
    <row r="3337" spans="30:33" x14ac:dyDescent="0.2">
      <c r="AD3337" s="16"/>
      <c r="AE3337" s="16"/>
      <c r="AF3337" s="16"/>
      <c r="AG3337" s="16"/>
    </row>
    <row r="3338" spans="30:33" x14ac:dyDescent="0.2">
      <c r="AD3338" s="16"/>
      <c r="AE3338" s="16"/>
      <c r="AF3338" s="16"/>
      <c r="AG3338" s="16"/>
    </row>
    <row r="3339" spans="30:33" x14ac:dyDescent="0.2">
      <c r="AD3339" s="16"/>
      <c r="AE3339" s="16"/>
      <c r="AF3339" s="16"/>
      <c r="AG3339" s="16"/>
    </row>
    <row r="3340" spans="30:33" x14ac:dyDescent="0.2">
      <c r="AD3340" s="16"/>
      <c r="AE3340" s="16"/>
      <c r="AF3340" s="16"/>
      <c r="AG3340" s="16"/>
    </row>
    <row r="3341" spans="30:33" x14ac:dyDescent="0.2">
      <c r="AD3341" s="16"/>
      <c r="AE3341" s="16"/>
      <c r="AF3341" s="16"/>
      <c r="AG3341" s="16"/>
    </row>
    <row r="3342" spans="30:33" x14ac:dyDescent="0.2">
      <c r="AD3342" s="16"/>
      <c r="AE3342" s="16"/>
      <c r="AF3342" s="16"/>
      <c r="AG3342" s="16"/>
    </row>
    <row r="3343" spans="30:33" x14ac:dyDescent="0.2">
      <c r="AD3343" s="16"/>
      <c r="AE3343" s="16"/>
      <c r="AF3343" s="16"/>
      <c r="AG3343" s="16"/>
    </row>
    <row r="3344" spans="30:33" x14ac:dyDescent="0.2">
      <c r="AD3344" s="16"/>
      <c r="AE3344" s="16"/>
      <c r="AF3344" s="16"/>
      <c r="AG3344" s="16"/>
    </row>
    <row r="3345" spans="30:33" x14ac:dyDescent="0.2">
      <c r="AD3345" s="16"/>
      <c r="AE3345" s="16"/>
      <c r="AF3345" s="16"/>
      <c r="AG3345" s="16"/>
    </row>
    <row r="3346" spans="30:33" x14ac:dyDescent="0.2">
      <c r="AD3346" s="16"/>
      <c r="AE3346" s="16"/>
      <c r="AF3346" s="16"/>
      <c r="AG3346" s="16"/>
    </row>
    <row r="3347" spans="30:33" x14ac:dyDescent="0.2">
      <c r="AD3347" s="16"/>
      <c r="AE3347" s="16"/>
      <c r="AF3347" s="16"/>
      <c r="AG3347" s="16"/>
    </row>
    <row r="3348" spans="30:33" x14ac:dyDescent="0.2">
      <c r="AD3348" s="16"/>
      <c r="AE3348" s="16"/>
      <c r="AF3348" s="16"/>
      <c r="AG3348" s="16"/>
    </row>
    <row r="3349" spans="30:33" x14ac:dyDescent="0.2">
      <c r="AD3349" s="16"/>
      <c r="AE3349" s="16"/>
      <c r="AF3349" s="16"/>
      <c r="AG3349" s="16"/>
    </row>
    <row r="3350" spans="30:33" x14ac:dyDescent="0.2">
      <c r="AD3350" s="16"/>
      <c r="AE3350" s="16"/>
      <c r="AF3350" s="16"/>
      <c r="AG3350" s="16"/>
    </row>
    <row r="3351" spans="30:33" x14ac:dyDescent="0.2">
      <c r="AD3351" s="16"/>
      <c r="AE3351" s="16"/>
      <c r="AF3351" s="16"/>
      <c r="AG3351" s="16"/>
    </row>
    <row r="3352" spans="30:33" x14ac:dyDescent="0.2">
      <c r="AD3352" s="16"/>
      <c r="AE3352" s="16"/>
      <c r="AF3352" s="16"/>
      <c r="AG3352" s="16"/>
    </row>
    <row r="3353" spans="30:33" x14ac:dyDescent="0.2">
      <c r="AD3353" s="16"/>
      <c r="AE3353" s="16"/>
      <c r="AF3353" s="16"/>
      <c r="AG3353" s="16"/>
    </row>
    <row r="3354" spans="30:33" x14ac:dyDescent="0.2">
      <c r="AD3354" s="16"/>
      <c r="AE3354" s="16"/>
      <c r="AF3354" s="16"/>
      <c r="AG3354" s="16"/>
    </row>
    <row r="3355" spans="30:33" x14ac:dyDescent="0.2">
      <c r="AD3355" s="16"/>
      <c r="AE3355" s="16"/>
      <c r="AF3355" s="16"/>
      <c r="AG3355" s="16"/>
    </row>
    <row r="3356" spans="30:33" x14ac:dyDescent="0.2">
      <c r="AD3356" s="16"/>
      <c r="AE3356" s="16"/>
      <c r="AF3356" s="16"/>
      <c r="AG3356" s="16"/>
    </row>
    <row r="3357" spans="30:33" x14ac:dyDescent="0.2">
      <c r="AD3357" s="16"/>
      <c r="AE3357" s="16"/>
      <c r="AF3357" s="16"/>
      <c r="AG3357" s="16"/>
    </row>
    <row r="3358" spans="30:33" x14ac:dyDescent="0.2">
      <c r="AD3358" s="16"/>
      <c r="AE3358" s="16"/>
      <c r="AF3358" s="16"/>
      <c r="AG3358" s="16"/>
    </row>
    <row r="3359" spans="30:33" x14ac:dyDescent="0.2">
      <c r="AD3359" s="16"/>
      <c r="AE3359" s="16"/>
      <c r="AF3359" s="16"/>
      <c r="AG3359" s="16"/>
    </row>
    <row r="3360" spans="30:33" x14ac:dyDescent="0.2">
      <c r="AD3360" s="16"/>
      <c r="AE3360" s="16"/>
      <c r="AF3360" s="16"/>
      <c r="AG3360" s="16"/>
    </row>
    <row r="3361" spans="30:33" x14ac:dyDescent="0.2">
      <c r="AD3361" s="16"/>
      <c r="AE3361" s="16"/>
      <c r="AF3361" s="16"/>
      <c r="AG3361" s="16"/>
    </row>
    <row r="3362" spans="30:33" x14ac:dyDescent="0.2">
      <c r="AD3362" s="16"/>
      <c r="AE3362" s="16"/>
      <c r="AF3362" s="16"/>
      <c r="AG3362" s="16"/>
    </row>
    <row r="3363" spans="30:33" x14ac:dyDescent="0.2">
      <c r="AD3363" s="16"/>
      <c r="AE3363" s="16"/>
      <c r="AF3363" s="16"/>
      <c r="AG3363" s="16"/>
    </row>
    <row r="3364" spans="30:33" x14ac:dyDescent="0.2">
      <c r="AD3364" s="16"/>
      <c r="AE3364" s="16"/>
      <c r="AF3364" s="16"/>
      <c r="AG3364" s="16"/>
    </row>
    <row r="3365" spans="30:33" x14ac:dyDescent="0.2">
      <c r="AD3365" s="16"/>
      <c r="AE3365" s="16"/>
      <c r="AF3365" s="16"/>
      <c r="AG3365" s="16"/>
    </row>
    <row r="3366" spans="30:33" x14ac:dyDescent="0.2">
      <c r="AD3366" s="16"/>
      <c r="AE3366" s="16"/>
      <c r="AF3366" s="16"/>
      <c r="AG3366" s="16"/>
    </row>
    <row r="3367" spans="30:33" x14ac:dyDescent="0.2">
      <c r="AD3367" s="16"/>
      <c r="AE3367" s="16"/>
      <c r="AF3367" s="16"/>
      <c r="AG3367" s="16"/>
    </row>
    <row r="3368" spans="30:33" x14ac:dyDescent="0.2">
      <c r="AD3368" s="16"/>
      <c r="AE3368" s="16"/>
      <c r="AF3368" s="16"/>
      <c r="AG3368" s="16"/>
    </row>
    <row r="3369" spans="30:33" x14ac:dyDescent="0.2">
      <c r="AD3369" s="16"/>
      <c r="AE3369" s="16"/>
      <c r="AF3369" s="16"/>
      <c r="AG3369" s="16"/>
    </row>
    <row r="3370" spans="30:33" x14ac:dyDescent="0.2">
      <c r="AD3370" s="16"/>
      <c r="AE3370" s="16"/>
      <c r="AF3370" s="16"/>
      <c r="AG3370" s="16"/>
    </row>
    <row r="3371" spans="30:33" x14ac:dyDescent="0.2">
      <c r="AD3371" s="16"/>
      <c r="AE3371" s="16"/>
      <c r="AF3371" s="16"/>
      <c r="AG3371" s="16"/>
    </row>
    <row r="3372" spans="30:33" x14ac:dyDescent="0.2">
      <c r="AD3372" s="16"/>
      <c r="AE3372" s="16"/>
      <c r="AF3372" s="16"/>
      <c r="AG3372" s="16"/>
    </row>
    <row r="3373" spans="30:33" x14ac:dyDescent="0.2">
      <c r="AD3373" s="16"/>
      <c r="AE3373" s="16"/>
      <c r="AF3373" s="16"/>
      <c r="AG3373" s="16"/>
    </row>
    <row r="3374" spans="30:33" x14ac:dyDescent="0.2">
      <c r="AD3374" s="16"/>
      <c r="AE3374" s="16"/>
      <c r="AF3374" s="16"/>
      <c r="AG3374" s="16"/>
    </row>
    <row r="3375" spans="30:33" x14ac:dyDescent="0.2">
      <c r="AD3375" s="16"/>
      <c r="AE3375" s="16"/>
      <c r="AF3375" s="16"/>
      <c r="AG3375" s="16"/>
    </row>
    <row r="3376" spans="30:33" x14ac:dyDescent="0.2">
      <c r="AD3376" s="16"/>
      <c r="AE3376" s="16"/>
      <c r="AF3376" s="16"/>
      <c r="AG3376" s="16"/>
    </row>
    <row r="3377" spans="30:33" x14ac:dyDescent="0.2">
      <c r="AD3377" s="16"/>
      <c r="AE3377" s="16"/>
      <c r="AF3377" s="16"/>
      <c r="AG3377" s="16"/>
    </row>
    <row r="3378" spans="30:33" x14ac:dyDescent="0.2">
      <c r="AD3378" s="16"/>
      <c r="AE3378" s="16"/>
      <c r="AF3378" s="16"/>
      <c r="AG3378" s="16"/>
    </row>
    <row r="3379" spans="30:33" x14ac:dyDescent="0.2">
      <c r="AD3379" s="16"/>
      <c r="AE3379" s="16"/>
      <c r="AF3379" s="16"/>
      <c r="AG3379" s="16"/>
    </row>
    <row r="3380" spans="30:33" x14ac:dyDescent="0.2">
      <c r="AD3380" s="16"/>
      <c r="AE3380" s="16"/>
      <c r="AF3380" s="16"/>
      <c r="AG3380" s="16"/>
    </row>
    <row r="3381" spans="30:33" x14ac:dyDescent="0.2">
      <c r="AD3381" s="16"/>
      <c r="AE3381" s="16"/>
      <c r="AF3381" s="16"/>
      <c r="AG3381" s="16"/>
    </row>
    <row r="3382" spans="30:33" x14ac:dyDescent="0.2">
      <c r="AD3382" s="16"/>
      <c r="AE3382" s="16"/>
      <c r="AF3382" s="16"/>
      <c r="AG3382" s="16"/>
    </row>
    <row r="3383" spans="30:33" x14ac:dyDescent="0.2">
      <c r="AD3383" s="16"/>
      <c r="AE3383" s="16"/>
      <c r="AF3383" s="16"/>
      <c r="AG3383" s="16"/>
    </row>
    <row r="3384" spans="30:33" x14ac:dyDescent="0.2">
      <c r="AD3384" s="16"/>
      <c r="AE3384" s="16"/>
      <c r="AF3384" s="16"/>
      <c r="AG3384" s="16"/>
    </row>
    <row r="3385" spans="30:33" x14ac:dyDescent="0.2">
      <c r="AD3385" s="16"/>
      <c r="AE3385" s="16"/>
      <c r="AF3385" s="16"/>
      <c r="AG3385" s="16"/>
    </row>
    <row r="3386" spans="30:33" x14ac:dyDescent="0.2">
      <c r="AD3386" s="16"/>
      <c r="AE3386" s="16"/>
      <c r="AF3386" s="16"/>
      <c r="AG3386" s="16"/>
    </row>
    <row r="3387" spans="30:33" x14ac:dyDescent="0.2">
      <c r="AD3387" s="16"/>
      <c r="AE3387" s="16"/>
      <c r="AF3387" s="16"/>
      <c r="AG3387" s="16"/>
    </row>
    <row r="3388" spans="30:33" x14ac:dyDescent="0.2">
      <c r="AD3388" s="16"/>
      <c r="AE3388" s="16"/>
      <c r="AF3388" s="16"/>
      <c r="AG3388" s="16"/>
    </row>
    <row r="3389" spans="30:33" x14ac:dyDescent="0.2">
      <c r="AD3389" s="16"/>
      <c r="AE3389" s="16"/>
      <c r="AF3389" s="16"/>
      <c r="AG3389" s="16"/>
    </row>
    <row r="3390" spans="30:33" x14ac:dyDescent="0.2">
      <c r="AD3390" s="16"/>
      <c r="AE3390" s="16"/>
      <c r="AF3390" s="16"/>
      <c r="AG3390" s="16"/>
    </row>
    <row r="3391" spans="30:33" x14ac:dyDescent="0.2">
      <c r="AD3391" s="16"/>
      <c r="AE3391" s="16"/>
      <c r="AF3391" s="16"/>
      <c r="AG3391" s="16"/>
    </row>
    <row r="3392" spans="30:33" x14ac:dyDescent="0.2">
      <c r="AD3392" s="16"/>
      <c r="AE3392" s="16"/>
      <c r="AF3392" s="16"/>
      <c r="AG3392" s="16"/>
    </row>
    <row r="3393" spans="30:33" x14ac:dyDescent="0.2">
      <c r="AD3393" s="16"/>
      <c r="AE3393" s="16"/>
      <c r="AF3393" s="16"/>
      <c r="AG3393" s="16"/>
    </row>
    <row r="3394" spans="30:33" x14ac:dyDescent="0.2">
      <c r="AD3394" s="16"/>
      <c r="AE3394" s="16"/>
      <c r="AF3394" s="16"/>
      <c r="AG3394" s="16"/>
    </row>
    <row r="3395" spans="30:33" x14ac:dyDescent="0.2">
      <c r="AD3395" s="16"/>
      <c r="AE3395" s="16"/>
      <c r="AF3395" s="16"/>
      <c r="AG3395" s="16"/>
    </row>
    <row r="3396" spans="30:33" x14ac:dyDescent="0.2">
      <c r="AD3396" s="16"/>
      <c r="AE3396" s="16"/>
      <c r="AF3396" s="16"/>
      <c r="AG3396" s="16"/>
    </row>
    <row r="3397" spans="30:33" x14ac:dyDescent="0.2">
      <c r="AD3397" s="16"/>
      <c r="AE3397" s="16"/>
      <c r="AF3397" s="16"/>
      <c r="AG3397" s="16"/>
    </row>
    <row r="3398" spans="30:33" x14ac:dyDescent="0.2">
      <c r="AD3398" s="16"/>
      <c r="AE3398" s="16"/>
      <c r="AF3398" s="16"/>
      <c r="AG3398" s="16"/>
    </row>
    <row r="3399" spans="30:33" x14ac:dyDescent="0.2">
      <c r="AD3399" s="16"/>
      <c r="AE3399" s="16"/>
      <c r="AF3399" s="16"/>
      <c r="AG3399" s="16"/>
    </row>
    <row r="3400" spans="30:33" x14ac:dyDescent="0.2">
      <c r="AD3400" s="16"/>
      <c r="AE3400" s="16"/>
      <c r="AF3400" s="16"/>
      <c r="AG3400" s="16"/>
    </row>
    <row r="3401" spans="30:33" x14ac:dyDescent="0.2">
      <c r="AD3401" s="16"/>
      <c r="AE3401" s="16"/>
      <c r="AF3401" s="16"/>
      <c r="AG3401" s="16"/>
    </row>
    <row r="3402" spans="30:33" x14ac:dyDescent="0.2">
      <c r="AD3402" s="16"/>
      <c r="AE3402" s="16"/>
      <c r="AF3402" s="16"/>
      <c r="AG3402" s="16"/>
    </row>
    <row r="3403" spans="30:33" x14ac:dyDescent="0.2">
      <c r="AD3403" s="16"/>
      <c r="AE3403" s="16"/>
      <c r="AF3403" s="16"/>
      <c r="AG3403" s="16"/>
    </row>
    <row r="3404" spans="30:33" x14ac:dyDescent="0.2">
      <c r="AD3404" s="16"/>
      <c r="AE3404" s="16"/>
      <c r="AF3404" s="16"/>
      <c r="AG3404" s="16"/>
    </row>
    <row r="3405" spans="30:33" x14ac:dyDescent="0.2">
      <c r="AD3405" s="16"/>
      <c r="AE3405" s="16"/>
      <c r="AF3405" s="16"/>
      <c r="AG3405" s="16"/>
    </row>
    <row r="3406" spans="30:33" x14ac:dyDescent="0.2">
      <c r="AD3406" s="16"/>
      <c r="AE3406" s="16"/>
      <c r="AF3406" s="16"/>
      <c r="AG3406" s="16"/>
    </row>
    <row r="3407" spans="30:33" x14ac:dyDescent="0.2">
      <c r="AD3407" s="16"/>
      <c r="AE3407" s="16"/>
      <c r="AF3407" s="16"/>
      <c r="AG3407" s="16"/>
    </row>
    <row r="3408" spans="30:33" x14ac:dyDescent="0.2">
      <c r="AD3408" s="16"/>
      <c r="AE3408" s="16"/>
      <c r="AF3408" s="16"/>
      <c r="AG3408" s="16"/>
    </row>
    <row r="3409" spans="30:33" x14ac:dyDescent="0.2">
      <c r="AD3409" s="16"/>
      <c r="AE3409" s="16"/>
      <c r="AF3409" s="16"/>
      <c r="AG3409" s="16"/>
    </row>
    <row r="3410" spans="30:33" x14ac:dyDescent="0.2">
      <c r="AD3410" s="16"/>
      <c r="AE3410" s="16"/>
      <c r="AF3410" s="16"/>
      <c r="AG3410" s="16"/>
    </row>
    <row r="3411" spans="30:33" x14ac:dyDescent="0.2">
      <c r="AD3411" s="16"/>
      <c r="AE3411" s="16"/>
      <c r="AF3411" s="16"/>
      <c r="AG3411" s="16"/>
    </row>
    <row r="3412" spans="30:33" x14ac:dyDescent="0.2">
      <c r="AD3412" s="16"/>
      <c r="AE3412" s="16"/>
      <c r="AF3412" s="16"/>
      <c r="AG3412" s="16"/>
    </row>
    <row r="3413" spans="30:33" x14ac:dyDescent="0.2">
      <c r="AD3413" s="16"/>
      <c r="AE3413" s="16"/>
      <c r="AF3413" s="16"/>
      <c r="AG3413" s="16"/>
    </row>
    <row r="3414" spans="30:33" x14ac:dyDescent="0.2">
      <c r="AD3414" s="16"/>
      <c r="AE3414" s="16"/>
      <c r="AF3414" s="16"/>
      <c r="AG3414" s="16"/>
    </row>
    <row r="3415" spans="30:33" x14ac:dyDescent="0.2">
      <c r="AD3415" s="16"/>
      <c r="AE3415" s="16"/>
      <c r="AF3415" s="16"/>
      <c r="AG3415" s="16"/>
    </row>
    <row r="3416" spans="30:33" x14ac:dyDescent="0.2">
      <c r="AD3416" s="16"/>
      <c r="AE3416" s="16"/>
      <c r="AF3416" s="16"/>
      <c r="AG3416" s="16"/>
    </row>
    <row r="3417" spans="30:33" x14ac:dyDescent="0.2">
      <c r="AD3417" s="16"/>
      <c r="AE3417" s="16"/>
      <c r="AF3417" s="16"/>
      <c r="AG3417" s="16"/>
    </row>
    <row r="3418" spans="30:33" x14ac:dyDescent="0.2">
      <c r="AD3418" s="16"/>
      <c r="AE3418" s="16"/>
      <c r="AF3418" s="16"/>
      <c r="AG3418" s="16"/>
    </row>
    <row r="3419" spans="30:33" x14ac:dyDescent="0.2">
      <c r="AD3419" s="16"/>
      <c r="AE3419" s="16"/>
      <c r="AF3419" s="16"/>
      <c r="AG3419" s="16"/>
    </row>
    <row r="3420" spans="30:33" x14ac:dyDescent="0.2">
      <c r="AD3420" s="16"/>
      <c r="AE3420" s="16"/>
      <c r="AF3420" s="16"/>
      <c r="AG3420" s="16"/>
    </row>
    <row r="3421" spans="30:33" x14ac:dyDescent="0.2">
      <c r="AD3421" s="16"/>
      <c r="AE3421" s="16"/>
      <c r="AF3421" s="16"/>
      <c r="AG3421" s="16"/>
    </row>
    <row r="3422" spans="30:33" x14ac:dyDescent="0.2">
      <c r="AD3422" s="16"/>
      <c r="AE3422" s="16"/>
      <c r="AF3422" s="16"/>
      <c r="AG3422" s="16"/>
    </row>
    <row r="3423" spans="30:33" x14ac:dyDescent="0.2">
      <c r="AD3423" s="16"/>
      <c r="AE3423" s="16"/>
      <c r="AF3423" s="16"/>
      <c r="AG3423" s="16"/>
    </row>
    <row r="3424" spans="30:33" x14ac:dyDescent="0.2">
      <c r="AD3424" s="16"/>
      <c r="AE3424" s="16"/>
      <c r="AF3424" s="16"/>
      <c r="AG3424" s="16"/>
    </row>
    <row r="3425" spans="30:33" x14ac:dyDescent="0.2">
      <c r="AD3425" s="16"/>
      <c r="AE3425" s="16"/>
      <c r="AF3425" s="16"/>
      <c r="AG3425" s="16"/>
    </row>
    <row r="3426" spans="30:33" x14ac:dyDescent="0.2">
      <c r="AD3426" s="16"/>
      <c r="AE3426" s="16"/>
      <c r="AF3426" s="16"/>
      <c r="AG3426" s="16"/>
    </row>
    <row r="3427" spans="30:33" x14ac:dyDescent="0.2">
      <c r="AD3427" s="16"/>
      <c r="AE3427" s="16"/>
      <c r="AF3427" s="16"/>
      <c r="AG3427" s="16"/>
    </row>
    <row r="3428" spans="30:33" x14ac:dyDescent="0.2">
      <c r="AD3428" s="16"/>
      <c r="AE3428" s="16"/>
      <c r="AF3428" s="16"/>
      <c r="AG3428" s="16"/>
    </row>
    <row r="3429" spans="30:33" x14ac:dyDescent="0.2">
      <c r="AD3429" s="16"/>
      <c r="AE3429" s="16"/>
      <c r="AF3429" s="16"/>
      <c r="AG3429" s="16"/>
    </row>
    <row r="3430" spans="30:33" x14ac:dyDescent="0.2">
      <c r="AD3430" s="16"/>
      <c r="AE3430" s="16"/>
      <c r="AF3430" s="16"/>
      <c r="AG3430" s="16"/>
    </row>
    <row r="3431" spans="30:33" x14ac:dyDescent="0.2">
      <c r="AD3431" s="16"/>
      <c r="AE3431" s="16"/>
      <c r="AF3431" s="16"/>
      <c r="AG3431" s="16"/>
    </row>
    <row r="3432" spans="30:33" x14ac:dyDescent="0.2">
      <c r="AD3432" s="16"/>
      <c r="AE3432" s="16"/>
      <c r="AF3432" s="16"/>
      <c r="AG3432" s="16"/>
    </row>
    <row r="3433" spans="30:33" x14ac:dyDescent="0.2">
      <c r="AD3433" s="16"/>
      <c r="AE3433" s="16"/>
      <c r="AF3433" s="16"/>
      <c r="AG3433" s="16"/>
    </row>
    <row r="3434" spans="30:33" x14ac:dyDescent="0.2">
      <c r="AD3434" s="16"/>
      <c r="AE3434" s="16"/>
      <c r="AF3434" s="16"/>
      <c r="AG3434" s="16"/>
    </row>
    <row r="3435" spans="30:33" x14ac:dyDescent="0.2">
      <c r="AD3435" s="16"/>
      <c r="AE3435" s="16"/>
      <c r="AF3435" s="16"/>
      <c r="AG3435" s="16"/>
    </row>
    <row r="3436" spans="30:33" x14ac:dyDescent="0.2">
      <c r="AD3436" s="16"/>
      <c r="AE3436" s="16"/>
      <c r="AF3436" s="16"/>
      <c r="AG3436" s="16"/>
    </row>
    <row r="3437" spans="30:33" x14ac:dyDescent="0.2">
      <c r="AD3437" s="16"/>
      <c r="AE3437" s="16"/>
      <c r="AF3437" s="16"/>
      <c r="AG3437" s="16"/>
    </row>
    <row r="3438" spans="30:33" x14ac:dyDescent="0.2">
      <c r="AD3438" s="16"/>
      <c r="AE3438" s="16"/>
      <c r="AF3438" s="16"/>
      <c r="AG3438" s="16"/>
    </row>
    <row r="3439" spans="30:33" x14ac:dyDescent="0.2">
      <c r="AD3439" s="16"/>
      <c r="AE3439" s="16"/>
      <c r="AF3439" s="16"/>
      <c r="AG3439" s="16"/>
    </row>
    <row r="3440" spans="30:33" x14ac:dyDescent="0.2">
      <c r="AD3440" s="16"/>
      <c r="AE3440" s="16"/>
      <c r="AF3440" s="16"/>
      <c r="AG3440" s="16"/>
    </row>
    <row r="3441" spans="30:33" x14ac:dyDescent="0.2">
      <c r="AD3441" s="16"/>
      <c r="AE3441" s="16"/>
      <c r="AF3441" s="16"/>
      <c r="AG3441" s="16"/>
    </row>
    <row r="3442" spans="30:33" x14ac:dyDescent="0.2">
      <c r="AD3442" s="16"/>
      <c r="AE3442" s="16"/>
      <c r="AF3442" s="16"/>
      <c r="AG3442" s="16"/>
    </row>
    <row r="3443" spans="30:33" x14ac:dyDescent="0.2">
      <c r="AD3443" s="16"/>
      <c r="AE3443" s="16"/>
      <c r="AF3443" s="16"/>
      <c r="AG3443" s="16"/>
    </row>
    <row r="3444" spans="30:33" x14ac:dyDescent="0.2">
      <c r="AD3444" s="16"/>
      <c r="AE3444" s="16"/>
      <c r="AF3444" s="16"/>
      <c r="AG3444" s="16"/>
    </row>
    <row r="3445" spans="30:33" x14ac:dyDescent="0.2">
      <c r="AD3445" s="16"/>
      <c r="AE3445" s="16"/>
      <c r="AF3445" s="16"/>
      <c r="AG3445" s="16"/>
    </row>
    <row r="3446" spans="30:33" x14ac:dyDescent="0.2">
      <c r="AD3446" s="16"/>
      <c r="AE3446" s="16"/>
      <c r="AF3446" s="16"/>
      <c r="AG3446" s="16"/>
    </row>
    <row r="3447" spans="30:33" x14ac:dyDescent="0.2">
      <c r="AD3447" s="16"/>
      <c r="AE3447" s="16"/>
      <c r="AF3447" s="16"/>
      <c r="AG3447" s="16"/>
    </row>
    <row r="3448" spans="30:33" x14ac:dyDescent="0.2">
      <c r="AD3448" s="16"/>
      <c r="AE3448" s="16"/>
      <c r="AF3448" s="16"/>
      <c r="AG3448" s="16"/>
    </row>
    <row r="3449" spans="30:33" x14ac:dyDescent="0.2">
      <c r="AD3449" s="16"/>
      <c r="AE3449" s="16"/>
      <c r="AF3449" s="16"/>
      <c r="AG3449" s="16"/>
    </row>
    <row r="3450" spans="30:33" x14ac:dyDescent="0.2">
      <c r="AD3450" s="16"/>
      <c r="AE3450" s="16"/>
      <c r="AF3450" s="16"/>
      <c r="AG3450" s="16"/>
    </row>
    <row r="3451" spans="30:33" x14ac:dyDescent="0.2">
      <c r="AD3451" s="16"/>
      <c r="AE3451" s="16"/>
      <c r="AF3451" s="16"/>
      <c r="AG3451" s="16"/>
    </row>
    <row r="3452" spans="30:33" x14ac:dyDescent="0.2">
      <c r="AD3452" s="16"/>
      <c r="AE3452" s="16"/>
      <c r="AF3452" s="16"/>
      <c r="AG3452" s="16"/>
    </row>
    <row r="3453" spans="30:33" x14ac:dyDescent="0.2">
      <c r="AD3453" s="16"/>
      <c r="AE3453" s="16"/>
      <c r="AF3453" s="16"/>
      <c r="AG3453" s="16"/>
    </row>
    <row r="3454" spans="30:33" x14ac:dyDescent="0.2">
      <c r="AD3454" s="16"/>
      <c r="AE3454" s="16"/>
      <c r="AF3454" s="16"/>
      <c r="AG3454" s="16"/>
    </row>
    <row r="3455" spans="30:33" x14ac:dyDescent="0.2">
      <c r="AD3455" s="16"/>
      <c r="AE3455" s="16"/>
      <c r="AF3455" s="16"/>
      <c r="AG3455" s="16"/>
    </row>
    <row r="3456" spans="30:33" x14ac:dyDescent="0.2">
      <c r="AD3456" s="16"/>
      <c r="AE3456" s="16"/>
      <c r="AF3456" s="16"/>
      <c r="AG3456" s="16"/>
    </row>
    <row r="3457" spans="30:33" x14ac:dyDescent="0.2">
      <c r="AD3457" s="16"/>
      <c r="AE3457" s="16"/>
      <c r="AF3457" s="16"/>
      <c r="AG3457" s="16"/>
    </row>
    <row r="3458" spans="30:33" x14ac:dyDescent="0.2">
      <c r="AD3458" s="16"/>
      <c r="AE3458" s="16"/>
      <c r="AF3458" s="16"/>
      <c r="AG3458" s="16"/>
    </row>
    <row r="3459" spans="30:33" x14ac:dyDescent="0.2">
      <c r="AD3459" s="16"/>
      <c r="AE3459" s="16"/>
      <c r="AF3459" s="16"/>
      <c r="AG3459" s="16"/>
    </row>
    <row r="3460" spans="30:33" x14ac:dyDescent="0.2">
      <c r="AD3460" s="16"/>
      <c r="AE3460" s="16"/>
      <c r="AF3460" s="16"/>
      <c r="AG3460" s="16"/>
    </row>
    <row r="3461" spans="30:33" x14ac:dyDescent="0.2">
      <c r="AD3461" s="16"/>
      <c r="AE3461" s="16"/>
      <c r="AF3461" s="16"/>
      <c r="AG3461" s="16"/>
    </row>
    <row r="3462" spans="30:33" x14ac:dyDescent="0.2">
      <c r="AD3462" s="16"/>
      <c r="AE3462" s="16"/>
      <c r="AF3462" s="16"/>
      <c r="AG3462" s="16"/>
    </row>
    <row r="3463" spans="30:33" x14ac:dyDescent="0.2">
      <c r="AD3463" s="16"/>
      <c r="AE3463" s="16"/>
      <c r="AF3463" s="16"/>
      <c r="AG3463" s="16"/>
    </row>
    <row r="3464" spans="30:33" x14ac:dyDescent="0.2">
      <c r="AD3464" s="16"/>
      <c r="AE3464" s="16"/>
      <c r="AF3464" s="16"/>
      <c r="AG3464" s="16"/>
    </row>
    <row r="3465" spans="30:33" x14ac:dyDescent="0.2">
      <c r="AD3465" s="16"/>
      <c r="AE3465" s="16"/>
      <c r="AF3465" s="16"/>
      <c r="AG3465" s="16"/>
    </row>
    <row r="3466" spans="30:33" x14ac:dyDescent="0.2">
      <c r="AD3466" s="16"/>
      <c r="AE3466" s="16"/>
      <c r="AF3466" s="16"/>
      <c r="AG3466" s="16"/>
    </row>
    <row r="3467" spans="30:33" x14ac:dyDescent="0.2">
      <c r="AD3467" s="16"/>
      <c r="AE3467" s="16"/>
      <c r="AF3467" s="16"/>
      <c r="AG3467" s="16"/>
    </row>
    <row r="3468" spans="30:33" x14ac:dyDescent="0.2">
      <c r="AD3468" s="16"/>
      <c r="AE3468" s="16"/>
      <c r="AF3468" s="16"/>
      <c r="AG3468" s="16"/>
    </row>
    <row r="3469" spans="30:33" x14ac:dyDescent="0.2">
      <c r="AD3469" s="16"/>
      <c r="AE3469" s="16"/>
      <c r="AF3469" s="16"/>
      <c r="AG3469" s="16"/>
    </row>
    <row r="3470" spans="30:33" x14ac:dyDescent="0.2">
      <c r="AD3470" s="16"/>
      <c r="AE3470" s="16"/>
      <c r="AF3470" s="16"/>
      <c r="AG3470" s="16"/>
    </row>
    <row r="3471" spans="30:33" x14ac:dyDescent="0.2">
      <c r="AD3471" s="16"/>
      <c r="AE3471" s="16"/>
      <c r="AF3471" s="16"/>
      <c r="AG3471" s="16"/>
    </row>
    <row r="3472" spans="30:33" x14ac:dyDescent="0.2">
      <c r="AD3472" s="16"/>
      <c r="AE3472" s="16"/>
      <c r="AF3472" s="16"/>
      <c r="AG3472" s="16"/>
    </row>
    <row r="3473" spans="30:33" x14ac:dyDescent="0.2">
      <c r="AD3473" s="16"/>
      <c r="AE3473" s="16"/>
      <c r="AF3473" s="16"/>
      <c r="AG3473" s="16"/>
    </row>
    <row r="3474" spans="30:33" x14ac:dyDescent="0.2">
      <c r="AD3474" s="16"/>
      <c r="AE3474" s="16"/>
      <c r="AF3474" s="16"/>
      <c r="AG3474" s="16"/>
    </row>
    <row r="3475" spans="30:33" x14ac:dyDescent="0.2">
      <c r="AD3475" s="16"/>
      <c r="AE3475" s="16"/>
      <c r="AF3475" s="16"/>
      <c r="AG3475" s="16"/>
    </row>
    <row r="3476" spans="30:33" x14ac:dyDescent="0.2">
      <c r="AD3476" s="16"/>
      <c r="AE3476" s="16"/>
      <c r="AF3476" s="16"/>
      <c r="AG3476" s="16"/>
    </row>
    <row r="3477" spans="30:33" x14ac:dyDescent="0.2">
      <c r="AD3477" s="16"/>
      <c r="AE3477" s="16"/>
      <c r="AF3477" s="16"/>
      <c r="AG3477" s="16"/>
    </row>
    <row r="3478" spans="30:33" x14ac:dyDescent="0.2">
      <c r="AD3478" s="16"/>
      <c r="AE3478" s="16"/>
      <c r="AF3478" s="16"/>
      <c r="AG3478" s="16"/>
    </row>
    <row r="3479" spans="30:33" x14ac:dyDescent="0.2">
      <c r="AD3479" s="16"/>
      <c r="AE3479" s="16"/>
      <c r="AF3479" s="16"/>
      <c r="AG3479" s="16"/>
    </row>
    <row r="3480" spans="30:33" x14ac:dyDescent="0.2">
      <c r="AD3480" s="16"/>
      <c r="AE3480" s="16"/>
      <c r="AF3480" s="16"/>
      <c r="AG3480" s="16"/>
    </row>
    <row r="3481" spans="30:33" x14ac:dyDescent="0.2">
      <c r="AD3481" s="16"/>
      <c r="AE3481" s="16"/>
      <c r="AF3481" s="16"/>
      <c r="AG3481" s="16"/>
    </row>
    <row r="3482" spans="30:33" x14ac:dyDescent="0.2">
      <c r="AD3482" s="16"/>
      <c r="AE3482" s="16"/>
      <c r="AF3482" s="16"/>
      <c r="AG3482" s="16"/>
    </row>
    <row r="3483" spans="30:33" x14ac:dyDescent="0.2">
      <c r="AD3483" s="16"/>
      <c r="AE3483" s="16"/>
      <c r="AF3483" s="16"/>
      <c r="AG3483" s="16"/>
    </row>
    <row r="3484" spans="30:33" x14ac:dyDescent="0.2">
      <c r="AD3484" s="16"/>
      <c r="AE3484" s="16"/>
      <c r="AF3484" s="16"/>
      <c r="AG3484" s="16"/>
    </row>
    <row r="3485" spans="30:33" x14ac:dyDescent="0.2">
      <c r="AD3485" s="16"/>
      <c r="AE3485" s="16"/>
      <c r="AF3485" s="16"/>
      <c r="AG3485" s="16"/>
    </row>
    <row r="3486" spans="30:33" x14ac:dyDescent="0.2">
      <c r="AD3486" s="16"/>
      <c r="AE3486" s="16"/>
      <c r="AF3486" s="16"/>
      <c r="AG3486" s="16"/>
    </row>
    <row r="3487" spans="30:33" x14ac:dyDescent="0.2">
      <c r="AD3487" s="16"/>
      <c r="AE3487" s="16"/>
      <c r="AF3487" s="16"/>
      <c r="AG3487" s="16"/>
    </row>
    <row r="3488" spans="30:33" x14ac:dyDescent="0.2">
      <c r="AD3488" s="16"/>
      <c r="AE3488" s="16"/>
      <c r="AF3488" s="16"/>
      <c r="AG3488" s="16"/>
    </row>
    <row r="3489" spans="30:33" x14ac:dyDescent="0.2">
      <c r="AD3489" s="16"/>
      <c r="AE3489" s="16"/>
      <c r="AF3489" s="16"/>
      <c r="AG3489" s="16"/>
    </row>
    <row r="3490" spans="30:33" x14ac:dyDescent="0.2">
      <c r="AD3490" s="16"/>
      <c r="AE3490" s="16"/>
      <c r="AF3490" s="16"/>
      <c r="AG3490" s="16"/>
    </row>
    <row r="3491" spans="30:33" x14ac:dyDescent="0.2">
      <c r="AD3491" s="16"/>
      <c r="AE3491" s="16"/>
      <c r="AF3491" s="16"/>
      <c r="AG3491" s="16"/>
    </row>
    <row r="3492" spans="30:33" x14ac:dyDescent="0.2">
      <c r="AD3492" s="16"/>
      <c r="AE3492" s="16"/>
      <c r="AF3492" s="16"/>
      <c r="AG3492" s="16"/>
    </row>
    <row r="3493" spans="30:33" x14ac:dyDescent="0.2">
      <c r="AD3493" s="16"/>
      <c r="AE3493" s="16"/>
      <c r="AF3493" s="16"/>
      <c r="AG3493" s="16"/>
    </row>
    <row r="3494" spans="30:33" x14ac:dyDescent="0.2">
      <c r="AD3494" s="16"/>
      <c r="AE3494" s="16"/>
      <c r="AF3494" s="16"/>
      <c r="AG3494" s="16"/>
    </row>
    <row r="3495" spans="30:33" x14ac:dyDescent="0.2">
      <c r="AD3495" s="16"/>
      <c r="AE3495" s="16"/>
      <c r="AF3495" s="16"/>
      <c r="AG3495" s="16"/>
    </row>
    <row r="3496" spans="30:33" x14ac:dyDescent="0.2">
      <c r="AD3496" s="16"/>
      <c r="AE3496" s="16"/>
      <c r="AF3496" s="16"/>
      <c r="AG3496" s="16"/>
    </row>
    <row r="3497" spans="30:33" x14ac:dyDescent="0.2">
      <c r="AD3497" s="16"/>
      <c r="AE3497" s="16"/>
      <c r="AF3497" s="16"/>
      <c r="AG3497" s="16"/>
    </row>
    <row r="3498" spans="30:33" x14ac:dyDescent="0.2">
      <c r="AD3498" s="16"/>
      <c r="AE3498" s="16"/>
      <c r="AF3498" s="16"/>
      <c r="AG3498" s="16"/>
    </row>
    <row r="3499" spans="30:33" x14ac:dyDescent="0.2">
      <c r="AD3499" s="16"/>
      <c r="AE3499" s="16"/>
      <c r="AF3499" s="16"/>
      <c r="AG3499" s="16"/>
    </row>
    <row r="3500" spans="30:33" x14ac:dyDescent="0.2">
      <c r="AD3500" s="16"/>
      <c r="AE3500" s="16"/>
      <c r="AF3500" s="16"/>
      <c r="AG3500" s="16"/>
    </row>
    <row r="3501" spans="30:33" x14ac:dyDescent="0.2">
      <c r="AD3501" s="16"/>
      <c r="AE3501" s="16"/>
      <c r="AF3501" s="16"/>
      <c r="AG3501" s="16"/>
    </row>
    <row r="3502" spans="30:33" x14ac:dyDescent="0.2">
      <c r="AD3502" s="16"/>
      <c r="AE3502" s="16"/>
      <c r="AF3502" s="16"/>
      <c r="AG3502" s="16"/>
    </row>
    <row r="3503" spans="30:33" x14ac:dyDescent="0.2">
      <c r="AD3503" s="16"/>
      <c r="AE3503" s="16"/>
      <c r="AF3503" s="16"/>
      <c r="AG3503" s="16"/>
    </row>
    <row r="3504" spans="30:33" x14ac:dyDescent="0.2">
      <c r="AD3504" s="16"/>
      <c r="AE3504" s="16"/>
      <c r="AF3504" s="16"/>
      <c r="AG3504" s="16"/>
    </row>
    <row r="3505" spans="30:33" x14ac:dyDescent="0.2">
      <c r="AD3505" s="16"/>
      <c r="AE3505" s="16"/>
      <c r="AF3505" s="16"/>
      <c r="AG3505" s="16"/>
    </row>
    <row r="3506" spans="30:33" x14ac:dyDescent="0.2">
      <c r="AD3506" s="16"/>
      <c r="AE3506" s="16"/>
      <c r="AF3506" s="16"/>
      <c r="AG3506" s="16"/>
    </row>
    <row r="3507" spans="30:33" x14ac:dyDescent="0.2">
      <c r="AD3507" s="16"/>
      <c r="AE3507" s="16"/>
      <c r="AF3507" s="16"/>
      <c r="AG3507" s="16"/>
    </row>
    <row r="3508" spans="30:33" x14ac:dyDescent="0.2">
      <c r="AD3508" s="16"/>
      <c r="AE3508" s="16"/>
      <c r="AF3508" s="16"/>
      <c r="AG3508" s="16"/>
    </row>
    <row r="3509" spans="30:33" x14ac:dyDescent="0.2">
      <c r="AD3509" s="16"/>
      <c r="AE3509" s="16"/>
      <c r="AF3509" s="16"/>
      <c r="AG3509" s="16"/>
    </row>
    <row r="3510" spans="30:33" x14ac:dyDescent="0.2">
      <c r="AD3510" s="16"/>
      <c r="AE3510" s="16"/>
      <c r="AF3510" s="16"/>
      <c r="AG3510" s="16"/>
    </row>
    <row r="3511" spans="30:33" x14ac:dyDescent="0.2">
      <c r="AD3511" s="16"/>
      <c r="AE3511" s="16"/>
      <c r="AF3511" s="16"/>
      <c r="AG3511" s="16"/>
    </row>
    <row r="3512" spans="30:33" x14ac:dyDescent="0.2">
      <c r="AD3512" s="16"/>
      <c r="AE3512" s="16"/>
      <c r="AF3512" s="16"/>
      <c r="AG3512" s="16"/>
    </row>
    <row r="3513" spans="30:33" x14ac:dyDescent="0.2">
      <c r="AD3513" s="16"/>
      <c r="AE3513" s="16"/>
      <c r="AF3513" s="16"/>
      <c r="AG3513" s="16"/>
    </row>
    <row r="3514" spans="30:33" x14ac:dyDescent="0.2">
      <c r="AD3514" s="16"/>
      <c r="AE3514" s="16"/>
      <c r="AF3514" s="16"/>
      <c r="AG3514" s="16"/>
    </row>
    <row r="3515" spans="30:33" x14ac:dyDescent="0.2">
      <c r="AD3515" s="16"/>
      <c r="AE3515" s="16"/>
      <c r="AF3515" s="16"/>
      <c r="AG3515" s="16"/>
    </row>
    <row r="3516" spans="30:33" x14ac:dyDescent="0.2">
      <c r="AD3516" s="16"/>
      <c r="AE3516" s="16"/>
      <c r="AF3516" s="16"/>
      <c r="AG3516" s="16"/>
    </row>
    <row r="3517" spans="30:33" x14ac:dyDescent="0.2">
      <c r="AD3517" s="16"/>
      <c r="AE3517" s="16"/>
      <c r="AF3517" s="16"/>
      <c r="AG3517" s="16"/>
    </row>
    <row r="3518" spans="30:33" x14ac:dyDescent="0.2">
      <c r="AD3518" s="16"/>
      <c r="AE3518" s="16"/>
      <c r="AF3518" s="16"/>
      <c r="AG3518" s="16"/>
    </row>
    <row r="3519" spans="30:33" x14ac:dyDescent="0.2">
      <c r="AD3519" s="16"/>
      <c r="AE3519" s="16"/>
      <c r="AF3519" s="16"/>
      <c r="AG3519" s="16"/>
    </row>
    <row r="3520" spans="30:33" x14ac:dyDescent="0.2">
      <c r="AD3520" s="16"/>
      <c r="AE3520" s="16"/>
      <c r="AF3520" s="16"/>
      <c r="AG3520" s="16"/>
    </row>
    <row r="3521" spans="30:33" x14ac:dyDescent="0.2">
      <c r="AD3521" s="16"/>
      <c r="AE3521" s="16"/>
      <c r="AF3521" s="16"/>
      <c r="AG3521" s="16"/>
    </row>
    <row r="3522" spans="30:33" x14ac:dyDescent="0.2">
      <c r="AD3522" s="16"/>
      <c r="AE3522" s="16"/>
      <c r="AF3522" s="16"/>
      <c r="AG3522" s="16"/>
    </row>
    <row r="3523" spans="30:33" x14ac:dyDescent="0.2">
      <c r="AD3523" s="16"/>
      <c r="AE3523" s="16"/>
      <c r="AF3523" s="16"/>
      <c r="AG3523" s="16"/>
    </row>
    <row r="3524" spans="30:33" x14ac:dyDescent="0.2">
      <c r="AD3524" s="16"/>
      <c r="AE3524" s="16"/>
      <c r="AF3524" s="16"/>
      <c r="AG3524" s="16"/>
    </row>
    <row r="3525" spans="30:33" x14ac:dyDescent="0.2">
      <c r="AD3525" s="16"/>
      <c r="AE3525" s="16"/>
      <c r="AF3525" s="16"/>
      <c r="AG3525" s="16"/>
    </row>
    <row r="3526" spans="30:33" x14ac:dyDescent="0.2">
      <c r="AD3526" s="16"/>
      <c r="AE3526" s="16"/>
      <c r="AF3526" s="16"/>
      <c r="AG3526" s="16"/>
    </row>
    <row r="3527" spans="30:33" x14ac:dyDescent="0.2">
      <c r="AD3527" s="16"/>
      <c r="AE3527" s="16"/>
      <c r="AF3527" s="16"/>
      <c r="AG3527" s="16"/>
    </row>
    <row r="3528" spans="30:33" x14ac:dyDescent="0.2">
      <c r="AD3528" s="16"/>
      <c r="AE3528" s="16"/>
      <c r="AF3528" s="16"/>
      <c r="AG3528" s="16"/>
    </row>
    <row r="3529" spans="30:33" x14ac:dyDescent="0.2">
      <c r="AD3529" s="16"/>
      <c r="AE3529" s="16"/>
      <c r="AF3529" s="16"/>
      <c r="AG3529" s="16"/>
    </row>
    <row r="3530" spans="30:33" x14ac:dyDescent="0.2">
      <c r="AD3530" s="16"/>
      <c r="AE3530" s="16"/>
      <c r="AF3530" s="16"/>
      <c r="AG3530" s="16"/>
    </row>
    <row r="3531" spans="30:33" x14ac:dyDescent="0.2">
      <c r="AD3531" s="16"/>
      <c r="AE3531" s="16"/>
      <c r="AF3531" s="16"/>
      <c r="AG3531" s="16"/>
    </row>
    <row r="3532" spans="30:33" x14ac:dyDescent="0.2">
      <c r="AD3532" s="16"/>
      <c r="AE3532" s="16"/>
      <c r="AF3532" s="16"/>
      <c r="AG3532" s="16"/>
    </row>
    <row r="3533" spans="30:33" x14ac:dyDescent="0.2">
      <c r="AD3533" s="16"/>
      <c r="AE3533" s="16"/>
      <c r="AF3533" s="16"/>
      <c r="AG3533" s="16"/>
    </row>
    <row r="3534" spans="30:33" x14ac:dyDescent="0.2">
      <c r="AD3534" s="16"/>
      <c r="AE3534" s="16"/>
      <c r="AF3534" s="16"/>
      <c r="AG3534" s="16"/>
    </row>
    <row r="3535" spans="30:33" x14ac:dyDescent="0.2">
      <c r="AD3535" s="16"/>
      <c r="AE3535" s="16"/>
      <c r="AF3535" s="16"/>
      <c r="AG3535" s="16"/>
    </row>
    <row r="3536" spans="30:33" x14ac:dyDescent="0.2">
      <c r="AD3536" s="16"/>
      <c r="AE3536" s="16"/>
      <c r="AF3536" s="16"/>
      <c r="AG3536" s="16"/>
    </row>
    <row r="3537" spans="30:33" x14ac:dyDescent="0.2">
      <c r="AD3537" s="16"/>
      <c r="AE3537" s="16"/>
      <c r="AF3537" s="16"/>
      <c r="AG3537" s="16"/>
    </row>
    <row r="3538" spans="30:33" x14ac:dyDescent="0.2">
      <c r="AD3538" s="16"/>
      <c r="AE3538" s="16"/>
      <c r="AF3538" s="16"/>
      <c r="AG3538" s="16"/>
    </row>
    <row r="3539" spans="30:33" x14ac:dyDescent="0.2">
      <c r="AD3539" s="16"/>
      <c r="AE3539" s="16"/>
      <c r="AF3539" s="16"/>
      <c r="AG3539" s="16"/>
    </row>
    <row r="3540" spans="30:33" x14ac:dyDescent="0.2">
      <c r="AD3540" s="16"/>
      <c r="AE3540" s="16"/>
      <c r="AF3540" s="16"/>
      <c r="AG3540" s="16"/>
    </row>
    <row r="3541" spans="30:33" x14ac:dyDescent="0.2">
      <c r="AD3541" s="16"/>
      <c r="AE3541" s="16"/>
      <c r="AF3541" s="16"/>
      <c r="AG3541" s="16"/>
    </row>
    <row r="3542" spans="30:33" x14ac:dyDescent="0.2">
      <c r="AD3542" s="16"/>
      <c r="AE3542" s="16"/>
      <c r="AF3542" s="16"/>
      <c r="AG3542" s="16"/>
    </row>
    <row r="3543" spans="30:33" x14ac:dyDescent="0.2">
      <c r="AD3543" s="16"/>
      <c r="AE3543" s="16"/>
      <c r="AF3543" s="16"/>
      <c r="AG3543" s="16"/>
    </row>
    <row r="3544" spans="30:33" x14ac:dyDescent="0.2">
      <c r="AD3544" s="16"/>
      <c r="AE3544" s="16"/>
      <c r="AF3544" s="16"/>
      <c r="AG3544" s="16"/>
    </row>
    <row r="3545" spans="30:33" x14ac:dyDescent="0.2">
      <c r="AD3545" s="16"/>
      <c r="AE3545" s="16"/>
      <c r="AF3545" s="16"/>
      <c r="AG3545" s="16"/>
    </row>
    <row r="3546" spans="30:33" x14ac:dyDescent="0.2">
      <c r="AD3546" s="16"/>
      <c r="AE3546" s="16"/>
      <c r="AF3546" s="16"/>
      <c r="AG3546" s="16"/>
    </row>
    <row r="3547" spans="30:33" x14ac:dyDescent="0.2">
      <c r="AD3547" s="16"/>
      <c r="AE3547" s="16"/>
      <c r="AF3547" s="16"/>
      <c r="AG3547" s="16"/>
    </row>
    <row r="3548" spans="30:33" x14ac:dyDescent="0.2">
      <c r="AD3548" s="16"/>
      <c r="AE3548" s="16"/>
      <c r="AF3548" s="16"/>
      <c r="AG3548" s="16"/>
    </row>
    <row r="3549" spans="30:33" x14ac:dyDescent="0.2">
      <c r="AD3549" s="16"/>
      <c r="AE3549" s="16"/>
      <c r="AF3549" s="16"/>
      <c r="AG3549" s="16"/>
    </row>
    <row r="3550" spans="30:33" x14ac:dyDescent="0.2">
      <c r="AD3550" s="16"/>
      <c r="AE3550" s="16"/>
      <c r="AF3550" s="16"/>
      <c r="AG3550" s="16"/>
    </row>
    <row r="3551" spans="30:33" x14ac:dyDescent="0.2">
      <c r="AD3551" s="16"/>
      <c r="AE3551" s="16"/>
      <c r="AF3551" s="16"/>
      <c r="AG3551" s="16"/>
    </row>
    <row r="3552" spans="30:33" x14ac:dyDescent="0.2">
      <c r="AD3552" s="16"/>
      <c r="AE3552" s="16"/>
      <c r="AF3552" s="16"/>
      <c r="AG3552" s="16"/>
    </row>
    <row r="3553" spans="30:33" x14ac:dyDescent="0.2">
      <c r="AD3553" s="16"/>
      <c r="AE3553" s="16"/>
      <c r="AF3553" s="16"/>
      <c r="AG3553" s="16"/>
    </row>
    <row r="3554" spans="30:33" x14ac:dyDescent="0.2">
      <c r="AD3554" s="16"/>
      <c r="AE3554" s="16"/>
      <c r="AF3554" s="16"/>
      <c r="AG3554" s="16"/>
    </row>
    <row r="3555" spans="30:33" x14ac:dyDescent="0.2">
      <c r="AD3555" s="16"/>
      <c r="AE3555" s="16"/>
      <c r="AF3555" s="16"/>
      <c r="AG3555" s="16"/>
    </row>
    <row r="3556" spans="30:33" x14ac:dyDescent="0.2">
      <c r="AD3556" s="16"/>
      <c r="AE3556" s="16"/>
      <c r="AF3556" s="16"/>
      <c r="AG3556" s="16"/>
    </row>
    <row r="3557" spans="30:33" x14ac:dyDescent="0.2">
      <c r="AD3557" s="16"/>
      <c r="AE3557" s="16"/>
      <c r="AF3557" s="16"/>
      <c r="AG3557" s="16"/>
    </row>
    <row r="3558" spans="30:33" x14ac:dyDescent="0.2">
      <c r="AD3558" s="16"/>
      <c r="AE3558" s="16"/>
      <c r="AF3558" s="16"/>
      <c r="AG3558" s="16"/>
    </row>
    <row r="3559" spans="30:33" x14ac:dyDescent="0.2">
      <c r="AD3559" s="16"/>
      <c r="AE3559" s="16"/>
      <c r="AF3559" s="16"/>
      <c r="AG3559" s="16"/>
    </row>
    <row r="3560" spans="30:33" x14ac:dyDescent="0.2">
      <c r="AD3560" s="16"/>
      <c r="AE3560" s="16"/>
      <c r="AF3560" s="16"/>
      <c r="AG3560" s="16"/>
    </row>
    <row r="3561" spans="30:33" x14ac:dyDescent="0.2">
      <c r="AD3561" s="16"/>
      <c r="AE3561" s="16"/>
      <c r="AF3561" s="16"/>
      <c r="AG3561" s="16"/>
    </row>
    <row r="3562" spans="30:33" x14ac:dyDescent="0.2">
      <c r="AD3562" s="16"/>
      <c r="AE3562" s="16"/>
      <c r="AF3562" s="16"/>
      <c r="AG3562" s="16"/>
    </row>
    <row r="3563" spans="30:33" x14ac:dyDescent="0.2">
      <c r="AD3563" s="16"/>
      <c r="AE3563" s="16"/>
      <c r="AF3563" s="16"/>
      <c r="AG3563" s="16"/>
    </row>
    <row r="3564" spans="30:33" x14ac:dyDescent="0.2">
      <c r="AD3564" s="16"/>
      <c r="AE3564" s="16"/>
      <c r="AF3564" s="16"/>
      <c r="AG3564" s="16"/>
    </row>
    <row r="3565" spans="30:33" x14ac:dyDescent="0.2">
      <c r="AD3565" s="16"/>
      <c r="AE3565" s="16"/>
      <c r="AF3565" s="16"/>
      <c r="AG3565" s="16"/>
    </row>
    <row r="3566" spans="30:33" x14ac:dyDescent="0.2">
      <c r="AD3566" s="16"/>
      <c r="AE3566" s="16"/>
      <c r="AF3566" s="16"/>
      <c r="AG3566" s="16"/>
    </row>
    <row r="3567" spans="30:33" x14ac:dyDescent="0.2">
      <c r="AD3567" s="16"/>
      <c r="AE3567" s="16"/>
      <c r="AF3567" s="16"/>
      <c r="AG3567" s="16"/>
    </row>
    <row r="3568" spans="30:33" x14ac:dyDescent="0.2">
      <c r="AD3568" s="16"/>
      <c r="AE3568" s="16"/>
      <c r="AF3568" s="16"/>
      <c r="AG3568" s="16"/>
    </row>
    <row r="3569" spans="30:33" x14ac:dyDescent="0.2">
      <c r="AD3569" s="16"/>
      <c r="AE3569" s="16"/>
      <c r="AF3569" s="16"/>
      <c r="AG3569" s="16"/>
    </row>
    <row r="3570" spans="30:33" x14ac:dyDescent="0.2">
      <c r="AD3570" s="16"/>
      <c r="AE3570" s="16"/>
      <c r="AF3570" s="16"/>
      <c r="AG3570" s="16"/>
    </row>
    <row r="3571" spans="30:33" x14ac:dyDescent="0.2">
      <c r="AD3571" s="16"/>
      <c r="AE3571" s="16"/>
      <c r="AF3571" s="16"/>
      <c r="AG3571" s="16"/>
    </row>
    <row r="3572" spans="30:33" x14ac:dyDescent="0.2">
      <c r="AD3572" s="16"/>
      <c r="AE3572" s="16"/>
      <c r="AF3572" s="16"/>
      <c r="AG3572" s="16"/>
    </row>
    <row r="3573" spans="30:33" x14ac:dyDescent="0.2">
      <c r="AD3573" s="16"/>
      <c r="AE3573" s="16"/>
      <c r="AF3573" s="16"/>
      <c r="AG3573" s="16"/>
    </row>
    <row r="3574" spans="30:33" x14ac:dyDescent="0.2">
      <c r="AD3574" s="16"/>
      <c r="AE3574" s="16"/>
      <c r="AF3574" s="16"/>
      <c r="AG3574" s="16"/>
    </row>
    <row r="3575" spans="30:33" x14ac:dyDescent="0.2">
      <c r="AD3575" s="16"/>
      <c r="AE3575" s="16"/>
      <c r="AF3575" s="16"/>
      <c r="AG3575" s="16"/>
    </row>
    <row r="3576" spans="30:33" x14ac:dyDescent="0.2">
      <c r="AD3576" s="16"/>
      <c r="AE3576" s="16"/>
      <c r="AF3576" s="16"/>
      <c r="AG3576" s="16"/>
    </row>
    <row r="3577" spans="30:33" x14ac:dyDescent="0.2">
      <c r="AD3577" s="16"/>
      <c r="AE3577" s="16"/>
      <c r="AF3577" s="16"/>
      <c r="AG3577" s="16"/>
    </row>
    <row r="3578" spans="30:33" x14ac:dyDescent="0.2">
      <c r="AD3578" s="16"/>
      <c r="AE3578" s="16"/>
      <c r="AF3578" s="16"/>
      <c r="AG3578" s="16"/>
    </row>
    <row r="3579" spans="30:33" x14ac:dyDescent="0.2">
      <c r="AD3579" s="16"/>
      <c r="AE3579" s="16"/>
      <c r="AF3579" s="16"/>
      <c r="AG3579" s="16"/>
    </row>
    <row r="3580" spans="30:33" x14ac:dyDescent="0.2">
      <c r="AD3580" s="16"/>
      <c r="AE3580" s="16"/>
      <c r="AF3580" s="16"/>
      <c r="AG3580" s="16"/>
    </row>
    <row r="3581" spans="30:33" x14ac:dyDescent="0.2">
      <c r="AD3581" s="16"/>
      <c r="AE3581" s="16"/>
      <c r="AF3581" s="16"/>
      <c r="AG3581" s="16"/>
    </row>
    <row r="3582" spans="30:33" x14ac:dyDescent="0.2">
      <c r="AD3582" s="16"/>
      <c r="AE3582" s="16"/>
      <c r="AF3582" s="16"/>
      <c r="AG3582" s="16"/>
    </row>
    <row r="3583" spans="30:33" x14ac:dyDescent="0.2">
      <c r="AD3583" s="16"/>
      <c r="AE3583" s="16"/>
      <c r="AF3583" s="16"/>
      <c r="AG3583" s="16"/>
    </row>
    <row r="3584" spans="30:33" x14ac:dyDescent="0.2">
      <c r="AD3584" s="16"/>
      <c r="AE3584" s="16"/>
      <c r="AF3584" s="16"/>
      <c r="AG3584" s="16"/>
    </row>
    <row r="3585" spans="30:33" x14ac:dyDescent="0.2">
      <c r="AD3585" s="16"/>
      <c r="AE3585" s="16"/>
      <c r="AF3585" s="16"/>
      <c r="AG3585" s="16"/>
    </row>
    <row r="3586" spans="30:33" x14ac:dyDescent="0.2">
      <c r="AD3586" s="16"/>
      <c r="AE3586" s="16"/>
      <c r="AF3586" s="16"/>
      <c r="AG3586" s="16"/>
    </row>
    <row r="3587" spans="30:33" x14ac:dyDescent="0.2">
      <c r="AD3587" s="16"/>
      <c r="AE3587" s="16"/>
      <c r="AF3587" s="16"/>
      <c r="AG3587" s="16"/>
    </row>
    <row r="3588" spans="30:33" x14ac:dyDescent="0.2">
      <c r="AD3588" s="16"/>
      <c r="AE3588" s="16"/>
      <c r="AF3588" s="16"/>
      <c r="AG3588" s="16"/>
    </row>
    <row r="3589" spans="30:33" x14ac:dyDescent="0.2">
      <c r="AD3589" s="16"/>
      <c r="AE3589" s="16"/>
      <c r="AF3589" s="16"/>
      <c r="AG3589" s="16"/>
    </row>
    <row r="3590" spans="30:33" x14ac:dyDescent="0.2">
      <c r="AD3590" s="16"/>
      <c r="AE3590" s="16"/>
      <c r="AF3590" s="16"/>
      <c r="AG3590" s="16"/>
    </row>
    <row r="3591" spans="30:33" x14ac:dyDescent="0.2">
      <c r="AD3591" s="16"/>
      <c r="AE3591" s="16"/>
      <c r="AF3591" s="16"/>
      <c r="AG3591" s="16"/>
    </row>
    <row r="3592" spans="30:33" x14ac:dyDescent="0.2">
      <c r="AD3592" s="16"/>
      <c r="AE3592" s="16"/>
      <c r="AF3592" s="16"/>
      <c r="AG3592" s="16"/>
    </row>
    <row r="3593" spans="30:33" x14ac:dyDescent="0.2">
      <c r="AD3593" s="16"/>
      <c r="AE3593" s="16"/>
      <c r="AF3593" s="16"/>
      <c r="AG3593" s="16"/>
    </row>
    <row r="3594" spans="30:33" x14ac:dyDescent="0.2">
      <c r="AD3594" s="16"/>
      <c r="AE3594" s="16"/>
      <c r="AF3594" s="16"/>
      <c r="AG3594" s="16"/>
    </row>
    <row r="3595" spans="30:33" x14ac:dyDescent="0.2">
      <c r="AD3595" s="16"/>
      <c r="AE3595" s="16"/>
      <c r="AF3595" s="16"/>
      <c r="AG3595" s="16"/>
    </row>
    <row r="3596" spans="30:33" x14ac:dyDescent="0.2">
      <c r="AD3596" s="16"/>
      <c r="AE3596" s="16"/>
      <c r="AF3596" s="16"/>
      <c r="AG3596" s="16"/>
    </row>
    <row r="3597" spans="30:33" x14ac:dyDescent="0.2">
      <c r="AD3597" s="16"/>
      <c r="AE3597" s="16"/>
      <c r="AF3597" s="16"/>
      <c r="AG3597" s="16"/>
    </row>
    <row r="3598" spans="30:33" x14ac:dyDescent="0.2">
      <c r="AD3598" s="16"/>
      <c r="AE3598" s="16"/>
      <c r="AF3598" s="16"/>
      <c r="AG3598" s="16"/>
    </row>
    <row r="3599" spans="30:33" x14ac:dyDescent="0.2">
      <c r="AD3599" s="16"/>
      <c r="AE3599" s="16"/>
      <c r="AF3599" s="16"/>
      <c r="AG3599" s="16"/>
    </row>
    <row r="3600" spans="30:33" x14ac:dyDescent="0.2">
      <c r="AD3600" s="16"/>
      <c r="AE3600" s="16"/>
      <c r="AF3600" s="16"/>
      <c r="AG3600" s="16"/>
    </row>
    <row r="3601" spans="30:33" x14ac:dyDescent="0.2">
      <c r="AD3601" s="16"/>
      <c r="AE3601" s="16"/>
      <c r="AF3601" s="16"/>
      <c r="AG3601" s="16"/>
    </row>
    <row r="3602" spans="30:33" x14ac:dyDescent="0.2">
      <c r="AD3602" s="16"/>
      <c r="AE3602" s="16"/>
      <c r="AF3602" s="16"/>
      <c r="AG3602" s="16"/>
    </row>
    <row r="3603" spans="30:33" x14ac:dyDescent="0.2">
      <c r="AD3603" s="16"/>
      <c r="AE3603" s="16"/>
      <c r="AF3603" s="16"/>
      <c r="AG3603" s="16"/>
    </row>
    <row r="3604" spans="30:33" x14ac:dyDescent="0.2">
      <c r="AD3604" s="16"/>
      <c r="AE3604" s="16"/>
      <c r="AF3604" s="16"/>
      <c r="AG3604" s="16"/>
    </row>
    <row r="3605" spans="30:33" x14ac:dyDescent="0.2">
      <c r="AD3605" s="16"/>
      <c r="AE3605" s="16"/>
      <c r="AF3605" s="16"/>
      <c r="AG3605" s="16"/>
    </row>
    <row r="3606" spans="30:33" x14ac:dyDescent="0.2">
      <c r="AD3606" s="16"/>
      <c r="AE3606" s="16"/>
      <c r="AF3606" s="16"/>
      <c r="AG3606" s="16"/>
    </row>
    <row r="3607" spans="30:33" x14ac:dyDescent="0.2">
      <c r="AD3607" s="16"/>
      <c r="AE3607" s="16"/>
      <c r="AF3607" s="16"/>
      <c r="AG3607" s="16"/>
    </row>
    <row r="3608" spans="30:33" x14ac:dyDescent="0.2">
      <c r="AD3608" s="16"/>
      <c r="AE3608" s="16"/>
      <c r="AF3608" s="16"/>
      <c r="AG3608" s="16"/>
    </row>
    <row r="3609" spans="30:33" x14ac:dyDescent="0.2">
      <c r="AD3609" s="16"/>
      <c r="AE3609" s="16"/>
      <c r="AF3609" s="16"/>
      <c r="AG3609" s="16"/>
    </row>
    <row r="3610" spans="30:33" x14ac:dyDescent="0.2">
      <c r="AD3610" s="16"/>
      <c r="AE3610" s="16"/>
      <c r="AF3610" s="16"/>
      <c r="AG3610" s="16"/>
    </row>
    <row r="3611" spans="30:33" x14ac:dyDescent="0.2">
      <c r="AD3611" s="16"/>
      <c r="AE3611" s="16"/>
      <c r="AF3611" s="16"/>
      <c r="AG3611" s="16"/>
    </row>
    <row r="3612" spans="30:33" x14ac:dyDescent="0.2">
      <c r="AD3612" s="16"/>
      <c r="AE3612" s="16"/>
      <c r="AF3612" s="16"/>
      <c r="AG3612" s="16"/>
    </row>
    <row r="3613" spans="30:33" x14ac:dyDescent="0.2">
      <c r="AD3613" s="16"/>
      <c r="AE3613" s="16"/>
      <c r="AF3613" s="16"/>
      <c r="AG3613" s="16"/>
    </row>
    <row r="3614" spans="30:33" x14ac:dyDescent="0.2">
      <c r="AD3614" s="16"/>
      <c r="AE3614" s="16"/>
      <c r="AF3614" s="16"/>
      <c r="AG3614" s="16"/>
    </row>
    <row r="3615" spans="30:33" x14ac:dyDescent="0.2">
      <c r="AD3615" s="16"/>
      <c r="AE3615" s="16"/>
      <c r="AF3615" s="16"/>
      <c r="AG3615" s="16"/>
    </row>
    <row r="3616" spans="30:33" x14ac:dyDescent="0.2">
      <c r="AD3616" s="16"/>
      <c r="AE3616" s="16"/>
      <c r="AF3616" s="16"/>
      <c r="AG3616" s="16"/>
    </row>
    <row r="3617" spans="30:33" x14ac:dyDescent="0.2">
      <c r="AD3617" s="16"/>
      <c r="AE3617" s="16"/>
      <c r="AF3617" s="16"/>
      <c r="AG3617" s="16"/>
    </row>
    <row r="3618" spans="30:33" x14ac:dyDescent="0.2">
      <c r="AD3618" s="16"/>
      <c r="AE3618" s="16"/>
      <c r="AF3618" s="16"/>
      <c r="AG3618" s="16"/>
    </row>
    <row r="3619" spans="30:33" x14ac:dyDescent="0.2">
      <c r="AD3619" s="16"/>
      <c r="AE3619" s="16"/>
      <c r="AF3619" s="16"/>
      <c r="AG3619" s="16"/>
    </row>
    <row r="3620" spans="30:33" x14ac:dyDescent="0.2">
      <c r="AD3620" s="16"/>
      <c r="AE3620" s="16"/>
      <c r="AF3620" s="16"/>
      <c r="AG3620" s="16"/>
    </row>
    <row r="3621" spans="30:33" x14ac:dyDescent="0.2">
      <c r="AD3621" s="16"/>
      <c r="AE3621" s="16"/>
      <c r="AF3621" s="16"/>
      <c r="AG3621" s="16"/>
    </row>
    <row r="3622" spans="30:33" x14ac:dyDescent="0.2">
      <c r="AD3622" s="16"/>
      <c r="AE3622" s="16"/>
      <c r="AF3622" s="16"/>
      <c r="AG3622" s="16"/>
    </row>
    <row r="3623" spans="30:33" x14ac:dyDescent="0.2">
      <c r="AD3623" s="16"/>
      <c r="AE3623" s="16"/>
      <c r="AF3623" s="16"/>
      <c r="AG3623" s="16"/>
    </row>
    <row r="3624" spans="30:33" x14ac:dyDescent="0.2">
      <c r="AD3624" s="16"/>
      <c r="AE3624" s="16"/>
      <c r="AF3624" s="16"/>
      <c r="AG3624" s="16"/>
    </row>
    <row r="3625" spans="30:33" x14ac:dyDescent="0.2">
      <c r="AD3625" s="16"/>
      <c r="AE3625" s="16"/>
      <c r="AF3625" s="16"/>
      <c r="AG3625" s="16"/>
    </row>
    <row r="3626" spans="30:33" x14ac:dyDescent="0.2">
      <c r="AD3626" s="16"/>
      <c r="AE3626" s="16"/>
      <c r="AF3626" s="16"/>
      <c r="AG3626" s="16"/>
    </row>
    <row r="3627" spans="30:33" x14ac:dyDescent="0.2">
      <c r="AD3627" s="16"/>
      <c r="AE3627" s="16"/>
      <c r="AF3627" s="16"/>
      <c r="AG3627" s="16"/>
    </row>
    <row r="3628" spans="30:33" x14ac:dyDescent="0.2">
      <c r="AD3628" s="16"/>
      <c r="AE3628" s="16"/>
      <c r="AF3628" s="16"/>
      <c r="AG3628" s="16"/>
    </row>
    <row r="3629" spans="30:33" x14ac:dyDescent="0.2">
      <c r="AD3629" s="16"/>
      <c r="AE3629" s="16"/>
      <c r="AF3629" s="16"/>
      <c r="AG3629" s="16"/>
    </row>
    <row r="3630" spans="30:33" x14ac:dyDescent="0.2">
      <c r="AD3630" s="16"/>
      <c r="AE3630" s="16"/>
      <c r="AF3630" s="16"/>
      <c r="AG3630" s="16"/>
    </row>
    <row r="3631" spans="30:33" x14ac:dyDescent="0.2">
      <c r="AD3631" s="16"/>
      <c r="AE3631" s="16"/>
      <c r="AF3631" s="16"/>
      <c r="AG3631" s="16"/>
    </row>
    <row r="3632" spans="30:33" x14ac:dyDescent="0.2">
      <c r="AD3632" s="16"/>
      <c r="AE3632" s="16"/>
      <c r="AF3632" s="16"/>
      <c r="AG3632" s="16"/>
    </row>
    <row r="3633" spans="30:33" x14ac:dyDescent="0.2">
      <c r="AD3633" s="16"/>
      <c r="AE3633" s="16"/>
      <c r="AF3633" s="16"/>
      <c r="AG3633" s="16"/>
    </row>
    <row r="3634" spans="30:33" x14ac:dyDescent="0.2">
      <c r="AD3634" s="16"/>
      <c r="AE3634" s="16"/>
      <c r="AF3634" s="16"/>
      <c r="AG3634" s="16"/>
    </row>
    <row r="3635" spans="30:33" x14ac:dyDescent="0.2">
      <c r="AD3635" s="16"/>
      <c r="AE3635" s="16"/>
      <c r="AF3635" s="16"/>
      <c r="AG3635" s="16"/>
    </row>
    <row r="3636" spans="30:33" x14ac:dyDescent="0.2">
      <c r="AD3636" s="16"/>
      <c r="AE3636" s="16"/>
      <c r="AF3636" s="16"/>
      <c r="AG3636" s="16"/>
    </row>
    <row r="3637" spans="30:33" x14ac:dyDescent="0.2">
      <c r="AD3637" s="16"/>
      <c r="AE3637" s="16"/>
      <c r="AF3637" s="16"/>
      <c r="AG3637" s="16"/>
    </row>
    <row r="3638" spans="30:33" x14ac:dyDescent="0.2">
      <c r="AD3638" s="16"/>
      <c r="AE3638" s="16"/>
      <c r="AF3638" s="16"/>
      <c r="AG3638" s="16"/>
    </row>
    <row r="3639" spans="30:33" x14ac:dyDescent="0.2">
      <c r="AD3639" s="16"/>
      <c r="AE3639" s="16"/>
      <c r="AF3639" s="16"/>
      <c r="AG3639" s="16"/>
    </row>
    <row r="3640" spans="30:33" x14ac:dyDescent="0.2">
      <c r="AD3640" s="16"/>
      <c r="AE3640" s="16"/>
      <c r="AF3640" s="16"/>
      <c r="AG3640" s="16"/>
    </row>
    <row r="3641" spans="30:33" x14ac:dyDescent="0.2">
      <c r="AD3641" s="16"/>
      <c r="AE3641" s="16"/>
      <c r="AF3641" s="16"/>
      <c r="AG3641" s="16"/>
    </row>
    <row r="3642" spans="30:33" x14ac:dyDescent="0.2">
      <c r="AD3642" s="16"/>
      <c r="AE3642" s="16"/>
      <c r="AF3642" s="16"/>
      <c r="AG3642" s="16"/>
    </row>
    <row r="3643" spans="30:33" x14ac:dyDescent="0.2">
      <c r="AD3643" s="16"/>
      <c r="AE3643" s="16"/>
      <c r="AF3643" s="16"/>
      <c r="AG3643" s="16"/>
    </row>
    <row r="3644" spans="30:33" x14ac:dyDescent="0.2">
      <c r="AD3644" s="16"/>
      <c r="AE3644" s="16"/>
      <c r="AF3644" s="16"/>
      <c r="AG3644" s="16"/>
    </row>
    <row r="3645" spans="30:33" x14ac:dyDescent="0.2">
      <c r="AD3645" s="16"/>
      <c r="AE3645" s="16"/>
      <c r="AF3645" s="16"/>
      <c r="AG3645" s="16"/>
    </row>
    <row r="3646" spans="30:33" x14ac:dyDescent="0.2">
      <c r="AD3646" s="16"/>
      <c r="AE3646" s="16"/>
      <c r="AF3646" s="16"/>
      <c r="AG3646" s="16"/>
    </row>
    <row r="3647" spans="30:33" x14ac:dyDescent="0.2">
      <c r="AD3647" s="16"/>
      <c r="AE3647" s="16"/>
      <c r="AF3647" s="16"/>
      <c r="AG3647" s="16"/>
    </row>
    <row r="3648" spans="30:33" x14ac:dyDescent="0.2">
      <c r="AD3648" s="16"/>
      <c r="AE3648" s="16"/>
      <c r="AF3648" s="16"/>
      <c r="AG3648" s="16"/>
    </row>
    <row r="3649" spans="30:33" x14ac:dyDescent="0.2">
      <c r="AD3649" s="16"/>
      <c r="AE3649" s="16"/>
      <c r="AF3649" s="16"/>
      <c r="AG3649" s="16"/>
    </row>
    <row r="3650" spans="30:33" x14ac:dyDescent="0.2">
      <c r="AD3650" s="16"/>
      <c r="AE3650" s="16"/>
      <c r="AF3650" s="16"/>
      <c r="AG3650" s="16"/>
    </row>
    <row r="3651" spans="30:33" x14ac:dyDescent="0.2">
      <c r="AD3651" s="16"/>
      <c r="AE3651" s="16"/>
      <c r="AF3651" s="16"/>
      <c r="AG3651" s="16"/>
    </row>
    <row r="3652" spans="30:33" x14ac:dyDescent="0.2">
      <c r="AD3652" s="16"/>
      <c r="AE3652" s="16"/>
      <c r="AF3652" s="16"/>
      <c r="AG3652" s="16"/>
    </row>
    <row r="3653" spans="30:33" x14ac:dyDescent="0.2">
      <c r="AD3653" s="16"/>
      <c r="AE3653" s="16"/>
      <c r="AF3653" s="16"/>
      <c r="AG3653" s="16"/>
    </row>
    <row r="3654" spans="30:33" x14ac:dyDescent="0.2">
      <c r="AD3654" s="16"/>
      <c r="AE3654" s="16"/>
      <c r="AF3654" s="16"/>
      <c r="AG3654" s="16"/>
    </row>
    <row r="3655" spans="30:33" x14ac:dyDescent="0.2">
      <c r="AD3655" s="16"/>
      <c r="AE3655" s="16"/>
      <c r="AF3655" s="16"/>
      <c r="AG3655" s="16"/>
    </row>
    <row r="3656" spans="30:33" x14ac:dyDescent="0.2">
      <c r="AD3656" s="16"/>
      <c r="AE3656" s="16"/>
      <c r="AF3656" s="16"/>
      <c r="AG3656" s="16"/>
    </row>
    <row r="3657" spans="30:33" x14ac:dyDescent="0.2">
      <c r="AD3657" s="16"/>
      <c r="AE3657" s="16"/>
      <c r="AF3657" s="16"/>
      <c r="AG3657" s="16"/>
    </row>
    <row r="3658" spans="30:33" x14ac:dyDescent="0.2">
      <c r="AD3658" s="16"/>
      <c r="AE3658" s="16"/>
      <c r="AF3658" s="16"/>
      <c r="AG3658" s="16"/>
    </row>
    <row r="3659" spans="30:33" x14ac:dyDescent="0.2">
      <c r="AD3659" s="16"/>
      <c r="AE3659" s="16"/>
      <c r="AF3659" s="16"/>
      <c r="AG3659" s="16"/>
    </row>
    <row r="3660" spans="30:33" x14ac:dyDescent="0.2">
      <c r="AD3660" s="16"/>
      <c r="AE3660" s="16"/>
      <c r="AF3660" s="16"/>
      <c r="AG3660" s="16"/>
    </row>
    <row r="3661" spans="30:33" x14ac:dyDescent="0.2">
      <c r="AD3661" s="16"/>
      <c r="AE3661" s="16"/>
      <c r="AF3661" s="16"/>
      <c r="AG3661" s="16"/>
    </row>
    <row r="3662" spans="30:33" x14ac:dyDescent="0.2">
      <c r="AD3662" s="16"/>
      <c r="AE3662" s="16"/>
      <c r="AF3662" s="16"/>
      <c r="AG3662" s="16"/>
    </row>
    <row r="3663" spans="30:33" x14ac:dyDescent="0.2">
      <c r="AD3663" s="16"/>
      <c r="AE3663" s="16"/>
      <c r="AF3663" s="16"/>
      <c r="AG3663" s="16"/>
    </row>
    <row r="3664" spans="30:33" x14ac:dyDescent="0.2">
      <c r="AD3664" s="16"/>
      <c r="AE3664" s="16"/>
      <c r="AF3664" s="16"/>
      <c r="AG3664" s="16"/>
    </row>
    <row r="3665" spans="30:33" x14ac:dyDescent="0.2">
      <c r="AD3665" s="16"/>
      <c r="AE3665" s="16"/>
      <c r="AF3665" s="16"/>
      <c r="AG3665" s="16"/>
    </row>
    <row r="3666" spans="30:33" x14ac:dyDescent="0.2">
      <c r="AD3666" s="16"/>
      <c r="AE3666" s="16"/>
      <c r="AF3666" s="16"/>
      <c r="AG3666" s="16"/>
    </row>
    <row r="3667" spans="30:33" x14ac:dyDescent="0.2">
      <c r="AD3667" s="16"/>
      <c r="AE3667" s="16"/>
      <c r="AF3667" s="16"/>
      <c r="AG3667" s="16"/>
    </row>
    <row r="3668" spans="30:33" x14ac:dyDescent="0.2">
      <c r="AD3668" s="16"/>
      <c r="AE3668" s="16"/>
      <c r="AF3668" s="16"/>
      <c r="AG3668" s="16"/>
    </row>
    <row r="3669" spans="30:33" x14ac:dyDescent="0.2">
      <c r="AD3669" s="16"/>
      <c r="AE3669" s="16"/>
      <c r="AF3669" s="16"/>
      <c r="AG3669" s="16"/>
    </row>
    <row r="3670" spans="30:33" x14ac:dyDescent="0.2">
      <c r="AD3670" s="16"/>
      <c r="AE3670" s="16"/>
      <c r="AF3670" s="16"/>
      <c r="AG3670" s="16"/>
    </row>
    <row r="3671" spans="30:33" x14ac:dyDescent="0.2">
      <c r="AD3671" s="16"/>
      <c r="AE3671" s="16"/>
      <c r="AF3671" s="16"/>
      <c r="AG3671" s="16"/>
    </row>
    <row r="3672" spans="30:33" x14ac:dyDescent="0.2">
      <c r="AD3672" s="16"/>
      <c r="AE3672" s="16"/>
      <c r="AF3672" s="16"/>
      <c r="AG3672" s="16"/>
    </row>
    <row r="3673" spans="30:33" x14ac:dyDescent="0.2">
      <c r="AD3673" s="16"/>
      <c r="AE3673" s="16"/>
      <c r="AF3673" s="16"/>
      <c r="AG3673" s="16"/>
    </row>
    <row r="3674" spans="30:33" x14ac:dyDescent="0.2">
      <c r="AD3674" s="16"/>
      <c r="AE3674" s="16"/>
      <c r="AF3674" s="16"/>
      <c r="AG3674" s="16"/>
    </row>
    <row r="3675" spans="30:33" x14ac:dyDescent="0.2">
      <c r="AD3675" s="16"/>
      <c r="AE3675" s="16"/>
      <c r="AF3675" s="16"/>
      <c r="AG3675" s="16"/>
    </row>
    <row r="3676" spans="30:33" x14ac:dyDescent="0.2">
      <c r="AD3676" s="16"/>
      <c r="AE3676" s="16"/>
      <c r="AF3676" s="16"/>
      <c r="AG3676" s="16"/>
    </row>
    <row r="3677" spans="30:33" x14ac:dyDescent="0.2">
      <c r="AD3677" s="16"/>
      <c r="AE3677" s="16"/>
      <c r="AF3677" s="16"/>
      <c r="AG3677" s="16"/>
    </row>
    <row r="3678" spans="30:33" x14ac:dyDescent="0.2">
      <c r="AD3678" s="16"/>
      <c r="AE3678" s="16"/>
      <c r="AF3678" s="16"/>
      <c r="AG3678" s="16"/>
    </row>
    <row r="3679" spans="30:33" x14ac:dyDescent="0.2">
      <c r="AD3679" s="16"/>
      <c r="AE3679" s="16"/>
      <c r="AF3679" s="16"/>
      <c r="AG3679" s="16"/>
    </row>
    <row r="3680" spans="30:33" x14ac:dyDescent="0.2">
      <c r="AD3680" s="16"/>
      <c r="AE3680" s="16"/>
      <c r="AF3680" s="16"/>
      <c r="AG3680" s="16"/>
    </row>
    <row r="3681" spans="30:33" x14ac:dyDescent="0.2">
      <c r="AD3681" s="16"/>
      <c r="AE3681" s="16"/>
      <c r="AF3681" s="16"/>
      <c r="AG3681" s="16"/>
    </row>
    <row r="3682" spans="30:33" x14ac:dyDescent="0.2">
      <c r="AD3682" s="16"/>
      <c r="AE3682" s="16"/>
      <c r="AF3682" s="16"/>
      <c r="AG3682" s="16"/>
    </row>
    <row r="3683" spans="30:33" x14ac:dyDescent="0.2">
      <c r="AD3683" s="16"/>
      <c r="AE3683" s="16"/>
      <c r="AF3683" s="16"/>
      <c r="AG3683" s="16"/>
    </row>
    <row r="3684" spans="30:33" x14ac:dyDescent="0.2">
      <c r="AD3684" s="16"/>
      <c r="AE3684" s="16"/>
      <c r="AF3684" s="16"/>
      <c r="AG3684" s="16"/>
    </row>
    <row r="3685" spans="30:33" x14ac:dyDescent="0.2">
      <c r="AD3685" s="16"/>
      <c r="AE3685" s="16"/>
      <c r="AF3685" s="16"/>
      <c r="AG3685" s="16"/>
    </row>
    <row r="3686" spans="30:33" x14ac:dyDescent="0.2">
      <c r="AD3686" s="16"/>
      <c r="AE3686" s="16"/>
      <c r="AF3686" s="16"/>
      <c r="AG3686" s="16"/>
    </row>
    <row r="3687" spans="30:33" x14ac:dyDescent="0.2">
      <c r="AD3687" s="16"/>
      <c r="AE3687" s="16"/>
      <c r="AF3687" s="16"/>
      <c r="AG3687" s="16"/>
    </row>
    <row r="3688" spans="30:33" x14ac:dyDescent="0.2">
      <c r="AD3688" s="16"/>
      <c r="AE3688" s="16"/>
      <c r="AF3688" s="16"/>
      <c r="AG3688" s="16"/>
    </row>
    <row r="3689" spans="30:33" x14ac:dyDescent="0.2">
      <c r="AD3689" s="16"/>
      <c r="AE3689" s="16"/>
      <c r="AF3689" s="16"/>
      <c r="AG3689" s="16"/>
    </row>
    <row r="3690" spans="30:33" x14ac:dyDescent="0.2">
      <c r="AD3690" s="16"/>
      <c r="AE3690" s="16"/>
      <c r="AF3690" s="16"/>
      <c r="AG3690" s="16"/>
    </row>
    <row r="3691" spans="30:33" x14ac:dyDescent="0.2">
      <c r="AD3691" s="16"/>
      <c r="AE3691" s="16"/>
      <c r="AF3691" s="16"/>
      <c r="AG3691" s="16"/>
    </row>
    <row r="3692" spans="30:33" x14ac:dyDescent="0.2">
      <c r="AD3692" s="16"/>
      <c r="AE3692" s="16"/>
      <c r="AF3692" s="16"/>
      <c r="AG3692" s="16"/>
    </row>
    <row r="3693" spans="30:33" x14ac:dyDescent="0.2">
      <c r="AD3693" s="16"/>
      <c r="AE3693" s="16"/>
      <c r="AF3693" s="16"/>
      <c r="AG3693" s="16"/>
    </row>
    <row r="3694" spans="30:33" x14ac:dyDescent="0.2">
      <c r="AD3694" s="16"/>
      <c r="AE3694" s="16"/>
      <c r="AF3694" s="16"/>
      <c r="AG3694" s="16"/>
    </row>
    <row r="3695" spans="30:33" x14ac:dyDescent="0.2">
      <c r="AD3695" s="16"/>
      <c r="AE3695" s="16"/>
      <c r="AF3695" s="16"/>
      <c r="AG3695" s="16"/>
    </row>
    <row r="3696" spans="30:33" x14ac:dyDescent="0.2">
      <c r="AD3696" s="16"/>
      <c r="AE3696" s="16"/>
      <c r="AF3696" s="16"/>
      <c r="AG3696" s="16"/>
    </row>
    <row r="3697" spans="30:33" x14ac:dyDescent="0.2">
      <c r="AD3697" s="16"/>
      <c r="AE3697" s="16"/>
      <c r="AF3697" s="16"/>
      <c r="AG3697" s="16"/>
    </row>
    <row r="3698" spans="30:33" x14ac:dyDescent="0.2">
      <c r="AD3698" s="16"/>
      <c r="AE3698" s="16"/>
      <c r="AF3698" s="16"/>
      <c r="AG3698" s="16"/>
    </row>
    <row r="3699" spans="30:33" x14ac:dyDescent="0.2">
      <c r="AD3699" s="16"/>
      <c r="AE3699" s="16"/>
      <c r="AF3699" s="16"/>
      <c r="AG3699" s="16"/>
    </row>
    <row r="3700" spans="30:33" x14ac:dyDescent="0.2">
      <c r="AD3700" s="16"/>
      <c r="AE3700" s="16"/>
      <c r="AF3700" s="16"/>
      <c r="AG3700" s="16"/>
    </row>
    <row r="3701" spans="30:33" x14ac:dyDescent="0.2">
      <c r="AD3701" s="16"/>
      <c r="AE3701" s="16"/>
      <c r="AF3701" s="16"/>
      <c r="AG3701" s="16"/>
    </row>
    <row r="3702" spans="30:33" x14ac:dyDescent="0.2">
      <c r="AD3702" s="16"/>
      <c r="AE3702" s="16"/>
      <c r="AF3702" s="16"/>
      <c r="AG3702" s="16"/>
    </row>
    <row r="3703" spans="30:33" x14ac:dyDescent="0.2">
      <c r="AD3703" s="16"/>
      <c r="AE3703" s="16"/>
      <c r="AF3703" s="16"/>
      <c r="AG3703" s="16"/>
    </row>
    <row r="3704" spans="30:33" x14ac:dyDescent="0.2">
      <c r="AD3704" s="16"/>
      <c r="AE3704" s="16"/>
      <c r="AF3704" s="16"/>
      <c r="AG3704" s="16"/>
    </row>
    <row r="3705" spans="30:33" x14ac:dyDescent="0.2">
      <c r="AD3705" s="16"/>
      <c r="AE3705" s="16"/>
      <c r="AF3705" s="16"/>
      <c r="AG3705" s="16"/>
    </row>
    <row r="3706" spans="30:33" x14ac:dyDescent="0.2">
      <c r="AD3706" s="16"/>
      <c r="AE3706" s="16"/>
      <c r="AF3706" s="16"/>
      <c r="AG3706" s="16"/>
    </row>
    <row r="3707" spans="30:33" x14ac:dyDescent="0.2">
      <c r="AD3707" s="16"/>
      <c r="AE3707" s="16"/>
      <c r="AF3707" s="16"/>
      <c r="AG3707" s="16"/>
    </row>
    <row r="3708" spans="30:33" x14ac:dyDescent="0.2">
      <c r="AD3708" s="16"/>
      <c r="AE3708" s="16"/>
      <c r="AF3708" s="16"/>
      <c r="AG3708" s="16"/>
    </row>
    <row r="3709" spans="30:33" x14ac:dyDescent="0.2">
      <c r="AD3709" s="16"/>
      <c r="AE3709" s="16"/>
      <c r="AF3709" s="16"/>
      <c r="AG3709" s="16"/>
    </row>
    <row r="3710" spans="30:33" x14ac:dyDescent="0.2">
      <c r="AD3710" s="16"/>
      <c r="AE3710" s="16"/>
      <c r="AF3710" s="16"/>
      <c r="AG3710" s="16"/>
    </row>
    <row r="3711" spans="30:33" x14ac:dyDescent="0.2">
      <c r="AD3711" s="16"/>
      <c r="AE3711" s="16"/>
      <c r="AF3711" s="16"/>
      <c r="AG3711" s="16"/>
    </row>
    <row r="3712" spans="30:33" x14ac:dyDescent="0.2">
      <c r="AD3712" s="16"/>
      <c r="AE3712" s="16"/>
      <c r="AF3712" s="16"/>
      <c r="AG3712" s="16"/>
    </row>
    <row r="3713" spans="30:33" x14ac:dyDescent="0.2">
      <c r="AD3713" s="16"/>
      <c r="AE3713" s="16"/>
      <c r="AF3713" s="16"/>
      <c r="AG3713" s="16"/>
    </row>
    <row r="3714" spans="30:33" x14ac:dyDescent="0.2">
      <c r="AD3714" s="16"/>
      <c r="AE3714" s="16"/>
      <c r="AF3714" s="16"/>
      <c r="AG3714" s="16"/>
    </row>
    <row r="3715" spans="30:33" x14ac:dyDescent="0.2">
      <c r="AD3715" s="16"/>
      <c r="AE3715" s="16"/>
      <c r="AF3715" s="16"/>
      <c r="AG3715" s="16"/>
    </row>
    <row r="3716" spans="30:33" x14ac:dyDescent="0.2">
      <c r="AD3716" s="16"/>
      <c r="AE3716" s="16"/>
      <c r="AF3716" s="16"/>
      <c r="AG3716" s="16"/>
    </row>
    <row r="3717" spans="30:33" x14ac:dyDescent="0.2">
      <c r="AD3717" s="16"/>
      <c r="AE3717" s="16"/>
      <c r="AF3717" s="16"/>
      <c r="AG3717" s="16"/>
    </row>
    <row r="3718" spans="30:33" x14ac:dyDescent="0.2">
      <c r="AD3718" s="16"/>
      <c r="AE3718" s="16"/>
      <c r="AF3718" s="16"/>
      <c r="AG3718" s="16"/>
    </row>
    <row r="3719" spans="30:33" x14ac:dyDescent="0.2">
      <c r="AD3719" s="16"/>
      <c r="AE3719" s="16"/>
      <c r="AF3719" s="16"/>
      <c r="AG3719" s="16"/>
    </row>
    <row r="3720" spans="30:33" x14ac:dyDescent="0.2">
      <c r="AD3720" s="16"/>
      <c r="AE3720" s="16"/>
      <c r="AF3720" s="16"/>
      <c r="AG3720" s="16"/>
    </row>
    <row r="3721" spans="30:33" x14ac:dyDescent="0.2">
      <c r="AD3721" s="16"/>
      <c r="AE3721" s="16"/>
      <c r="AF3721" s="16"/>
      <c r="AG3721" s="16"/>
    </row>
    <row r="3722" spans="30:33" x14ac:dyDescent="0.2">
      <c r="AD3722" s="16"/>
      <c r="AE3722" s="16"/>
      <c r="AF3722" s="16"/>
      <c r="AG3722" s="16"/>
    </row>
    <row r="3723" spans="30:33" x14ac:dyDescent="0.2">
      <c r="AD3723" s="16"/>
      <c r="AE3723" s="16"/>
      <c r="AF3723" s="16"/>
      <c r="AG3723" s="16"/>
    </row>
    <row r="3724" spans="30:33" x14ac:dyDescent="0.2">
      <c r="AD3724" s="16"/>
      <c r="AE3724" s="16"/>
      <c r="AF3724" s="16"/>
      <c r="AG3724" s="16"/>
    </row>
    <row r="3725" spans="30:33" x14ac:dyDescent="0.2">
      <c r="AD3725" s="16"/>
      <c r="AE3725" s="16"/>
      <c r="AF3725" s="16"/>
      <c r="AG3725" s="16"/>
    </row>
    <row r="3726" spans="30:33" x14ac:dyDescent="0.2">
      <c r="AD3726" s="16"/>
      <c r="AE3726" s="16"/>
      <c r="AF3726" s="16"/>
      <c r="AG3726" s="16"/>
    </row>
    <row r="3727" spans="30:33" x14ac:dyDescent="0.2">
      <c r="AD3727" s="16"/>
      <c r="AE3727" s="16"/>
      <c r="AF3727" s="16"/>
      <c r="AG3727" s="16"/>
    </row>
    <row r="3728" spans="30:33" x14ac:dyDescent="0.2">
      <c r="AD3728" s="16"/>
      <c r="AE3728" s="16"/>
      <c r="AF3728" s="16"/>
      <c r="AG3728" s="16"/>
    </row>
    <row r="3729" spans="30:33" x14ac:dyDescent="0.2">
      <c r="AD3729" s="16"/>
      <c r="AE3729" s="16"/>
      <c r="AF3729" s="16"/>
      <c r="AG3729" s="16"/>
    </row>
    <row r="3730" spans="30:33" x14ac:dyDescent="0.2">
      <c r="AD3730" s="16"/>
      <c r="AE3730" s="16"/>
      <c r="AF3730" s="16"/>
      <c r="AG3730" s="16"/>
    </row>
    <row r="3731" spans="30:33" x14ac:dyDescent="0.2">
      <c r="AD3731" s="16"/>
      <c r="AE3731" s="16"/>
      <c r="AF3731" s="16"/>
      <c r="AG3731" s="16"/>
    </row>
    <row r="3732" spans="30:33" x14ac:dyDescent="0.2">
      <c r="AD3732" s="16"/>
      <c r="AE3732" s="16"/>
      <c r="AF3732" s="16"/>
      <c r="AG3732" s="16"/>
    </row>
    <row r="3733" spans="30:33" x14ac:dyDescent="0.2">
      <c r="AD3733" s="16"/>
      <c r="AE3733" s="16"/>
      <c r="AF3733" s="16"/>
      <c r="AG3733" s="16"/>
    </row>
    <row r="3734" spans="30:33" x14ac:dyDescent="0.2">
      <c r="AD3734" s="16"/>
      <c r="AE3734" s="16"/>
      <c r="AF3734" s="16"/>
      <c r="AG3734" s="16"/>
    </row>
    <row r="3735" spans="30:33" x14ac:dyDescent="0.2">
      <c r="AD3735" s="16"/>
      <c r="AE3735" s="16"/>
      <c r="AF3735" s="16"/>
      <c r="AG3735" s="16"/>
    </row>
    <row r="3736" spans="30:33" x14ac:dyDescent="0.2">
      <c r="AD3736" s="16"/>
      <c r="AE3736" s="16"/>
      <c r="AF3736" s="16"/>
      <c r="AG3736" s="16"/>
    </row>
    <row r="3737" spans="30:33" x14ac:dyDescent="0.2">
      <c r="AD3737" s="16"/>
      <c r="AE3737" s="16"/>
      <c r="AF3737" s="16"/>
      <c r="AG3737" s="16"/>
    </row>
    <row r="3738" spans="30:33" x14ac:dyDescent="0.2">
      <c r="AD3738" s="16"/>
      <c r="AE3738" s="16"/>
      <c r="AF3738" s="16"/>
      <c r="AG3738" s="16"/>
    </row>
    <row r="3739" spans="30:33" x14ac:dyDescent="0.2">
      <c r="AD3739" s="16"/>
      <c r="AE3739" s="16"/>
      <c r="AF3739" s="16"/>
      <c r="AG3739" s="16"/>
    </row>
    <row r="3740" spans="30:33" x14ac:dyDescent="0.2">
      <c r="AD3740" s="16"/>
      <c r="AE3740" s="16"/>
      <c r="AF3740" s="16"/>
      <c r="AG3740" s="16"/>
    </row>
    <row r="3741" spans="30:33" x14ac:dyDescent="0.2">
      <c r="AD3741" s="16"/>
      <c r="AE3741" s="16"/>
      <c r="AF3741" s="16"/>
      <c r="AG3741" s="16"/>
    </row>
    <row r="3742" spans="30:33" x14ac:dyDescent="0.2">
      <c r="AD3742" s="16"/>
      <c r="AE3742" s="16"/>
      <c r="AF3742" s="16"/>
      <c r="AG3742" s="16"/>
    </row>
    <row r="3743" spans="30:33" x14ac:dyDescent="0.2">
      <c r="AD3743" s="16"/>
      <c r="AE3743" s="16"/>
      <c r="AF3743" s="16"/>
      <c r="AG3743" s="16"/>
    </row>
    <row r="3744" spans="30:33" x14ac:dyDescent="0.2">
      <c r="AD3744" s="16"/>
      <c r="AE3744" s="16"/>
      <c r="AF3744" s="16"/>
      <c r="AG3744" s="16"/>
    </row>
    <row r="3745" spans="30:33" x14ac:dyDescent="0.2">
      <c r="AD3745" s="16"/>
      <c r="AE3745" s="16"/>
      <c r="AF3745" s="16"/>
      <c r="AG3745" s="16"/>
    </row>
    <row r="3746" spans="30:33" x14ac:dyDescent="0.2">
      <c r="AD3746" s="16"/>
      <c r="AE3746" s="16"/>
      <c r="AF3746" s="16"/>
      <c r="AG3746" s="16"/>
    </row>
    <row r="3747" spans="30:33" x14ac:dyDescent="0.2">
      <c r="AD3747" s="16"/>
      <c r="AE3747" s="16"/>
      <c r="AF3747" s="16"/>
      <c r="AG3747" s="16"/>
    </row>
    <row r="3748" spans="30:33" x14ac:dyDescent="0.2">
      <c r="AD3748" s="16"/>
      <c r="AE3748" s="16"/>
      <c r="AF3748" s="16"/>
      <c r="AG3748" s="16"/>
    </row>
    <row r="3749" spans="30:33" x14ac:dyDescent="0.2">
      <c r="AD3749" s="16"/>
      <c r="AE3749" s="16"/>
      <c r="AF3749" s="16"/>
      <c r="AG3749" s="16"/>
    </row>
    <row r="3750" spans="30:33" x14ac:dyDescent="0.2">
      <c r="AD3750" s="16"/>
      <c r="AE3750" s="16"/>
      <c r="AF3750" s="16"/>
      <c r="AG3750" s="16"/>
    </row>
    <row r="3751" spans="30:33" x14ac:dyDescent="0.2">
      <c r="AD3751" s="16"/>
      <c r="AE3751" s="16"/>
      <c r="AF3751" s="16"/>
      <c r="AG3751" s="16"/>
    </row>
    <row r="3752" spans="30:33" x14ac:dyDescent="0.2">
      <c r="AD3752" s="16"/>
      <c r="AE3752" s="16"/>
      <c r="AF3752" s="16"/>
      <c r="AG3752" s="16"/>
    </row>
    <row r="3753" spans="30:33" x14ac:dyDescent="0.2">
      <c r="AD3753" s="16"/>
      <c r="AE3753" s="16"/>
      <c r="AF3753" s="16"/>
      <c r="AG3753" s="16"/>
    </row>
    <row r="3754" spans="30:33" x14ac:dyDescent="0.2">
      <c r="AD3754" s="16"/>
      <c r="AE3754" s="16"/>
      <c r="AF3754" s="16"/>
      <c r="AG3754" s="16"/>
    </row>
    <row r="3755" spans="30:33" x14ac:dyDescent="0.2">
      <c r="AD3755" s="16"/>
      <c r="AE3755" s="16"/>
      <c r="AF3755" s="16"/>
      <c r="AG3755" s="16"/>
    </row>
    <row r="3756" spans="30:33" x14ac:dyDescent="0.2">
      <c r="AD3756" s="16"/>
      <c r="AE3756" s="16"/>
      <c r="AF3756" s="16"/>
      <c r="AG3756" s="16"/>
    </row>
    <row r="3757" spans="30:33" x14ac:dyDescent="0.2">
      <c r="AD3757" s="16"/>
      <c r="AE3757" s="16"/>
      <c r="AF3757" s="16"/>
      <c r="AG3757" s="16"/>
    </row>
    <row r="3758" spans="30:33" x14ac:dyDescent="0.2">
      <c r="AD3758" s="16"/>
      <c r="AE3758" s="16"/>
      <c r="AF3758" s="16"/>
      <c r="AG3758" s="16"/>
    </row>
    <row r="3759" spans="30:33" x14ac:dyDescent="0.2">
      <c r="AD3759" s="16"/>
      <c r="AE3759" s="16"/>
      <c r="AF3759" s="16"/>
      <c r="AG3759" s="16"/>
    </row>
    <row r="3760" spans="30:33" x14ac:dyDescent="0.2">
      <c r="AD3760" s="16"/>
      <c r="AE3760" s="16"/>
      <c r="AF3760" s="16"/>
      <c r="AG3760" s="16"/>
    </row>
    <row r="3761" spans="30:33" x14ac:dyDescent="0.2">
      <c r="AD3761" s="16"/>
      <c r="AE3761" s="16"/>
      <c r="AF3761" s="16"/>
      <c r="AG3761" s="16"/>
    </row>
    <row r="3762" spans="30:33" x14ac:dyDescent="0.2">
      <c r="AD3762" s="16"/>
      <c r="AE3762" s="16"/>
      <c r="AF3762" s="16"/>
      <c r="AG3762" s="16"/>
    </row>
    <row r="3763" spans="30:33" x14ac:dyDescent="0.2">
      <c r="AD3763" s="16"/>
      <c r="AE3763" s="16"/>
      <c r="AF3763" s="16"/>
      <c r="AG3763" s="16"/>
    </row>
    <row r="3764" spans="30:33" x14ac:dyDescent="0.2">
      <c r="AD3764" s="16"/>
      <c r="AE3764" s="16"/>
      <c r="AF3764" s="16"/>
      <c r="AG3764" s="16"/>
    </row>
    <row r="3765" spans="30:33" x14ac:dyDescent="0.2">
      <c r="AD3765" s="16"/>
      <c r="AE3765" s="16"/>
      <c r="AF3765" s="16"/>
      <c r="AG3765" s="16"/>
    </row>
    <row r="3766" spans="30:33" x14ac:dyDescent="0.2">
      <c r="AD3766" s="16"/>
      <c r="AE3766" s="16"/>
      <c r="AF3766" s="16"/>
      <c r="AG3766" s="16"/>
    </row>
    <row r="3767" spans="30:33" x14ac:dyDescent="0.2">
      <c r="AD3767" s="16"/>
      <c r="AE3767" s="16"/>
      <c r="AF3767" s="16"/>
      <c r="AG3767" s="16"/>
    </row>
    <row r="3768" spans="30:33" x14ac:dyDescent="0.2">
      <c r="AD3768" s="16"/>
      <c r="AE3768" s="16"/>
      <c r="AF3768" s="16"/>
      <c r="AG3768" s="16"/>
    </row>
    <row r="3769" spans="30:33" x14ac:dyDescent="0.2">
      <c r="AD3769" s="16"/>
      <c r="AE3769" s="16"/>
      <c r="AF3769" s="16"/>
      <c r="AG3769" s="16"/>
    </row>
    <row r="3770" spans="30:33" x14ac:dyDescent="0.2">
      <c r="AD3770" s="16"/>
      <c r="AE3770" s="16"/>
      <c r="AF3770" s="16"/>
      <c r="AG3770" s="16"/>
    </row>
    <row r="3771" spans="30:33" x14ac:dyDescent="0.2">
      <c r="AD3771" s="16"/>
      <c r="AE3771" s="16"/>
      <c r="AF3771" s="16"/>
      <c r="AG3771" s="16"/>
    </row>
    <row r="3772" spans="30:33" x14ac:dyDescent="0.2">
      <c r="AD3772" s="16"/>
      <c r="AE3772" s="16"/>
      <c r="AF3772" s="16"/>
      <c r="AG3772" s="16"/>
    </row>
    <row r="3773" spans="30:33" x14ac:dyDescent="0.2">
      <c r="AD3773" s="16"/>
      <c r="AE3773" s="16"/>
      <c r="AF3773" s="16"/>
      <c r="AG3773" s="16"/>
    </row>
    <row r="3774" spans="30:33" x14ac:dyDescent="0.2">
      <c r="AD3774" s="16"/>
      <c r="AE3774" s="16"/>
      <c r="AF3774" s="16"/>
      <c r="AG3774" s="16"/>
    </row>
    <row r="3775" spans="30:33" x14ac:dyDescent="0.2">
      <c r="AD3775" s="16"/>
      <c r="AE3775" s="16"/>
      <c r="AF3775" s="16"/>
      <c r="AG3775" s="16"/>
    </row>
    <row r="3776" spans="30:33" x14ac:dyDescent="0.2">
      <c r="AD3776" s="16"/>
      <c r="AE3776" s="16"/>
      <c r="AF3776" s="16"/>
      <c r="AG3776" s="16"/>
    </row>
    <row r="3777" spans="30:33" x14ac:dyDescent="0.2">
      <c r="AD3777" s="16"/>
      <c r="AE3777" s="16"/>
      <c r="AF3777" s="16"/>
      <c r="AG3777" s="16"/>
    </row>
    <row r="3778" spans="30:33" x14ac:dyDescent="0.2">
      <c r="AD3778" s="16"/>
      <c r="AE3778" s="16"/>
      <c r="AF3778" s="16"/>
      <c r="AG3778" s="16"/>
    </row>
    <row r="3779" spans="30:33" x14ac:dyDescent="0.2">
      <c r="AD3779" s="16"/>
      <c r="AE3779" s="16"/>
      <c r="AF3779" s="16"/>
      <c r="AG3779" s="16"/>
    </row>
    <row r="3780" spans="30:33" x14ac:dyDescent="0.2">
      <c r="AD3780" s="16"/>
      <c r="AE3780" s="16"/>
      <c r="AF3780" s="16"/>
      <c r="AG3780" s="16"/>
    </row>
    <row r="3781" spans="30:33" x14ac:dyDescent="0.2">
      <c r="AD3781" s="16"/>
      <c r="AE3781" s="16"/>
      <c r="AF3781" s="16"/>
      <c r="AG3781" s="16"/>
    </row>
    <row r="3782" spans="30:33" x14ac:dyDescent="0.2">
      <c r="AD3782" s="16"/>
      <c r="AE3782" s="16"/>
      <c r="AF3782" s="16"/>
      <c r="AG3782" s="16"/>
    </row>
    <row r="3783" spans="30:33" x14ac:dyDescent="0.2">
      <c r="AD3783" s="16"/>
      <c r="AE3783" s="16"/>
      <c r="AF3783" s="16"/>
      <c r="AG3783" s="16"/>
    </row>
    <row r="3784" spans="30:33" x14ac:dyDescent="0.2">
      <c r="AD3784" s="16"/>
      <c r="AE3784" s="16"/>
      <c r="AF3784" s="16"/>
      <c r="AG3784" s="16"/>
    </row>
    <row r="3785" spans="30:33" x14ac:dyDescent="0.2">
      <c r="AD3785" s="16"/>
      <c r="AE3785" s="16"/>
      <c r="AF3785" s="16"/>
      <c r="AG3785" s="16"/>
    </row>
    <row r="3786" spans="30:33" x14ac:dyDescent="0.2">
      <c r="AD3786" s="16"/>
      <c r="AE3786" s="16"/>
      <c r="AF3786" s="16"/>
      <c r="AG3786" s="16"/>
    </row>
    <row r="3787" spans="30:33" x14ac:dyDescent="0.2">
      <c r="AD3787" s="16"/>
      <c r="AE3787" s="16"/>
      <c r="AF3787" s="16"/>
      <c r="AG3787" s="16"/>
    </row>
    <row r="3788" spans="30:33" x14ac:dyDescent="0.2">
      <c r="AD3788" s="16"/>
      <c r="AE3788" s="16"/>
      <c r="AF3788" s="16"/>
      <c r="AG3788" s="16"/>
    </row>
    <row r="3789" spans="30:33" x14ac:dyDescent="0.2">
      <c r="AD3789" s="16"/>
      <c r="AE3789" s="16"/>
      <c r="AF3789" s="16"/>
      <c r="AG3789" s="16"/>
    </row>
    <row r="3790" spans="30:33" x14ac:dyDescent="0.2">
      <c r="AD3790" s="16"/>
      <c r="AE3790" s="16"/>
      <c r="AF3790" s="16"/>
      <c r="AG3790" s="16"/>
    </row>
    <row r="3791" spans="30:33" x14ac:dyDescent="0.2">
      <c r="AD3791" s="16"/>
      <c r="AE3791" s="16"/>
      <c r="AF3791" s="16"/>
      <c r="AG3791" s="16"/>
    </row>
    <row r="3792" spans="30:33" x14ac:dyDescent="0.2">
      <c r="AD3792" s="16"/>
      <c r="AE3792" s="16"/>
      <c r="AF3792" s="16"/>
      <c r="AG3792" s="16"/>
    </row>
    <row r="3793" spans="30:33" x14ac:dyDescent="0.2">
      <c r="AD3793" s="16"/>
      <c r="AE3793" s="16"/>
      <c r="AF3793" s="16"/>
      <c r="AG3793" s="16"/>
    </row>
    <row r="3794" spans="30:33" x14ac:dyDescent="0.2">
      <c r="AD3794" s="16"/>
      <c r="AE3794" s="16"/>
      <c r="AF3794" s="16"/>
      <c r="AG3794" s="16"/>
    </row>
    <row r="3795" spans="30:33" x14ac:dyDescent="0.2">
      <c r="AD3795" s="16"/>
      <c r="AE3795" s="16"/>
      <c r="AF3795" s="16"/>
      <c r="AG3795" s="16"/>
    </row>
    <row r="3796" spans="30:33" x14ac:dyDescent="0.2">
      <c r="AD3796" s="16"/>
      <c r="AE3796" s="16"/>
      <c r="AF3796" s="16"/>
      <c r="AG3796" s="16"/>
    </row>
    <row r="3797" spans="30:33" x14ac:dyDescent="0.2">
      <c r="AD3797" s="16"/>
      <c r="AE3797" s="16"/>
      <c r="AF3797" s="16"/>
      <c r="AG3797" s="16"/>
    </row>
    <row r="3798" spans="30:33" x14ac:dyDescent="0.2">
      <c r="AD3798" s="16"/>
      <c r="AE3798" s="16"/>
      <c r="AF3798" s="16"/>
      <c r="AG3798" s="16"/>
    </row>
    <row r="3799" spans="30:33" x14ac:dyDescent="0.2">
      <c r="AD3799" s="16"/>
      <c r="AE3799" s="16"/>
      <c r="AF3799" s="16"/>
      <c r="AG3799" s="16"/>
    </row>
    <row r="3800" spans="30:33" x14ac:dyDescent="0.2">
      <c r="AD3800" s="16"/>
      <c r="AE3800" s="16"/>
      <c r="AF3800" s="16"/>
      <c r="AG3800" s="16"/>
    </row>
    <row r="3801" spans="30:33" x14ac:dyDescent="0.2">
      <c r="AD3801" s="16"/>
      <c r="AE3801" s="16"/>
      <c r="AF3801" s="16"/>
      <c r="AG3801" s="16"/>
    </row>
    <row r="3802" spans="30:33" x14ac:dyDescent="0.2">
      <c r="AD3802" s="16"/>
      <c r="AE3802" s="16"/>
      <c r="AF3802" s="16"/>
      <c r="AG3802" s="16"/>
    </row>
    <row r="3803" spans="30:33" x14ac:dyDescent="0.2">
      <c r="AD3803" s="16"/>
      <c r="AE3803" s="16"/>
      <c r="AF3803" s="16"/>
      <c r="AG3803" s="16"/>
    </row>
    <row r="3804" spans="30:33" x14ac:dyDescent="0.2">
      <c r="AD3804" s="16"/>
      <c r="AE3804" s="16"/>
      <c r="AF3804" s="16"/>
      <c r="AG3804" s="16"/>
    </row>
    <row r="3805" spans="30:33" x14ac:dyDescent="0.2">
      <c r="AD3805" s="16"/>
      <c r="AE3805" s="16"/>
      <c r="AF3805" s="16"/>
      <c r="AG3805" s="16"/>
    </row>
    <row r="3806" spans="30:33" x14ac:dyDescent="0.2">
      <c r="AD3806" s="16"/>
      <c r="AE3806" s="16"/>
      <c r="AF3806" s="16"/>
      <c r="AG3806" s="16"/>
    </row>
    <row r="3807" spans="30:33" x14ac:dyDescent="0.2">
      <c r="AD3807" s="16"/>
      <c r="AE3807" s="16"/>
      <c r="AF3807" s="16"/>
      <c r="AG3807" s="16"/>
    </row>
    <row r="3808" spans="30:33" x14ac:dyDescent="0.2">
      <c r="AD3808" s="16"/>
      <c r="AE3808" s="16"/>
      <c r="AF3808" s="16"/>
      <c r="AG3808" s="16"/>
    </row>
    <row r="3809" spans="30:33" x14ac:dyDescent="0.2">
      <c r="AD3809" s="16"/>
      <c r="AE3809" s="16"/>
      <c r="AF3809" s="16"/>
      <c r="AG3809" s="16"/>
    </row>
    <row r="3810" spans="30:33" x14ac:dyDescent="0.2">
      <c r="AD3810" s="16"/>
      <c r="AE3810" s="16"/>
      <c r="AF3810" s="16"/>
      <c r="AG3810" s="16"/>
    </row>
    <row r="3811" spans="30:33" x14ac:dyDescent="0.2">
      <c r="AD3811" s="16"/>
      <c r="AE3811" s="16"/>
      <c r="AF3811" s="16"/>
      <c r="AG3811" s="16"/>
    </row>
    <row r="3812" spans="30:33" x14ac:dyDescent="0.2">
      <c r="AD3812" s="16"/>
      <c r="AE3812" s="16"/>
      <c r="AF3812" s="16"/>
      <c r="AG3812" s="16"/>
    </row>
    <row r="3813" spans="30:33" x14ac:dyDescent="0.2">
      <c r="AD3813" s="16"/>
      <c r="AE3813" s="16"/>
      <c r="AF3813" s="16"/>
      <c r="AG3813" s="16"/>
    </row>
    <row r="3814" spans="30:33" x14ac:dyDescent="0.2">
      <c r="AD3814" s="16"/>
      <c r="AE3814" s="16"/>
      <c r="AF3814" s="16"/>
      <c r="AG3814" s="16"/>
    </row>
    <row r="3815" spans="30:33" x14ac:dyDescent="0.2">
      <c r="AD3815" s="16"/>
      <c r="AE3815" s="16"/>
      <c r="AF3815" s="16"/>
      <c r="AG3815" s="16"/>
    </row>
    <row r="3816" spans="30:33" x14ac:dyDescent="0.2">
      <c r="AD3816" s="16"/>
      <c r="AE3816" s="16"/>
      <c r="AF3816" s="16"/>
      <c r="AG3816" s="16"/>
    </row>
    <row r="3817" spans="30:33" x14ac:dyDescent="0.2">
      <c r="AD3817" s="16"/>
      <c r="AE3817" s="16"/>
      <c r="AF3817" s="16"/>
      <c r="AG3817" s="16"/>
    </row>
    <row r="3818" spans="30:33" x14ac:dyDescent="0.2">
      <c r="AD3818" s="16"/>
      <c r="AE3818" s="16"/>
      <c r="AF3818" s="16"/>
      <c r="AG3818" s="16"/>
    </row>
    <row r="3819" spans="30:33" x14ac:dyDescent="0.2">
      <c r="AD3819" s="16"/>
      <c r="AE3819" s="16"/>
      <c r="AF3819" s="16"/>
      <c r="AG3819" s="16"/>
    </row>
    <row r="3820" spans="30:33" x14ac:dyDescent="0.2">
      <c r="AD3820" s="16"/>
      <c r="AE3820" s="16"/>
      <c r="AF3820" s="16"/>
      <c r="AG3820" s="16"/>
    </row>
    <row r="3821" spans="30:33" x14ac:dyDescent="0.2">
      <c r="AD3821" s="16"/>
      <c r="AE3821" s="16"/>
      <c r="AF3821" s="16"/>
      <c r="AG3821" s="16"/>
    </row>
    <row r="3822" spans="30:33" x14ac:dyDescent="0.2">
      <c r="AD3822" s="16"/>
      <c r="AE3822" s="16"/>
      <c r="AF3822" s="16"/>
      <c r="AG3822" s="16"/>
    </row>
    <row r="3823" spans="30:33" x14ac:dyDescent="0.2">
      <c r="AD3823" s="16"/>
      <c r="AE3823" s="16"/>
      <c r="AF3823" s="16"/>
      <c r="AG3823" s="16"/>
    </row>
    <row r="3824" spans="30:33" x14ac:dyDescent="0.2">
      <c r="AD3824" s="16"/>
      <c r="AE3824" s="16"/>
      <c r="AF3824" s="16"/>
      <c r="AG3824" s="16"/>
    </row>
    <row r="3825" spans="30:33" x14ac:dyDescent="0.2">
      <c r="AD3825" s="16"/>
      <c r="AE3825" s="16"/>
      <c r="AF3825" s="16"/>
      <c r="AG3825" s="16"/>
    </row>
    <row r="3826" spans="30:33" x14ac:dyDescent="0.2">
      <c r="AD3826" s="16"/>
      <c r="AE3826" s="16"/>
      <c r="AF3826" s="16"/>
      <c r="AG3826" s="16"/>
    </row>
    <row r="3827" spans="30:33" x14ac:dyDescent="0.2">
      <c r="AD3827" s="16"/>
      <c r="AE3827" s="16"/>
      <c r="AF3827" s="16"/>
      <c r="AG3827" s="16"/>
    </row>
    <row r="3828" spans="30:33" x14ac:dyDescent="0.2">
      <c r="AD3828" s="16"/>
      <c r="AE3828" s="16"/>
      <c r="AF3828" s="16"/>
      <c r="AG3828" s="16"/>
    </row>
    <row r="3829" spans="30:33" x14ac:dyDescent="0.2">
      <c r="AD3829" s="16"/>
      <c r="AE3829" s="16"/>
      <c r="AF3829" s="16"/>
      <c r="AG3829" s="16"/>
    </row>
    <row r="3830" spans="30:33" x14ac:dyDescent="0.2">
      <c r="AD3830" s="16"/>
      <c r="AE3830" s="16"/>
      <c r="AF3830" s="16"/>
      <c r="AG3830" s="16"/>
    </row>
    <row r="3831" spans="30:33" x14ac:dyDescent="0.2">
      <c r="AD3831" s="16"/>
      <c r="AE3831" s="16"/>
      <c r="AF3831" s="16"/>
      <c r="AG3831" s="16"/>
    </row>
    <row r="3832" spans="30:33" x14ac:dyDescent="0.2">
      <c r="AD3832" s="16"/>
      <c r="AE3832" s="16"/>
      <c r="AF3832" s="16"/>
      <c r="AG3832" s="16"/>
    </row>
    <row r="3833" spans="30:33" x14ac:dyDescent="0.2">
      <c r="AD3833" s="16"/>
      <c r="AE3833" s="16"/>
      <c r="AF3833" s="16"/>
      <c r="AG3833" s="16"/>
    </row>
    <row r="3834" spans="30:33" x14ac:dyDescent="0.2">
      <c r="AD3834" s="16"/>
      <c r="AE3834" s="16"/>
      <c r="AF3834" s="16"/>
      <c r="AG3834" s="16"/>
    </row>
    <row r="3835" spans="30:33" x14ac:dyDescent="0.2">
      <c r="AD3835" s="16"/>
      <c r="AE3835" s="16"/>
      <c r="AF3835" s="16"/>
      <c r="AG3835" s="16"/>
    </row>
    <row r="3836" spans="30:33" x14ac:dyDescent="0.2">
      <c r="AD3836" s="16"/>
      <c r="AE3836" s="16"/>
      <c r="AF3836" s="16"/>
      <c r="AG3836" s="16"/>
    </row>
    <row r="3837" spans="30:33" x14ac:dyDescent="0.2">
      <c r="AD3837" s="16"/>
      <c r="AE3837" s="16"/>
      <c r="AF3837" s="16"/>
      <c r="AG3837" s="16"/>
    </row>
    <row r="3838" spans="30:33" x14ac:dyDescent="0.2">
      <c r="AD3838" s="16"/>
      <c r="AE3838" s="16"/>
      <c r="AF3838" s="16"/>
      <c r="AG3838" s="16"/>
    </row>
    <row r="3839" spans="30:33" x14ac:dyDescent="0.2">
      <c r="AD3839" s="16"/>
      <c r="AE3839" s="16"/>
      <c r="AF3839" s="16"/>
      <c r="AG3839" s="16"/>
    </row>
    <row r="3840" spans="30:33" x14ac:dyDescent="0.2">
      <c r="AD3840" s="16"/>
      <c r="AE3840" s="16"/>
      <c r="AF3840" s="16"/>
      <c r="AG3840" s="16"/>
    </row>
    <row r="3841" spans="30:33" x14ac:dyDescent="0.2">
      <c r="AD3841" s="16"/>
      <c r="AE3841" s="16"/>
      <c r="AF3841" s="16"/>
      <c r="AG3841" s="16"/>
    </row>
    <row r="3842" spans="30:33" x14ac:dyDescent="0.2">
      <c r="AD3842" s="16"/>
      <c r="AE3842" s="16"/>
      <c r="AF3842" s="16"/>
      <c r="AG3842" s="16"/>
    </row>
    <row r="3843" spans="30:33" x14ac:dyDescent="0.2">
      <c r="AD3843" s="16"/>
      <c r="AE3843" s="16"/>
      <c r="AF3843" s="16"/>
      <c r="AG3843" s="16"/>
    </row>
    <row r="3844" spans="30:33" x14ac:dyDescent="0.2">
      <c r="AD3844" s="16"/>
      <c r="AE3844" s="16"/>
      <c r="AF3844" s="16"/>
      <c r="AG3844" s="16"/>
    </row>
    <row r="3845" spans="30:33" x14ac:dyDescent="0.2">
      <c r="AD3845" s="16"/>
      <c r="AE3845" s="16"/>
      <c r="AF3845" s="16"/>
      <c r="AG3845" s="16"/>
    </row>
    <row r="3846" spans="30:33" x14ac:dyDescent="0.2">
      <c r="AD3846" s="16"/>
      <c r="AE3846" s="16"/>
      <c r="AF3846" s="16"/>
      <c r="AG3846" s="16"/>
    </row>
    <row r="3847" spans="30:33" x14ac:dyDescent="0.2">
      <c r="AD3847" s="16"/>
      <c r="AE3847" s="16"/>
      <c r="AF3847" s="16"/>
      <c r="AG3847" s="16"/>
    </row>
    <row r="3848" spans="30:33" x14ac:dyDescent="0.2">
      <c r="AD3848" s="16"/>
      <c r="AE3848" s="16"/>
      <c r="AF3848" s="16"/>
      <c r="AG3848" s="16"/>
    </row>
    <row r="3849" spans="30:33" x14ac:dyDescent="0.2">
      <c r="AD3849" s="16"/>
      <c r="AE3849" s="16"/>
      <c r="AF3849" s="16"/>
      <c r="AG3849" s="16"/>
    </row>
    <row r="3850" spans="30:33" x14ac:dyDescent="0.2">
      <c r="AD3850" s="16"/>
      <c r="AE3850" s="16"/>
      <c r="AF3850" s="16"/>
      <c r="AG3850" s="16"/>
    </row>
    <row r="3851" spans="30:33" x14ac:dyDescent="0.2">
      <c r="AD3851" s="16"/>
      <c r="AE3851" s="16"/>
      <c r="AF3851" s="16"/>
      <c r="AG3851" s="16"/>
    </row>
    <row r="3852" spans="30:33" x14ac:dyDescent="0.2">
      <c r="AD3852" s="16"/>
      <c r="AE3852" s="16"/>
      <c r="AF3852" s="16"/>
      <c r="AG3852" s="16"/>
    </row>
    <row r="3853" spans="30:33" x14ac:dyDescent="0.2">
      <c r="AD3853" s="16"/>
      <c r="AE3853" s="16"/>
      <c r="AF3853" s="16"/>
      <c r="AG3853" s="16"/>
    </row>
    <row r="3854" spans="30:33" x14ac:dyDescent="0.2">
      <c r="AD3854" s="16"/>
      <c r="AE3854" s="16"/>
      <c r="AF3854" s="16"/>
      <c r="AG3854" s="16"/>
    </row>
    <row r="3855" spans="30:33" x14ac:dyDescent="0.2">
      <c r="AD3855" s="16"/>
      <c r="AE3855" s="16"/>
      <c r="AF3855" s="16"/>
      <c r="AG3855" s="16"/>
    </row>
    <row r="3856" spans="30:33" x14ac:dyDescent="0.2">
      <c r="AD3856" s="16"/>
      <c r="AE3856" s="16"/>
      <c r="AF3856" s="16"/>
      <c r="AG3856" s="16"/>
    </row>
    <row r="3857" spans="30:33" x14ac:dyDescent="0.2">
      <c r="AD3857" s="16"/>
      <c r="AE3857" s="16"/>
      <c r="AF3857" s="16"/>
      <c r="AG3857" s="16"/>
    </row>
    <row r="3858" spans="30:33" x14ac:dyDescent="0.2">
      <c r="AD3858" s="16"/>
      <c r="AE3858" s="16"/>
      <c r="AF3858" s="16"/>
      <c r="AG3858" s="16"/>
    </row>
    <row r="3859" spans="30:33" x14ac:dyDescent="0.2">
      <c r="AD3859" s="16"/>
      <c r="AE3859" s="16"/>
      <c r="AF3859" s="16"/>
      <c r="AG3859" s="16"/>
    </row>
    <row r="3860" spans="30:33" x14ac:dyDescent="0.2">
      <c r="AD3860" s="16"/>
      <c r="AE3860" s="16"/>
      <c r="AF3860" s="16"/>
      <c r="AG3860" s="16"/>
    </row>
    <row r="3861" spans="30:33" x14ac:dyDescent="0.2">
      <c r="AD3861" s="16"/>
      <c r="AE3861" s="16"/>
      <c r="AF3861" s="16"/>
      <c r="AG3861" s="16"/>
    </row>
    <row r="3862" spans="30:33" x14ac:dyDescent="0.2">
      <c r="AD3862" s="16"/>
      <c r="AE3862" s="16"/>
      <c r="AF3862" s="16"/>
      <c r="AG3862" s="16"/>
    </row>
    <row r="3863" spans="30:33" x14ac:dyDescent="0.2">
      <c r="AD3863" s="16"/>
      <c r="AE3863" s="16"/>
      <c r="AF3863" s="16"/>
      <c r="AG3863" s="16"/>
    </row>
    <row r="3864" spans="30:33" x14ac:dyDescent="0.2">
      <c r="AD3864" s="16"/>
      <c r="AE3864" s="16"/>
      <c r="AF3864" s="16"/>
      <c r="AG3864" s="16"/>
    </row>
    <row r="3865" spans="30:33" x14ac:dyDescent="0.2">
      <c r="AD3865" s="16"/>
      <c r="AE3865" s="16"/>
      <c r="AF3865" s="16"/>
      <c r="AG3865" s="16"/>
    </row>
    <row r="3866" spans="30:33" x14ac:dyDescent="0.2">
      <c r="AD3866" s="16"/>
      <c r="AE3866" s="16"/>
      <c r="AF3866" s="16"/>
      <c r="AG3866" s="16"/>
    </row>
    <row r="3867" spans="30:33" x14ac:dyDescent="0.2">
      <c r="AD3867" s="16"/>
      <c r="AE3867" s="16"/>
      <c r="AF3867" s="16"/>
      <c r="AG3867" s="16"/>
    </row>
    <row r="3868" spans="30:33" x14ac:dyDescent="0.2">
      <c r="AD3868" s="16"/>
      <c r="AE3868" s="16"/>
      <c r="AF3868" s="16"/>
      <c r="AG3868" s="16"/>
    </row>
    <row r="3869" spans="30:33" x14ac:dyDescent="0.2">
      <c r="AD3869" s="16"/>
      <c r="AE3869" s="16"/>
      <c r="AF3869" s="16"/>
      <c r="AG3869" s="16"/>
    </row>
    <row r="3870" spans="30:33" x14ac:dyDescent="0.2">
      <c r="AD3870" s="16"/>
      <c r="AE3870" s="16"/>
      <c r="AF3870" s="16"/>
      <c r="AG3870" s="16"/>
    </row>
    <row r="3871" spans="30:33" x14ac:dyDescent="0.2">
      <c r="AD3871" s="16"/>
      <c r="AE3871" s="16"/>
      <c r="AF3871" s="16"/>
      <c r="AG3871" s="16"/>
    </row>
    <row r="3872" spans="30:33" x14ac:dyDescent="0.2">
      <c r="AD3872" s="16"/>
      <c r="AE3872" s="16"/>
      <c r="AF3872" s="16"/>
      <c r="AG3872" s="16"/>
    </row>
    <row r="3873" spans="30:33" x14ac:dyDescent="0.2">
      <c r="AD3873" s="16"/>
      <c r="AE3873" s="16"/>
      <c r="AF3873" s="16"/>
      <c r="AG3873" s="16"/>
    </row>
    <row r="3874" spans="30:33" x14ac:dyDescent="0.2">
      <c r="AD3874" s="16"/>
      <c r="AE3874" s="16"/>
      <c r="AF3874" s="16"/>
      <c r="AG3874" s="16"/>
    </row>
    <row r="3875" spans="30:33" x14ac:dyDescent="0.2">
      <c r="AD3875" s="16"/>
      <c r="AE3875" s="16"/>
      <c r="AF3875" s="16"/>
      <c r="AG3875" s="16"/>
    </row>
    <row r="3876" spans="30:33" x14ac:dyDescent="0.2">
      <c r="AD3876" s="16"/>
      <c r="AE3876" s="16"/>
      <c r="AF3876" s="16"/>
      <c r="AG3876" s="16"/>
    </row>
    <row r="3877" spans="30:33" x14ac:dyDescent="0.2">
      <c r="AD3877" s="16"/>
      <c r="AE3877" s="16"/>
      <c r="AF3877" s="16"/>
      <c r="AG3877" s="16"/>
    </row>
    <row r="3878" spans="30:33" x14ac:dyDescent="0.2">
      <c r="AD3878" s="16"/>
      <c r="AE3878" s="16"/>
      <c r="AF3878" s="16"/>
      <c r="AG3878" s="16"/>
    </row>
    <row r="3879" spans="30:33" x14ac:dyDescent="0.2">
      <c r="AD3879" s="16"/>
      <c r="AE3879" s="16"/>
      <c r="AF3879" s="16"/>
      <c r="AG3879" s="16"/>
    </row>
    <row r="3880" spans="30:33" x14ac:dyDescent="0.2">
      <c r="AD3880" s="16"/>
      <c r="AE3880" s="16"/>
      <c r="AF3880" s="16"/>
      <c r="AG3880" s="16"/>
    </row>
    <row r="3881" spans="30:33" x14ac:dyDescent="0.2">
      <c r="AD3881" s="16"/>
      <c r="AE3881" s="16"/>
      <c r="AF3881" s="16"/>
      <c r="AG3881" s="16"/>
    </row>
    <row r="3882" spans="30:33" x14ac:dyDescent="0.2">
      <c r="AD3882" s="16"/>
      <c r="AE3882" s="16"/>
      <c r="AF3882" s="16"/>
      <c r="AG3882" s="16"/>
    </row>
    <row r="3883" spans="30:33" x14ac:dyDescent="0.2">
      <c r="AD3883" s="16"/>
      <c r="AE3883" s="16"/>
      <c r="AF3883" s="16"/>
      <c r="AG3883" s="16"/>
    </row>
    <row r="3884" spans="30:33" x14ac:dyDescent="0.2">
      <c r="AD3884" s="16"/>
      <c r="AE3884" s="16"/>
      <c r="AF3884" s="16"/>
      <c r="AG3884" s="16"/>
    </row>
    <row r="3885" spans="30:33" x14ac:dyDescent="0.2">
      <c r="AD3885" s="16"/>
      <c r="AE3885" s="16"/>
      <c r="AF3885" s="16"/>
      <c r="AG3885" s="16"/>
    </row>
    <row r="3886" spans="30:33" x14ac:dyDescent="0.2">
      <c r="AD3886" s="16"/>
      <c r="AE3886" s="16"/>
      <c r="AF3886" s="16"/>
      <c r="AG3886" s="16"/>
    </row>
    <row r="3887" spans="30:33" x14ac:dyDescent="0.2">
      <c r="AD3887" s="16"/>
      <c r="AE3887" s="16"/>
      <c r="AF3887" s="16"/>
      <c r="AG3887" s="16"/>
    </row>
    <row r="3888" spans="30:33" x14ac:dyDescent="0.2">
      <c r="AD3888" s="16"/>
      <c r="AE3888" s="16"/>
      <c r="AF3888" s="16"/>
      <c r="AG3888" s="16"/>
    </row>
    <row r="3889" spans="30:33" x14ac:dyDescent="0.2">
      <c r="AD3889" s="16"/>
      <c r="AE3889" s="16"/>
      <c r="AF3889" s="16"/>
      <c r="AG3889" s="16"/>
    </row>
    <row r="3890" spans="30:33" x14ac:dyDescent="0.2">
      <c r="AD3890" s="16"/>
      <c r="AE3890" s="16"/>
      <c r="AF3890" s="16"/>
      <c r="AG3890" s="16"/>
    </row>
    <row r="3891" spans="30:33" x14ac:dyDescent="0.2">
      <c r="AD3891" s="16"/>
      <c r="AE3891" s="16"/>
      <c r="AF3891" s="16"/>
      <c r="AG3891" s="16"/>
    </row>
    <row r="3892" spans="30:33" x14ac:dyDescent="0.2">
      <c r="AD3892" s="16"/>
      <c r="AE3892" s="16"/>
      <c r="AF3892" s="16"/>
      <c r="AG3892" s="16"/>
    </row>
    <row r="3893" spans="30:33" x14ac:dyDescent="0.2">
      <c r="AD3893" s="16"/>
      <c r="AE3893" s="16"/>
      <c r="AF3893" s="16"/>
      <c r="AG3893" s="16"/>
    </row>
    <row r="3894" spans="30:33" x14ac:dyDescent="0.2">
      <c r="AD3894" s="16"/>
      <c r="AE3894" s="16"/>
      <c r="AF3894" s="16"/>
      <c r="AG3894" s="16"/>
    </row>
    <row r="3895" spans="30:33" x14ac:dyDescent="0.2">
      <c r="AD3895" s="16"/>
      <c r="AE3895" s="16"/>
      <c r="AF3895" s="16"/>
      <c r="AG3895" s="16"/>
    </row>
    <row r="3896" spans="30:33" x14ac:dyDescent="0.2">
      <c r="AD3896" s="16"/>
      <c r="AE3896" s="16"/>
      <c r="AF3896" s="16"/>
      <c r="AG3896" s="16"/>
    </row>
    <row r="3897" spans="30:33" x14ac:dyDescent="0.2">
      <c r="AD3897" s="16"/>
      <c r="AE3897" s="16"/>
      <c r="AF3897" s="16"/>
      <c r="AG3897" s="16"/>
    </row>
    <row r="3898" spans="30:33" x14ac:dyDescent="0.2">
      <c r="AD3898" s="16"/>
      <c r="AE3898" s="16"/>
      <c r="AF3898" s="16"/>
      <c r="AG3898" s="16"/>
    </row>
    <row r="3899" spans="30:33" x14ac:dyDescent="0.2">
      <c r="AD3899" s="16"/>
      <c r="AE3899" s="16"/>
      <c r="AF3899" s="16"/>
      <c r="AG3899" s="16"/>
    </row>
    <row r="3900" spans="30:33" x14ac:dyDescent="0.2">
      <c r="AD3900" s="16"/>
      <c r="AE3900" s="16"/>
      <c r="AF3900" s="16"/>
      <c r="AG3900" s="16"/>
    </row>
    <row r="3901" spans="30:33" x14ac:dyDescent="0.2">
      <c r="AD3901" s="16"/>
      <c r="AE3901" s="16"/>
      <c r="AF3901" s="16"/>
      <c r="AG3901" s="16"/>
    </row>
    <row r="3902" spans="30:33" x14ac:dyDescent="0.2">
      <c r="AD3902" s="16"/>
      <c r="AE3902" s="16"/>
      <c r="AF3902" s="16"/>
      <c r="AG3902" s="16"/>
    </row>
    <row r="3903" spans="30:33" x14ac:dyDescent="0.2">
      <c r="AD3903" s="16"/>
      <c r="AE3903" s="16"/>
      <c r="AF3903" s="16"/>
      <c r="AG3903" s="16"/>
    </row>
    <row r="3904" spans="30:33" x14ac:dyDescent="0.2">
      <c r="AD3904" s="16"/>
      <c r="AE3904" s="16"/>
      <c r="AF3904" s="16"/>
      <c r="AG3904" s="16"/>
    </row>
    <row r="3905" spans="30:33" x14ac:dyDescent="0.2">
      <c r="AD3905" s="16"/>
      <c r="AE3905" s="16"/>
      <c r="AF3905" s="16"/>
      <c r="AG3905" s="16"/>
    </row>
    <row r="3906" spans="30:33" x14ac:dyDescent="0.2">
      <c r="AD3906" s="16"/>
      <c r="AE3906" s="16"/>
      <c r="AF3906" s="16"/>
      <c r="AG3906" s="16"/>
    </row>
    <row r="3907" spans="30:33" x14ac:dyDescent="0.2">
      <c r="AD3907" s="16"/>
      <c r="AE3907" s="16"/>
      <c r="AF3907" s="16"/>
      <c r="AG3907" s="16"/>
    </row>
    <row r="3908" spans="30:33" x14ac:dyDescent="0.2">
      <c r="AD3908" s="16"/>
      <c r="AE3908" s="16"/>
      <c r="AF3908" s="16"/>
      <c r="AG3908" s="16"/>
    </row>
    <row r="3909" spans="30:33" x14ac:dyDescent="0.2">
      <c r="AD3909" s="16"/>
      <c r="AE3909" s="16"/>
      <c r="AF3909" s="16"/>
      <c r="AG3909" s="16"/>
    </row>
    <row r="3910" spans="30:33" x14ac:dyDescent="0.2">
      <c r="AD3910" s="16"/>
      <c r="AE3910" s="16"/>
      <c r="AF3910" s="16"/>
      <c r="AG3910" s="16"/>
    </row>
    <row r="3911" spans="30:33" x14ac:dyDescent="0.2">
      <c r="AD3911" s="16"/>
      <c r="AE3911" s="16"/>
      <c r="AF3911" s="16"/>
      <c r="AG3911" s="16"/>
    </row>
    <row r="3912" spans="30:33" x14ac:dyDescent="0.2">
      <c r="AD3912" s="16"/>
      <c r="AE3912" s="16"/>
      <c r="AF3912" s="16"/>
      <c r="AG3912" s="16"/>
    </row>
    <row r="3913" spans="30:33" x14ac:dyDescent="0.2">
      <c r="AD3913" s="16"/>
      <c r="AE3913" s="16"/>
      <c r="AF3913" s="16"/>
      <c r="AG3913" s="16"/>
    </row>
    <row r="3914" spans="30:33" x14ac:dyDescent="0.2">
      <c r="AD3914" s="16"/>
      <c r="AE3914" s="16"/>
      <c r="AF3914" s="16"/>
      <c r="AG3914" s="16"/>
    </row>
    <row r="3915" spans="30:33" x14ac:dyDescent="0.2">
      <c r="AD3915" s="16"/>
      <c r="AE3915" s="16"/>
      <c r="AF3915" s="16"/>
      <c r="AG3915" s="16"/>
    </row>
    <row r="3916" spans="30:33" x14ac:dyDescent="0.2">
      <c r="AD3916" s="16"/>
      <c r="AE3916" s="16"/>
      <c r="AF3916" s="16"/>
      <c r="AG3916" s="16"/>
    </row>
    <row r="3917" spans="30:33" x14ac:dyDescent="0.2">
      <c r="AD3917" s="16"/>
      <c r="AE3917" s="16"/>
      <c r="AF3917" s="16"/>
      <c r="AG3917" s="16"/>
    </row>
    <row r="3918" spans="30:33" x14ac:dyDescent="0.2">
      <c r="AD3918" s="16"/>
      <c r="AE3918" s="16"/>
      <c r="AF3918" s="16"/>
      <c r="AG3918" s="16"/>
    </row>
    <row r="3919" spans="30:33" x14ac:dyDescent="0.2">
      <c r="AD3919" s="16"/>
      <c r="AE3919" s="16"/>
      <c r="AF3919" s="16"/>
      <c r="AG3919" s="16"/>
    </row>
    <row r="3920" spans="30:33" x14ac:dyDescent="0.2">
      <c r="AD3920" s="16"/>
      <c r="AE3920" s="16"/>
      <c r="AF3920" s="16"/>
      <c r="AG3920" s="16"/>
    </row>
    <row r="3921" spans="30:33" x14ac:dyDescent="0.2">
      <c r="AD3921" s="16"/>
      <c r="AE3921" s="16"/>
      <c r="AF3921" s="16"/>
      <c r="AG3921" s="16"/>
    </row>
    <row r="3922" spans="30:33" x14ac:dyDescent="0.2">
      <c r="AD3922" s="16"/>
      <c r="AE3922" s="16"/>
      <c r="AF3922" s="16"/>
      <c r="AG3922" s="16"/>
    </row>
    <row r="3923" spans="30:33" x14ac:dyDescent="0.2">
      <c r="AD3923" s="16"/>
      <c r="AE3923" s="16"/>
      <c r="AF3923" s="16"/>
      <c r="AG3923" s="16"/>
    </row>
    <row r="3924" spans="30:33" x14ac:dyDescent="0.2">
      <c r="AD3924" s="16"/>
      <c r="AE3924" s="16"/>
      <c r="AF3924" s="16"/>
      <c r="AG3924" s="16"/>
    </row>
    <row r="3925" spans="30:33" x14ac:dyDescent="0.2">
      <c r="AD3925" s="16"/>
      <c r="AE3925" s="16"/>
      <c r="AF3925" s="16"/>
      <c r="AG3925" s="16"/>
    </row>
    <row r="3926" spans="30:33" x14ac:dyDescent="0.2">
      <c r="AD3926" s="16"/>
      <c r="AE3926" s="16"/>
      <c r="AF3926" s="16"/>
      <c r="AG3926" s="16"/>
    </row>
    <row r="3927" spans="30:33" x14ac:dyDescent="0.2">
      <c r="AD3927" s="16"/>
      <c r="AE3927" s="16"/>
      <c r="AF3927" s="16"/>
      <c r="AG3927" s="16"/>
    </row>
    <row r="3928" spans="30:33" x14ac:dyDescent="0.2">
      <c r="AD3928" s="16"/>
      <c r="AE3928" s="16"/>
      <c r="AF3928" s="16"/>
      <c r="AG3928" s="16"/>
    </row>
    <row r="3929" spans="30:33" x14ac:dyDescent="0.2">
      <c r="AD3929" s="16"/>
      <c r="AE3929" s="16"/>
      <c r="AF3929" s="16"/>
      <c r="AG3929" s="16"/>
    </row>
    <row r="3930" spans="30:33" x14ac:dyDescent="0.2">
      <c r="AD3930" s="16"/>
      <c r="AE3930" s="16"/>
      <c r="AF3930" s="16"/>
      <c r="AG3930" s="16"/>
    </row>
    <row r="3931" spans="30:33" x14ac:dyDescent="0.2">
      <c r="AD3931" s="16"/>
      <c r="AE3931" s="16"/>
      <c r="AF3931" s="16"/>
      <c r="AG3931" s="16"/>
    </row>
    <row r="3932" spans="30:33" x14ac:dyDescent="0.2">
      <c r="AD3932" s="16"/>
      <c r="AE3932" s="16"/>
      <c r="AF3932" s="16"/>
      <c r="AG3932" s="16"/>
    </row>
    <row r="3933" spans="30:33" x14ac:dyDescent="0.2">
      <c r="AD3933" s="16"/>
      <c r="AE3933" s="16"/>
      <c r="AF3933" s="16"/>
      <c r="AG3933" s="16"/>
    </row>
    <row r="3934" spans="30:33" x14ac:dyDescent="0.2">
      <c r="AD3934" s="16"/>
      <c r="AE3934" s="16"/>
      <c r="AF3934" s="16"/>
      <c r="AG3934" s="16"/>
    </row>
    <row r="3935" spans="30:33" x14ac:dyDescent="0.2">
      <c r="AD3935" s="16"/>
      <c r="AE3935" s="16"/>
      <c r="AF3935" s="16"/>
      <c r="AG3935" s="16"/>
    </row>
    <row r="3936" spans="30:33" x14ac:dyDescent="0.2">
      <c r="AD3936" s="16"/>
      <c r="AE3936" s="16"/>
      <c r="AF3936" s="16"/>
      <c r="AG3936" s="16"/>
    </row>
    <row r="3937" spans="30:33" x14ac:dyDescent="0.2">
      <c r="AD3937" s="16"/>
      <c r="AE3937" s="16"/>
      <c r="AF3937" s="16"/>
      <c r="AG3937" s="16"/>
    </row>
    <row r="3938" spans="30:33" x14ac:dyDescent="0.2">
      <c r="AD3938" s="16"/>
      <c r="AE3938" s="16"/>
      <c r="AF3938" s="16"/>
      <c r="AG3938" s="16"/>
    </row>
    <row r="3939" spans="30:33" x14ac:dyDescent="0.2">
      <c r="AD3939" s="16"/>
      <c r="AE3939" s="16"/>
      <c r="AF3939" s="16"/>
      <c r="AG3939" s="16"/>
    </row>
    <row r="3940" spans="30:33" x14ac:dyDescent="0.2">
      <c r="AD3940" s="16"/>
      <c r="AE3940" s="16"/>
      <c r="AF3940" s="16"/>
      <c r="AG3940" s="16"/>
    </row>
    <row r="3941" spans="30:33" x14ac:dyDescent="0.2">
      <c r="AD3941" s="16"/>
      <c r="AE3941" s="16"/>
      <c r="AF3941" s="16"/>
      <c r="AG3941" s="16"/>
    </row>
    <row r="3942" spans="30:33" x14ac:dyDescent="0.2">
      <c r="AD3942" s="16"/>
      <c r="AE3942" s="16"/>
      <c r="AF3942" s="16"/>
      <c r="AG3942" s="16"/>
    </row>
    <row r="3943" spans="30:33" x14ac:dyDescent="0.2">
      <c r="AD3943" s="16"/>
      <c r="AE3943" s="16"/>
      <c r="AF3943" s="16"/>
      <c r="AG3943" s="16"/>
    </row>
    <row r="3944" spans="30:33" x14ac:dyDescent="0.2">
      <c r="AD3944" s="16"/>
      <c r="AE3944" s="16"/>
      <c r="AF3944" s="16"/>
      <c r="AG3944" s="16"/>
    </row>
    <row r="3945" spans="30:33" x14ac:dyDescent="0.2">
      <c r="AD3945" s="16"/>
      <c r="AE3945" s="16"/>
      <c r="AF3945" s="16"/>
      <c r="AG3945" s="16"/>
    </row>
    <row r="3946" spans="30:33" x14ac:dyDescent="0.2">
      <c r="AD3946" s="16"/>
      <c r="AE3946" s="16"/>
      <c r="AF3946" s="16"/>
      <c r="AG3946" s="16"/>
    </row>
    <row r="3947" spans="30:33" x14ac:dyDescent="0.2">
      <c r="AD3947" s="16"/>
      <c r="AE3947" s="16"/>
      <c r="AF3947" s="16"/>
      <c r="AG3947" s="16"/>
    </row>
    <row r="3948" spans="30:33" x14ac:dyDescent="0.2">
      <c r="AD3948" s="16"/>
      <c r="AE3948" s="16"/>
      <c r="AF3948" s="16"/>
      <c r="AG3948" s="16"/>
    </row>
    <row r="3949" spans="30:33" x14ac:dyDescent="0.2">
      <c r="AD3949" s="16"/>
      <c r="AE3949" s="16"/>
      <c r="AF3949" s="16"/>
      <c r="AG3949" s="16"/>
    </row>
    <row r="3950" spans="30:33" x14ac:dyDescent="0.2">
      <c r="AD3950" s="16"/>
      <c r="AE3950" s="16"/>
      <c r="AF3950" s="16"/>
      <c r="AG3950" s="16"/>
    </row>
    <row r="3951" spans="30:33" x14ac:dyDescent="0.2">
      <c r="AD3951" s="16"/>
      <c r="AE3951" s="16"/>
      <c r="AF3951" s="16"/>
      <c r="AG3951" s="16"/>
    </row>
    <row r="3952" spans="30:33" x14ac:dyDescent="0.2">
      <c r="AD3952" s="16"/>
      <c r="AE3952" s="16"/>
      <c r="AF3952" s="16"/>
      <c r="AG3952" s="16"/>
    </row>
    <row r="3953" spans="30:33" x14ac:dyDescent="0.2">
      <c r="AD3953" s="16"/>
      <c r="AE3953" s="16"/>
      <c r="AF3953" s="16"/>
      <c r="AG3953" s="16"/>
    </row>
    <row r="3954" spans="30:33" x14ac:dyDescent="0.2">
      <c r="AD3954" s="16"/>
      <c r="AE3954" s="16"/>
      <c r="AF3954" s="16"/>
      <c r="AG3954" s="16"/>
    </row>
    <row r="3955" spans="30:33" x14ac:dyDescent="0.2">
      <c r="AD3955" s="16"/>
      <c r="AE3955" s="16"/>
      <c r="AF3955" s="16"/>
      <c r="AG3955" s="16"/>
    </row>
    <row r="3956" spans="30:33" x14ac:dyDescent="0.2">
      <c r="AD3956" s="16"/>
      <c r="AE3956" s="16"/>
      <c r="AF3956" s="16"/>
      <c r="AG3956" s="16"/>
    </row>
    <row r="3957" spans="30:33" x14ac:dyDescent="0.2">
      <c r="AD3957" s="16"/>
      <c r="AE3957" s="16"/>
      <c r="AF3957" s="16"/>
      <c r="AG3957" s="16"/>
    </row>
    <row r="3958" spans="30:33" x14ac:dyDescent="0.2">
      <c r="AD3958" s="16"/>
      <c r="AE3958" s="16"/>
      <c r="AF3958" s="16"/>
      <c r="AG3958" s="16"/>
    </row>
    <row r="3959" spans="30:33" x14ac:dyDescent="0.2">
      <c r="AD3959" s="16"/>
      <c r="AE3959" s="16"/>
      <c r="AF3959" s="16"/>
      <c r="AG3959" s="16"/>
    </row>
    <row r="3960" spans="30:33" x14ac:dyDescent="0.2">
      <c r="AD3960" s="16"/>
      <c r="AE3960" s="16"/>
      <c r="AF3960" s="16"/>
      <c r="AG3960" s="16"/>
    </row>
    <row r="3961" spans="30:33" x14ac:dyDescent="0.2">
      <c r="AD3961" s="16"/>
      <c r="AE3961" s="16"/>
      <c r="AF3961" s="16"/>
      <c r="AG3961" s="16"/>
    </row>
    <row r="3962" spans="30:33" x14ac:dyDescent="0.2">
      <c r="AD3962" s="16"/>
      <c r="AE3962" s="16"/>
      <c r="AF3962" s="16"/>
      <c r="AG3962" s="16"/>
    </row>
    <row r="3963" spans="30:33" x14ac:dyDescent="0.2">
      <c r="AD3963" s="16"/>
      <c r="AE3963" s="16"/>
      <c r="AF3963" s="16"/>
      <c r="AG3963" s="16"/>
    </row>
    <row r="3964" spans="30:33" x14ac:dyDescent="0.2">
      <c r="AD3964" s="16"/>
      <c r="AE3964" s="16"/>
      <c r="AF3964" s="16"/>
      <c r="AG3964" s="16"/>
    </row>
    <row r="3965" spans="30:33" x14ac:dyDescent="0.2">
      <c r="AD3965" s="16"/>
      <c r="AE3965" s="16"/>
      <c r="AF3965" s="16"/>
      <c r="AG3965" s="16"/>
    </row>
    <row r="3966" spans="30:33" x14ac:dyDescent="0.2">
      <c r="AD3966" s="16"/>
      <c r="AE3966" s="16"/>
      <c r="AF3966" s="16"/>
      <c r="AG3966" s="16"/>
    </row>
    <row r="3967" spans="30:33" x14ac:dyDescent="0.2">
      <c r="AD3967" s="16"/>
      <c r="AE3967" s="16"/>
      <c r="AF3967" s="16"/>
      <c r="AG3967" s="16"/>
    </row>
    <row r="3968" spans="30:33" x14ac:dyDescent="0.2">
      <c r="AD3968" s="16"/>
      <c r="AE3968" s="16"/>
      <c r="AF3968" s="16"/>
      <c r="AG3968" s="16"/>
    </row>
    <row r="3969" spans="30:33" x14ac:dyDescent="0.2">
      <c r="AD3969" s="16"/>
      <c r="AE3969" s="16"/>
      <c r="AF3969" s="16"/>
      <c r="AG3969" s="16"/>
    </row>
    <row r="3970" spans="30:33" x14ac:dyDescent="0.2">
      <c r="AD3970" s="16"/>
      <c r="AE3970" s="16"/>
      <c r="AF3970" s="16"/>
      <c r="AG3970" s="16"/>
    </row>
    <row r="3971" spans="30:33" x14ac:dyDescent="0.2">
      <c r="AD3971" s="16"/>
      <c r="AE3971" s="16"/>
      <c r="AF3971" s="16"/>
      <c r="AG3971" s="16"/>
    </row>
    <row r="3972" spans="30:33" x14ac:dyDescent="0.2">
      <c r="AD3972" s="16"/>
      <c r="AE3972" s="16"/>
      <c r="AF3972" s="16"/>
      <c r="AG3972" s="16"/>
    </row>
    <row r="3973" spans="30:33" x14ac:dyDescent="0.2">
      <c r="AD3973" s="16"/>
      <c r="AE3973" s="16"/>
      <c r="AF3973" s="16"/>
      <c r="AG3973" s="16"/>
    </row>
    <row r="3974" spans="30:33" x14ac:dyDescent="0.2">
      <c r="AD3974" s="16"/>
      <c r="AE3974" s="16"/>
      <c r="AF3974" s="16"/>
      <c r="AG3974" s="16"/>
    </row>
    <row r="3975" spans="30:33" x14ac:dyDescent="0.2">
      <c r="AD3975" s="16"/>
      <c r="AE3975" s="16"/>
      <c r="AF3975" s="16"/>
      <c r="AG3975" s="16"/>
    </row>
    <row r="3976" spans="30:33" x14ac:dyDescent="0.2">
      <c r="AD3976" s="16"/>
      <c r="AE3976" s="16"/>
      <c r="AF3976" s="16"/>
      <c r="AG3976" s="16"/>
    </row>
    <row r="3977" spans="30:33" x14ac:dyDescent="0.2">
      <c r="AD3977" s="16"/>
      <c r="AE3977" s="16"/>
      <c r="AF3977" s="16"/>
      <c r="AG3977" s="16"/>
    </row>
    <row r="3978" spans="30:33" x14ac:dyDescent="0.2">
      <c r="AD3978" s="16"/>
      <c r="AE3978" s="16"/>
      <c r="AF3978" s="16"/>
      <c r="AG3978" s="16"/>
    </row>
    <row r="3979" spans="30:33" x14ac:dyDescent="0.2">
      <c r="AD3979" s="16"/>
      <c r="AE3979" s="16"/>
      <c r="AF3979" s="16"/>
      <c r="AG3979" s="16"/>
    </row>
    <row r="3980" spans="30:33" x14ac:dyDescent="0.2">
      <c r="AD3980" s="16"/>
      <c r="AE3980" s="16"/>
      <c r="AF3980" s="16"/>
      <c r="AG3980" s="16"/>
    </row>
    <row r="3981" spans="30:33" x14ac:dyDescent="0.2">
      <c r="AD3981" s="16"/>
      <c r="AE3981" s="16"/>
      <c r="AF3981" s="16"/>
      <c r="AG3981" s="16"/>
    </row>
    <row r="3982" spans="30:33" x14ac:dyDescent="0.2">
      <c r="AD3982" s="16"/>
      <c r="AE3982" s="16"/>
      <c r="AF3982" s="16"/>
      <c r="AG3982" s="16"/>
    </row>
    <row r="3983" spans="30:33" x14ac:dyDescent="0.2">
      <c r="AD3983" s="16"/>
      <c r="AE3983" s="16"/>
      <c r="AF3983" s="16"/>
      <c r="AG3983" s="16"/>
    </row>
    <row r="3984" spans="30:33" x14ac:dyDescent="0.2">
      <c r="AD3984" s="16"/>
      <c r="AE3984" s="16"/>
      <c r="AF3984" s="16"/>
      <c r="AG3984" s="16"/>
    </row>
    <row r="3985" spans="30:33" x14ac:dyDescent="0.2">
      <c r="AD3985" s="16"/>
      <c r="AE3985" s="16"/>
      <c r="AF3985" s="16"/>
      <c r="AG3985" s="16"/>
    </row>
    <row r="3986" spans="30:33" x14ac:dyDescent="0.2">
      <c r="AD3986" s="16"/>
      <c r="AE3986" s="16"/>
      <c r="AF3986" s="16"/>
      <c r="AG3986" s="16"/>
    </row>
    <row r="3987" spans="30:33" x14ac:dyDescent="0.2">
      <c r="AD3987" s="16"/>
      <c r="AE3987" s="16"/>
      <c r="AF3987" s="16"/>
      <c r="AG3987" s="16"/>
    </row>
    <row r="3988" spans="30:33" x14ac:dyDescent="0.2">
      <c r="AD3988" s="16"/>
      <c r="AE3988" s="16"/>
      <c r="AF3988" s="16"/>
      <c r="AG3988" s="16"/>
    </row>
    <row r="3989" spans="30:33" x14ac:dyDescent="0.2">
      <c r="AD3989" s="16"/>
      <c r="AE3989" s="16"/>
      <c r="AF3989" s="16"/>
      <c r="AG3989" s="16"/>
    </row>
    <row r="3990" spans="30:33" x14ac:dyDescent="0.2">
      <c r="AD3990" s="16"/>
      <c r="AE3990" s="16"/>
      <c r="AF3990" s="16"/>
      <c r="AG3990" s="16"/>
    </row>
    <row r="3991" spans="30:33" x14ac:dyDescent="0.2">
      <c r="AD3991" s="16"/>
      <c r="AE3991" s="16"/>
      <c r="AF3991" s="16"/>
      <c r="AG3991" s="16"/>
    </row>
    <row r="3992" spans="30:33" x14ac:dyDescent="0.2">
      <c r="AD3992" s="16"/>
      <c r="AE3992" s="16"/>
      <c r="AF3992" s="16"/>
      <c r="AG3992" s="16"/>
    </row>
    <row r="3993" spans="30:33" x14ac:dyDescent="0.2">
      <c r="AD3993" s="16"/>
      <c r="AE3993" s="16"/>
      <c r="AF3993" s="16"/>
      <c r="AG3993" s="16"/>
    </row>
    <row r="3994" spans="30:33" x14ac:dyDescent="0.2">
      <c r="AD3994" s="16"/>
      <c r="AE3994" s="16"/>
      <c r="AF3994" s="16"/>
      <c r="AG3994" s="16"/>
    </row>
    <row r="3995" spans="30:33" x14ac:dyDescent="0.2">
      <c r="AD3995" s="16"/>
      <c r="AE3995" s="16"/>
      <c r="AF3995" s="16"/>
      <c r="AG3995" s="16"/>
    </row>
    <row r="3996" spans="30:33" x14ac:dyDescent="0.2">
      <c r="AD3996" s="16"/>
      <c r="AE3996" s="16"/>
      <c r="AF3996" s="16"/>
      <c r="AG3996" s="16"/>
    </row>
    <row r="3997" spans="30:33" x14ac:dyDescent="0.2">
      <c r="AD3997" s="16"/>
      <c r="AE3997" s="16"/>
      <c r="AF3997" s="16"/>
      <c r="AG3997" s="16"/>
    </row>
    <row r="3998" spans="30:33" x14ac:dyDescent="0.2">
      <c r="AD3998" s="16"/>
      <c r="AE3998" s="16"/>
      <c r="AF3998" s="16"/>
      <c r="AG3998" s="16"/>
    </row>
    <row r="3999" spans="30:33" x14ac:dyDescent="0.2">
      <c r="AD3999" s="16"/>
      <c r="AE3999" s="16"/>
      <c r="AF3999" s="16"/>
      <c r="AG3999" s="16"/>
    </row>
    <row r="4000" spans="30:33" x14ac:dyDescent="0.2">
      <c r="AD4000" s="16"/>
      <c r="AE4000" s="16"/>
      <c r="AF4000" s="16"/>
      <c r="AG4000" s="16"/>
    </row>
    <row r="4001" spans="30:33" x14ac:dyDescent="0.2">
      <c r="AD4001" s="16"/>
      <c r="AE4001" s="16"/>
      <c r="AF4001" s="16"/>
      <c r="AG4001" s="16"/>
    </row>
    <row r="4002" spans="30:33" x14ac:dyDescent="0.2">
      <c r="AD4002" s="16"/>
      <c r="AE4002" s="16"/>
      <c r="AF4002" s="16"/>
      <c r="AG4002" s="16"/>
    </row>
    <row r="4003" spans="30:33" x14ac:dyDescent="0.2">
      <c r="AD4003" s="16"/>
      <c r="AE4003" s="16"/>
      <c r="AF4003" s="16"/>
      <c r="AG4003" s="16"/>
    </row>
    <row r="4004" spans="30:33" x14ac:dyDescent="0.2">
      <c r="AD4004" s="16"/>
      <c r="AE4004" s="16"/>
      <c r="AF4004" s="16"/>
      <c r="AG4004" s="16"/>
    </row>
    <row r="4005" spans="30:33" x14ac:dyDescent="0.2">
      <c r="AD4005" s="16"/>
      <c r="AE4005" s="16"/>
      <c r="AF4005" s="16"/>
      <c r="AG4005" s="16"/>
    </row>
    <row r="4006" spans="30:33" x14ac:dyDescent="0.2">
      <c r="AD4006" s="16"/>
      <c r="AE4006" s="16"/>
      <c r="AF4006" s="16"/>
      <c r="AG4006" s="16"/>
    </row>
    <row r="4007" spans="30:33" x14ac:dyDescent="0.2">
      <c r="AD4007" s="16"/>
      <c r="AE4007" s="16"/>
      <c r="AF4007" s="16"/>
      <c r="AG4007" s="16"/>
    </row>
    <row r="4008" spans="30:33" x14ac:dyDescent="0.2">
      <c r="AD4008" s="16"/>
      <c r="AE4008" s="16"/>
      <c r="AF4008" s="16"/>
      <c r="AG4008" s="16"/>
    </row>
    <row r="4009" spans="30:33" x14ac:dyDescent="0.2">
      <c r="AD4009" s="16"/>
      <c r="AE4009" s="16"/>
      <c r="AF4009" s="16"/>
      <c r="AG4009" s="16"/>
    </row>
    <row r="4010" spans="30:33" x14ac:dyDescent="0.2">
      <c r="AD4010" s="16"/>
      <c r="AE4010" s="16"/>
      <c r="AF4010" s="16"/>
      <c r="AG4010" s="16"/>
    </row>
    <row r="4011" spans="30:33" x14ac:dyDescent="0.2">
      <c r="AD4011" s="16"/>
      <c r="AE4011" s="16"/>
      <c r="AF4011" s="16"/>
      <c r="AG4011" s="16"/>
    </row>
    <row r="4012" spans="30:33" x14ac:dyDescent="0.2">
      <c r="AD4012" s="16"/>
      <c r="AE4012" s="16"/>
      <c r="AF4012" s="16"/>
      <c r="AG4012" s="16"/>
    </row>
    <row r="4013" spans="30:33" x14ac:dyDescent="0.2">
      <c r="AD4013" s="16"/>
      <c r="AE4013" s="16"/>
      <c r="AF4013" s="16"/>
      <c r="AG4013" s="16"/>
    </row>
    <row r="4014" spans="30:33" x14ac:dyDescent="0.2">
      <c r="AD4014" s="16"/>
      <c r="AE4014" s="16"/>
      <c r="AF4014" s="16"/>
      <c r="AG4014" s="16"/>
    </row>
    <row r="4015" spans="30:33" x14ac:dyDescent="0.2">
      <c r="AD4015" s="16"/>
      <c r="AE4015" s="16"/>
      <c r="AF4015" s="16"/>
      <c r="AG4015" s="16"/>
    </row>
    <row r="4016" spans="30:33" x14ac:dyDescent="0.2">
      <c r="AD4016" s="16"/>
      <c r="AE4016" s="16"/>
      <c r="AF4016" s="16"/>
      <c r="AG4016" s="16"/>
    </row>
    <row r="4017" spans="30:33" x14ac:dyDescent="0.2">
      <c r="AD4017" s="16"/>
      <c r="AE4017" s="16"/>
      <c r="AF4017" s="16"/>
      <c r="AG4017" s="16"/>
    </row>
    <row r="4018" spans="30:33" x14ac:dyDescent="0.2">
      <c r="AD4018" s="16"/>
      <c r="AE4018" s="16"/>
      <c r="AF4018" s="16"/>
      <c r="AG4018" s="16"/>
    </row>
    <row r="4019" spans="30:33" x14ac:dyDescent="0.2">
      <c r="AD4019" s="16"/>
      <c r="AE4019" s="16"/>
      <c r="AF4019" s="16"/>
      <c r="AG4019" s="16"/>
    </row>
    <row r="4020" spans="30:33" x14ac:dyDescent="0.2">
      <c r="AD4020" s="16"/>
      <c r="AE4020" s="16"/>
      <c r="AF4020" s="16"/>
      <c r="AG4020" s="16"/>
    </row>
    <row r="4021" spans="30:33" x14ac:dyDescent="0.2">
      <c r="AD4021" s="16"/>
      <c r="AE4021" s="16"/>
      <c r="AF4021" s="16"/>
      <c r="AG4021" s="16"/>
    </row>
    <row r="4022" spans="30:33" x14ac:dyDescent="0.2">
      <c r="AD4022" s="16"/>
      <c r="AE4022" s="16"/>
      <c r="AF4022" s="16"/>
      <c r="AG4022" s="16"/>
    </row>
    <row r="4023" spans="30:33" x14ac:dyDescent="0.2">
      <c r="AD4023" s="16"/>
      <c r="AE4023" s="16"/>
      <c r="AF4023" s="16"/>
      <c r="AG4023" s="16"/>
    </row>
    <row r="4024" spans="30:33" x14ac:dyDescent="0.2">
      <c r="AD4024" s="16"/>
      <c r="AE4024" s="16"/>
      <c r="AF4024" s="16"/>
      <c r="AG4024" s="16"/>
    </row>
    <row r="4025" spans="30:33" x14ac:dyDescent="0.2">
      <c r="AD4025" s="16"/>
      <c r="AE4025" s="16"/>
      <c r="AF4025" s="16"/>
      <c r="AG4025" s="16"/>
    </row>
    <row r="4026" spans="30:33" x14ac:dyDescent="0.2">
      <c r="AD4026" s="16"/>
      <c r="AE4026" s="16"/>
      <c r="AF4026" s="16"/>
      <c r="AG4026" s="16"/>
    </row>
    <row r="4027" spans="30:33" x14ac:dyDescent="0.2">
      <c r="AD4027" s="16"/>
      <c r="AE4027" s="16"/>
      <c r="AF4027" s="16"/>
      <c r="AG4027" s="16"/>
    </row>
    <row r="4028" spans="30:33" x14ac:dyDescent="0.2">
      <c r="AD4028" s="16"/>
      <c r="AE4028" s="16"/>
      <c r="AF4028" s="16"/>
      <c r="AG4028" s="16"/>
    </row>
    <row r="4029" spans="30:33" x14ac:dyDescent="0.2">
      <c r="AD4029" s="16"/>
      <c r="AE4029" s="16"/>
      <c r="AF4029" s="16"/>
      <c r="AG4029" s="16"/>
    </row>
    <row r="4030" spans="30:33" x14ac:dyDescent="0.2">
      <c r="AD4030" s="16"/>
      <c r="AE4030" s="16"/>
      <c r="AF4030" s="16"/>
      <c r="AG4030" s="16"/>
    </row>
    <row r="4031" spans="30:33" x14ac:dyDescent="0.2">
      <c r="AD4031" s="16"/>
      <c r="AE4031" s="16"/>
      <c r="AF4031" s="16"/>
      <c r="AG4031" s="16"/>
    </row>
    <row r="4032" spans="30:33" x14ac:dyDescent="0.2">
      <c r="AD4032" s="16"/>
      <c r="AE4032" s="16"/>
      <c r="AF4032" s="16"/>
      <c r="AG4032" s="16"/>
    </row>
    <row r="4033" spans="30:33" x14ac:dyDescent="0.2">
      <c r="AD4033" s="16"/>
      <c r="AE4033" s="16"/>
      <c r="AF4033" s="16"/>
      <c r="AG4033" s="16"/>
    </row>
    <row r="4034" spans="30:33" x14ac:dyDescent="0.2">
      <c r="AD4034" s="16"/>
      <c r="AE4034" s="16"/>
      <c r="AF4034" s="16"/>
      <c r="AG4034" s="16"/>
    </row>
    <row r="4035" spans="30:33" x14ac:dyDescent="0.2">
      <c r="AD4035" s="16"/>
      <c r="AE4035" s="16"/>
      <c r="AF4035" s="16"/>
      <c r="AG4035" s="16"/>
    </row>
    <row r="4036" spans="30:33" x14ac:dyDescent="0.2">
      <c r="AD4036" s="16"/>
      <c r="AE4036" s="16"/>
      <c r="AF4036" s="16"/>
      <c r="AG4036" s="16"/>
    </row>
    <row r="4037" spans="30:33" x14ac:dyDescent="0.2">
      <c r="AD4037" s="16"/>
      <c r="AE4037" s="16"/>
      <c r="AF4037" s="16"/>
      <c r="AG4037" s="16"/>
    </row>
    <row r="4038" spans="30:33" x14ac:dyDescent="0.2">
      <c r="AD4038" s="16"/>
      <c r="AE4038" s="16"/>
      <c r="AF4038" s="16"/>
      <c r="AG4038" s="16"/>
    </row>
    <row r="4039" spans="30:33" x14ac:dyDescent="0.2">
      <c r="AD4039" s="16"/>
      <c r="AE4039" s="16"/>
      <c r="AF4039" s="16"/>
      <c r="AG4039" s="16"/>
    </row>
    <row r="4040" spans="30:33" x14ac:dyDescent="0.2">
      <c r="AD4040" s="16"/>
      <c r="AE4040" s="16"/>
      <c r="AF4040" s="16"/>
      <c r="AG4040" s="16"/>
    </row>
    <row r="4041" spans="30:33" x14ac:dyDescent="0.2">
      <c r="AD4041" s="16"/>
      <c r="AE4041" s="16"/>
      <c r="AF4041" s="16"/>
      <c r="AG4041" s="16"/>
    </row>
    <row r="4042" spans="30:33" x14ac:dyDescent="0.2">
      <c r="AD4042" s="16"/>
      <c r="AE4042" s="16"/>
      <c r="AF4042" s="16"/>
      <c r="AG4042" s="16"/>
    </row>
    <row r="4043" spans="30:33" x14ac:dyDescent="0.2">
      <c r="AD4043" s="16"/>
      <c r="AE4043" s="16"/>
      <c r="AF4043" s="16"/>
      <c r="AG4043" s="16"/>
    </row>
    <row r="4044" spans="30:33" x14ac:dyDescent="0.2">
      <c r="AD4044" s="16"/>
      <c r="AE4044" s="16"/>
      <c r="AF4044" s="16"/>
      <c r="AG4044" s="16"/>
    </row>
    <row r="4045" spans="30:33" x14ac:dyDescent="0.2">
      <c r="AD4045" s="16"/>
      <c r="AE4045" s="16"/>
      <c r="AF4045" s="16"/>
      <c r="AG4045" s="16"/>
    </row>
    <row r="4046" spans="30:33" x14ac:dyDescent="0.2">
      <c r="AD4046" s="16"/>
      <c r="AE4046" s="16"/>
      <c r="AF4046" s="16"/>
      <c r="AG4046" s="16"/>
    </row>
    <row r="4047" spans="30:33" x14ac:dyDescent="0.2">
      <c r="AD4047" s="16"/>
      <c r="AE4047" s="16"/>
      <c r="AF4047" s="16"/>
      <c r="AG4047" s="16"/>
    </row>
    <row r="4048" spans="30:33" x14ac:dyDescent="0.2">
      <c r="AD4048" s="16"/>
      <c r="AE4048" s="16"/>
      <c r="AF4048" s="16"/>
      <c r="AG4048" s="16"/>
    </row>
    <row r="4049" spans="30:33" x14ac:dyDescent="0.2">
      <c r="AD4049" s="16"/>
      <c r="AE4049" s="16"/>
      <c r="AF4049" s="16"/>
      <c r="AG4049" s="16"/>
    </row>
    <row r="4050" spans="30:33" x14ac:dyDescent="0.2">
      <c r="AD4050" s="16"/>
      <c r="AE4050" s="16"/>
      <c r="AF4050" s="16"/>
      <c r="AG4050" s="16"/>
    </row>
    <row r="4051" spans="30:33" x14ac:dyDescent="0.2">
      <c r="AD4051" s="16"/>
      <c r="AE4051" s="16"/>
      <c r="AF4051" s="16"/>
      <c r="AG4051" s="16"/>
    </row>
    <row r="4052" spans="30:33" x14ac:dyDescent="0.2">
      <c r="AD4052" s="16"/>
      <c r="AE4052" s="16"/>
      <c r="AF4052" s="16"/>
      <c r="AG4052" s="16"/>
    </row>
    <row r="4053" spans="30:33" x14ac:dyDescent="0.2">
      <c r="AD4053" s="16"/>
      <c r="AE4053" s="16"/>
      <c r="AF4053" s="16"/>
      <c r="AG4053" s="16"/>
    </row>
    <row r="4054" spans="30:33" x14ac:dyDescent="0.2">
      <c r="AD4054" s="16"/>
      <c r="AE4054" s="16"/>
      <c r="AF4054" s="16"/>
      <c r="AG4054" s="16"/>
    </row>
    <row r="4055" spans="30:33" x14ac:dyDescent="0.2">
      <c r="AD4055" s="16"/>
      <c r="AE4055" s="16"/>
      <c r="AF4055" s="16"/>
      <c r="AG4055" s="16"/>
    </row>
    <row r="4056" spans="30:33" x14ac:dyDescent="0.2">
      <c r="AD4056" s="16"/>
      <c r="AE4056" s="16"/>
      <c r="AF4056" s="16"/>
      <c r="AG4056" s="16"/>
    </row>
    <row r="4057" spans="30:33" x14ac:dyDescent="0.2">
      <c r="AD4057" s="16"/>
      <c r="AE4057" s="16"/>
      <c r="AF4057" s="16"/>
      <c r="AG4057" s="16"/>
    </row>
    <row r="4058" spans="30:33" x14ac:dyDescent="0.2">
      <c r="AD4058" s="16"/>
      <c r="AE4058" s="16"/>
      <c r="AF4058" s="16"/>
      <c r="AG4058" s="16"/>
    </row>
    <row r="4059" spans="30:33" x14ac:dyDescent="0.2">
      <c r="AD4059" s="16"/>
      <c r="AE4059" s="16"/>
      <c r="AF4059" s="16"/>
      <c r="AG4059" s="16"/>
    </row>
    <row r="4060" spans="30:33" x14ac:dyDescent="0.2">
      <c r="AD4060" s="16"/>
      <c r="AE4060" s="16"/>
      <c r="AF4060" s="16"/>
      <c r="AG4060" s="16"/>
    </row>
    <row r="4061" spans="30:33" x14ac:dyDescent="0.2">
      <c r="AD4061" s="16"/>
      <c r="AE4061" s="16"/>
      <c r="AF4061" s="16"/>
      <c r="AG4061" s="16"/>
    </row>
    <row r="4062" spans="30:33" x14ac:dyDescent="0.2">
      <c r="AD4062" s="16"/>
      <c r="AE4062" s="16"/>
      <c r="AF4062" s="16"/>
      <c r="AG4062" s="16"/>
    </row>
    <row r="4063" spans="30:33" x14ac:dyDescent="0.2">
      <c r="AD4063" s="16"/>
      <c r="AE4063" s="16"/>
      <c r="AF4063" s="16"/>
      <c r="AG4063" s="16"/>
    </row>
    <row r="4064" spans="30:33" x14ac:dyDescent="0.2">
      <c r="AD4064" s="16"/>
      <c r="AE4064" s="16"/>
      <c r="AF4064" s="16"/>
      <c r="AG4064" s="16"/>
    </row>
    <row r="4065" spans="30:33" x14ac:dyDescent="0.2">
      <c r="AD4065" s="16"/>
      <c r="AE4065" s="16"/>
      <c r="AF4065" s="16"/>
      <c r="AG4065" s="16"/>
    </row>
    <row r="4066" spans="30:33" x14ac:dyDescent="0.2">
      <c r="AD4066" s="16"/>
      <c r="AE4066" s="16"/>
      <c r="AF4066" s="16"/>
      <c r="AG4066" s="16"/>
    </row>
    <row r="4067" spans="30:33" x14ac:dyDescent="0.2">
      <c r="AD4067" s="16"/>
      <c r="AE4067" s="16"/>
      <c r="AF4067" s="16"/>
      <c r="AG4067" s="16"/>
    </row>
    <row r="4068" spans="30:33" x14ac:dyDescent="0.2">
      <c r="AD4068" s="16"/>
      <c r="AE4068" s="16"/>
      <c r="AF4068" s="16"/>
      <c r="AG4068" s="16"/>
    </row>
    <row r="4069" spans="30:33" x14ac:dyDescent="0.2">
      <c r="AD4069" s="16"/>
      <c r="AE4069" s="16"/>
      <c r="AF4069" s="16"/>
      <c r="AG4069" s="16"/>
    </row>
    <row r="4070" spans="30:33" x14ac:dyDescent="0.2">
      <c r="AD4070" s="16"/>
      <c r="AE4070" s="16"/>
      <c r="AF4070" s="16"/>
      <c r="AG4070" s="16"/>
    </row>
    <row r="4071" spans="30:33" x14ac:dyDescent="0.2">
      <c r="AD4071" s="16"/>
      <c r="AE4071" s="16"/>
      <c r="AF4071" s="16"/>
      <c r="AG4071" s="16"/>
    </row>
    <row r="4072" spans="30:33" x14ac:dyDescent="0.2">
      <c r="AD4072" s="16"/>
      <c r="AE4072" s="16"/>
      <c r="AF4072" s="16"/>
      <c r="AG4072" s="16"/>
    </row>
    <row r="4073" spans="30:33" x14ac:dyDescent="0.2">
      <c r="AD4073" s="16"/>
      <c r="AE4073" s="16"/>
      <c r="AF4073" s="16"/>
      <c r="AG4073" s="16"/>
    </row>
    <row r="4074" spans="30:33" x14ac:dyDescent="0.2">
      <c r="AD4074" s="16"/>
      <c r="AE4074" s="16"/>
      <c r="AF4074" s="16"/>
      <c r="AG4074" s="16"/>
    </row>
    <row r="4075" spans="30:33" x14ac:dyDescent="0.2">
      <c r="AD4075" s="16"/>
      <c r="AE4075" s="16"/>
      <c r="AF4075" s="16"/>
      <c r="AG4075" s="16"/>
    </row>
    <row r="4076" spans="30:33" x14ac:dyDescent="0.2">
      <c r="AD4076" s="16"/>
      <c r="AE4076" s="16"/>
      <c r="AF4076" s="16"/>
      <c r="AG4076" s="16"/>
    </row>
    <row r="4077" spans="30:33" x14ac:dyDescent="0.2">
      <c r="AD4077" s="16"/>
      <c r="AE4077" s="16"/>
      <c r="AF4077" s="16"/>
      <c r="AG4077" s="16"/>
    </row>
    <row r="4078" spans="30:33" x14ac:dyDescent="0.2">
      <c r="AD4078" s="16"/>
      <c r="AE4078" s="16"/>
      <c r="AF4078" s="16"/>
      <c r="AG4078" s="16"/>
    </row>
    <row r="4079" spans="30:33" x14ac:dyDescent="0.2">
      <c r="AD4079" s="16"/>
      <c r="AE4079" s="16"/>
      <c r="AF4079" s="16"/>
      <c r="AG4079" s="16"/>
    </row>
    <row r="4080" spans="30:33" x14ac:dyDescent="0.2">
      <c r="AD4080" s="16"/>
      <c r="AE4080" s="16"/>
      <c r="AF4080" s="16"/>
      <c r="AG4080" s="16"/>
    </row>
    <row r="4081" spans="30:33" x14ac:dyDescent="0.2">
      <c r="AD4081" s="16"/>
      <c r="AE4081" s="16"/>
      <c r="AF4081" s="16"/>
      <c r="AG4081" s="16"/>
    </row>
    <row r="4082" spans="30:33" x14ac:dyDescent="0.2">
      <c r="AD4082" s="16"/>
      <c r="AE4082" s="16"/>
      <c r="AF4082" s="16"/>
      <c r="AG4082" s="16"/>
    </row>
    <row r="4083" spans="30:33" x14ac:dyDescent="0.2">
      <c r="AD4083" s="16"/>
      <c r="AE4083" s="16"/>
      <c r="AF4083" s="16"/>
      <c r="AG4083" s="16"/>
    </row>
    <row r="4084" spans="30:33" x14ac:dyDescent="0.2">
      <c r="AD4084" s="16"/>
      <c r="AE4084" s="16"/>
      <c r="AF4084" s="16"/>
      <c r="AG4084" s="16"/>
    </row>
    <row r="4085" spans="30:33" x14ac:dyDescent="0.2">
      <c r="AD4085" s="16"/>
      <c r="AE4085" s="16"/>
      <c r="AF4085" s="16"/>
      <c r="AG4085" s="16"/>
    </row>
    <row r="4086" spans="30:33" x14ac:dyDescent="0.2">
      <c r="AD4086" s="16"/>
      <c r="AE4086" s="16"/>
      <c r="AF4086" s="16"/>
      <c r="AG4086" s="16"/>
    </row>
    <row r="4087" spans="30:33" x14ac:dyDescent="0.2">
      <c r="AD4087" s="16"/>
      <c r="AE4087" s="16"/>
      <c r="AF4087" s="16"/>
      <c r="AG4087" s="16"/>
    </row>
    <row r="4088" spans="30:33" x14ac:dyDescent="0.2">
      <c r="AD4088" s="16"/>
      <c r="AE4088" s="16"/>
      <c r="AF4088" s="16"/>
      <c r="AG4088" s="16"/>
    </row>
    <row r="4089" spans="30:33" x14ac:dyDescent="0.2">
      <c r="AD4089" s="16"/>
      <c r="AE4089" s="16"/>
      <c r="AF4089" s="16"/>
      <c r="AG4089" s="16"/>
    </row>
    <row r="4090" spans="30:33" x14ac:dyDescent="0.2">
      <c r="AD4090" s="16"/>
      <c r="AE4090" s="16"/>
      <c r="AF4090" s="16"/>
      <c r="AG4090" s="16"/>
    </row>
    <row r="4091" spans="30:33" x14ac:dyDescent="0.2">
      <c r="AD4091" s="16"/>
      <c r="AE4091" s="16"/>
      <c r="AF4091" s="16"/>
      <c r="AG4091" s="16"/>
    </row>
    <row r="4092" spans="30:33" x14ac:dyDescent="0.2">
      <c r="AD4092" s="16"/>
      <c r="AE4092" s="16"/>
      <c r="AF4092" s="16"/>
      <c r="AG4092" s="16"/>
    </row>
    <row r="4093" spans="30:33" x14ac:dyDescent="0.2">
      <c r="AD4093" s="16"/>
      <c r="AE4093" s="16"/>
      <c r="AF4093" s="16"/>
      <c r="AG4093" s="16"/>
    </row>
    <row r="4094" spans="30:33" x14ac:dyDescent="0.2">
      <c r="AD4094" s="16"/>
      <c r="AE4094" s="16"/>
      <c r="AF4094" s="16"/>
      <c r="AG4094" s="16"/>
    </row>
    <row r="4095" spans="30:33" x14ac:dyDescent="0.2">
      <c r="AD4095" s="16"/>
      <c r="AE4095" s="16"/>
      <c r="AF4095" s="16"/>
      <c r="AG4095" s="16"/>
    </row>
    <row r="4096" spans="30:33" x14ac:dyDescent="0.2">
      <c r="AD4096" s="16"/>
      <c r="AE4096" s="16"/>
      <c r="AF4096" s="16"/>
      <c r="AG4096" s="16"/>
    </row>
    <row r="4097" spans="30:33" x14ac:dyDescent="0.2">
      <c r="AD4097" s="16"/>
      <c r="AE4097" s="16"/>
      <c r="AF4097" s="16"/>
      <c r="AG4097" s="16"/>
    </row>
    <row r="4098" spans="30:33" x14ac:dyDescent="0.2">
      <c r="AD4098" s="16"/>
      <c r="AE4098" s="16"/>
      <c r="AF4098" s="16"/>
      <c r="AG4098" s="16"/>
    </row>
    <row r="4099" spans="30:33" x14ac:dyDescent="0.2">
      <c r="AD4099" s="16"/>
      <c r="AE4099" s="16"/>
      <c r="AF4099" s="16"/>
      <c r="AG4099" s="16"/>
    </row>
    <row r="4100" spans="30:33" x14ac:dyDescent="0.2">
      <c r="AD4100" s="16"/>
      <c r="AE4100" s="16"/>
      <c r="AF4100" s="16"/>
      <c r="AG4100" s="16"/>
    </row>
    <row r="4101" spans="30:33" x14ac:dyDescent="0.2">
      <c r="AD4101" s="16"/>
      <c r="AE4101" s="16"/>
      <c r="AF4101" s="16"/>
      <c r="AG4101" s="16"/>
    </row>
    <row r="4102" spans="30:33" x14ac:dyDescent="0.2">
      <c r="AD4102" s="16"/>
      <c r="AE4102" s="16"/>
      <c r="AF4102" s="16"/>
      <c r="AG4102" s="16"/>
    </row>
    <row r="4103" spans="30:33" x14ac:dyDescent="0.2">
      <c r="AD4103" s="16"/>
      <c r="AE4103" s="16"/>
      <c r="AF4103" s="16"/>
      <c r="AG4103" s="16"/>
    </row>
    <row r="4104" spans="30:33" x14ac:dyDescent="0.2">
      <c r="AD4104" s="16"/>
      <c r="AE4104" s="16"/>
      <c r="AF4104" s="16"/>
      <c r="AG4104" s="16"/>
    </row>
    <row r="4105" spans="30:33" x14ac:dyDescent="0.2">
      <c r="AD4105" s="16"/>
      <c r="AE4105" s="16"/>
      <c r="AF4105" s="16"/>
      <c r="AG4105" s="16"/>
    </row>
    <row r="4106" spans="30:33" x14ac:dyDescent="0.2">
      <c r="AD4106" s="16"/>
      <c r="AE4106" s="16"/>
      <c r="AF4106" s="16"/>
      <c r="AG4106" s="16"/>
    </row>
    <row r="4107" spans="30:33" x14ac:dyDescent="0.2">
      <c r="AD4107" s="16"/>
      <c r="AE4107" s="16"/>
      <c r="AF4107" s="16"/>
      <c r="AG4107" s="16"/>
    </row>
    <row r="4108" spans="30:33" x14ac:dyDescent="0.2">
      <c r="AD4108" s="16"/>
      <c r="AE4108" s="16"/>
      <c r="AF4108" s="16"/>
      <c r="AG4108" s="16"/>
    </row>
    <row r="4109" spans="30:33" x14ac:dyDescent="0.2">
      <c r="AD4109" s="16"/>
      <c r="AE4109" s="16"/>
      <c r="AF4109" s="16"/>
      <c r="AG4109" s="16"/>
    </row>
    <row r="4110" spans="30:33" x14ac:dyDescent="0.2">
      <c r="AD4110" s="16"/>
      <c r="AE4110" s="16"/>
      <c r="AF4110" s="16"/>
      <c r="AG4110" s="16"/>
    </row>
    <row r="4111" spans="30:33" x14ac:dyDescent="0.2">
      <c r="AD4111" s="16"/>
      <c r="AE4111" s="16"/>
      <c r="AF4111" s="16"/>
      <c r="AG4111" s="16"/>
    </row>
    <row r="4112" spans="30:33" x14ac:dyDescent="0.2">
      <c r="AD4112" s="16"/>
      <c r="AE4112" s="16"/>
      <c r="AF4112" s="16"/>
      <c r="AG4112" s="16"/>
    </row>
    <row r="4113" spans="30:33" x14ac:dyDescent="0.2">
      <c r="AD4113" s="16"/>
      <c r="AE4113" s="16"/>
      <c r="AF4113" s="16"/>
      <c r="AG4113" s="16"/>
    </row>
    <row r="4114" spans="30:33" x14ac:dyDescent="0.2">
      <c r="AD4114" s="16"/>
      <c r="AE4114" s="16"/>
      <c r="AF4114" s="16"/>
      <c r="AG4114" s="16"/>
    </row>
    <row r="4115" spans="30:33" x14ac:dyDescent="0.2">
      <c r="AD4115" s="16"/>
      <c r="AE4115" s="16"/>
      <c r="AF4115" s="16"/>
      <c r="AG4115" s="16"/>
    </row>
    <row r="4116" spans="30:33" x14ac:dyDescent="0.2">
      <c r="AD4116" s="16"/>
      <c r="AE4116" s="16"/>
      <c r="AF4116" s="16"/>
      <c r="AG4116" s="16"/>
    </row>
    <row r="4117" spans="30:33" x14ac:dyDescent="0.2">
      <c r="AD4117" s="16"/>
      <c r="AE4117" s="16"/>
      <c r="AF4117" s="16"/>
      <c r="AG4117" s="16"/>
    </row>
    <row r="4118" spans="30:33" x14ac:dyDescent="0.2">
      <c r="AD4118" s="16"/>
      <c r="AE4118" s="16"/>
      <c r="AF4118" s="16"/>
      <c r="AG4118" s="16"/>
    </row>
    <row r="4119" spans="30:33" x14ac:dyDescent="0.2">
      <c r="AD4119" s="16"/>
      <c r="AE4119" s="16"/>
      <c r="AF4119" s="16"/>
      <c r="AG4119" s="16"/>
    </row>
    <row r="4120" spans="30:33" x14ac:dyDescent="0.2">
      <c r="AD4120" s="16"/>
      <c r="AE4120" s="16"/>
      <c r="AF4120" s="16"/>
      <c r="AG4120" s="16"/>
    </row>
    <row r="4121" spans="30:33" x14ac:dyDescent="0.2">
      <c r="AD4121" s="16"/>
      <c r="AE4121" s="16"/>
      <c r="AF4121" s="16"/>
      <c r="AG4121" s="16"/>
    </row>
    <row r="4122" spans="30:33" x14ac:dyDescent="0.2">
      <c r="AD4122" s="16"/>
      <c r="AE4122" s="16"/>
      <c r="AF4122" s="16"/>
      <c r="AG4122" s="16"/>
    </row>
    <row r="4123" spans="30:33" x14ac:dyDescent="0.2">
      <c r="AD4123" s="16"/>
      <c r="AE4123" s="16"/>
      <c r="AF4123" s="16"/>
      <c r="AG4123" s="16"/>
    </row>
    <row r="4124" spans="30:33" x14ac:dyDescent="0.2">
      <c r="AD4124" s="16"/>
      <c r="AE4124" s="16"/>
      <c r="AF4124" s="16"/>
      <c r="AG4124" s="16"/>
    </row>
    <row r="4125" spans="30:33" x14ac:dyDescent="0.2">
      <c r="AD4125" s="16"/>
      <c r="AE4125" s="16"/>
      <c r="AF4125" s="16"/>
      <c r="AG4125" s="16"/>
    </row>
    <row r="4126" spans="30:33" x14ac:dyDescent="0.2">
      <c r="AD4126" s="16"/>
      <c r="AE4126" s="16"/>
      <c r="AF4126" s="16"/>
      <c r="AG4126" s="16"/>
    </row>
    <row r="4127" spans="30:33" x14ac:dyDescent="0.2">
      <c r="AD4127" s="16"/>
      <c r="AE4127" s="16"/>
      <c r="AF4127" s="16"/>
      <c r="AG4127" s="16"/>
    </row>
    <row r="4128" spans="30:33" x14ac:dyDescent="0.2">
      <c r="AD4128" s="16"/>
      <c r="AE4128" s="16"/>
      <c r="AF4128" s="16"/>
      <c r="AG4128" s="16"/>
    </row>
    <row r="4129" spans="30:33" x14ac:dyDescent="0.2">
      <c r="AD4129" s="16"/>
      <c r="AE4129" s="16"/>
      <c r="AF4129" s="16"/>
      <c r="AG4129" s="16"/>
    </row>
    <row r="4130" spans="30:33" x14ac:dyDescent="0.2">
      <c r="AD4130" s="16"/>
      <c r="AE4130" s="16"/>
      <c r="AF4130" s="16"/>
      <c r="AG4130" s="16"/>
    </row>
    <row r="4131" spans="30:33" x14ac:dyDescent="0.2">
      <c r="AD4131" s="16"/>
      <c r="AE4131" s="16"/>
      <c r="AF4131" s="16"/>
      <c r="AG4131" s="16"/>
    </row>
    <row r="4132" spans="30:33" x14ac:dyDescent="0.2">
      <c r="AD4132" s="16"/>
      <c r="AE4132" s="16"/>
      <c r="AF4132" s="16"/>
      <c r="AG4132" s="16"/>
    </row>
    <row r="4133" spans="30:33" x14ac:dyDescent="0.2">
      <c r="AD4133" s="16"/>
      <c r="AE4133" s="16"/>
      <c r="AF4133" s="16"/>
      <c r="AG4133" s="16"/>
    </row>
    <row r="4134" spans="30:33" x14ac:dyDescent="0.2">
      <c r="AD4134" s="16"/>
      <c r="AE4134" s="16"/>
      <c r="AF4134" s="16"/>
      <c r="AG4134" s="16"/>
    </row>
    <row r="4135" spans="30:33" x14ac:dyDescent="0.2">
      <c r="AD4135" s="16"/>
      <c r="AE4135" s="16"/>
      <c r="AF4135" s="16"/>
      <c r="AG4135" s="16"/>
    </row>
    <row r="4136" spans="30:33" x14ac:dyDescent="0.2">
      <c r="AD4136" s="16"/>
      <c r="AE4136" s="16"/>
      <c r="AF4136" s="16"/>
      <c r="AG4136" s="16"/>
    </row>
    <row r="4137" spans="30:33" x14ac:dyDescent="0.2">
      <c r="AD4137" s="16"/>
      <c r="AE4137" s="16"/>
      <c r="AF4137" s="16"/>
      <c r="AG4137" s="16"/>
    </row>
    <row r="4138" spans="30:33" x14ac:dyDescent="0.2">
      <c r="AD4138" s="16"/>
      <c r="AE4138" s="16"/>
      <c r="AF4138" s="16"/>
      <c r="AG4138" s="16"/>
    </row>
    <row r="4139" spans="30:33" x14ac:dyDescent="0.2">
      <c r="AD4139" s="16"/>
      <c r="AE4139" s="16"/>
      <c r="AF4139" s="16"/>
      <c r="AG4139" s="16"/>
    </row>
    <row r="4140" spans="30:33" x14ac:dyDescent="0.2">
      <c r="AD4140" s="16"/>
      <c r="AE4140" s="16"/>
      <c r="AF4140" s="16"/>
      <c r="AG4140" s="16"/>
    </row>
    <row r="4141" spans="30:33" x14ac:dyDescent="0.2">
      <c r="AD4141" s="16"/>
      <c r="AE4141" s="16"/>
      <c r="AF4141" s="16"/>
      <c r="AG4141" s="16"/>
    </row>
    <row r="4142" spans="30:33" x14ac:dyDescent="0.2">
      <c r="AD4142" s="16"/>
      <c r="AE4142" s="16"/>
      <c r="AF4142" s="16"/>
      <c r="AG4142" s="16"/>
    </row>
    <row r="4143" spans="30:33" x14ac:dyDescent="0.2">
      <c r="AD4143" s="16"/>
      <c r="AE4143" s="16"/>
      <c r="AF4143" s="16"/>
      <c r="AG4143" s="16"/>
    </row>
    <row r="4144" spans="30:33" x14ac:dyDescent="0.2">
      <c r="AD4144" s="16"/>
      <c r="AE4144" s="16"/>
      <c r="AF4144" s="16"/>
      <c r="AG4144" s="16"/>
    </row>
    <row r="4145" spans="30:33" x14ac:dyDescent="0.2">
      <c r="AD4145" s="16"/>
      <c r="AE4145" s="16"/>
      <c r="AF4145" s="16"/>
      <c r="AG4145" s="16"/>
    </row>
    <row r="4146" spans="30:33" x14ac:dyDescent="0.2">
      <c r="AD4146" s="16"/>
      <c r="AE4146" s="16"/>
      <c r="AF4146" s="16"/>
      <c r="AG4146" s="16"/>
    </row>
    <row r="4147" spans="30:33" x14ac:dyDescent="0.2">
      <c r="AD4147" s="16"/>
      <c r="AE4147" s="16"/>
      <c r="AF4147" s="16"/>
      <c r="AG4147" s="16"/>
    </row>
    <row r="4148" spans="30:33" x14ac:dyDescent="0.2">
      <c r="AD4148" s="16"/>
      <c r="AE4148" s="16"/>
      <c r="AF4148" s="16"/>
      <c r="AG4148" s="16"/>
    </row>
    <row r="4149" spans="30:33" x14ac:dyDescent="0.2">
      <c r="AD4149" s="16"/>
      <c r="AE4149" s="16"/>
      <c r="AF4149" s="16"/>
      <c r="AG4149" s="16"/>
    </row>
    <row r="4150" spans="30:33" x14ac:dyDescent="0.2">
      <c r="AD4150" s="16"/>
      <c r="AE4150" s="16"/>
      <c r="AF4150" s="16"/>
      <c r="AG4150" s="16"/>
    </row>
    <row r="4151" spans="30:33" x14ac:dyDescent="0.2">
      <c r="AD4151" s="16"/>
      <c r="AE4151" s="16"/>
      <c r="AF4151" s="16"/>
      <c r="AG4151" s="16"/>
    </row>
    <row r="4152" spans="30:33" x14ac:dyDescent="0.2">
      <c r="AD4152" s="16"/>
      <c r="AE4152" s="16"/>
      <c r="AF4152" s="16"/>
      <c r="AG4152" s="16"/>
    </row>
    <row r="4153" spans="30:33" x14ac:dyDescent="0.2">
      <c r="AD4153" s="16"/>
      <c r="AE4153" s="16"/>
      <c r="AF4153" s="16"/>
      <c r="AG4153" s="16"/>
    </row>
    <row r="4154" spans="30:33" x14ac:dyDescent="0.2">
      <c r="AD4154" s="16"/>
      <c r="AE4154" s="16"/>
      <c r="AF4154" s="16"/>
      <c r="AG4154" s="16"/>
    </row>
    <row r="4155" spans="30:33" x14ac:dyDescent="0.2">
      <c r="AD4155" s="16"/>
      <c r="AE4155" s="16"/>
      <c r="AF4155" s="16"/>
      <c r="AG4155" s="16"/>
    </row>
    <row r="4156" spans="30:33" x14ac:dyDescent="0.2">
      <c r="AD4156" s="16"/>
      <c r="AE4156" s="16"/>
      <c r="AF4156" s="16"/>
      <c r="AG4156" s="16"/>
    </row>
    <row r="4157" spans="30:33" x14ac:dyDescent="0.2">
      <c r="AD4157" s="16"/>
      <c r="AE4157" s="16"/>
      <c r="AF4157" s="16"/>
      <c r="AG4157" s="16"/>
    </row>
    <row r="4158" spans="30:33" x14ac:dyDescent="0.2">
      <c r="AD4158" s="16"/>
      <c r="AE4158" s="16"/>
      <c r="AF4158" s="16"/>
      <c r="AG4158" s="16"/>
    </row>
    <row r="4159" spans="30:33" x14ac:dyDescent="0.2">
      <c r="AD4159" s="16"/>
      <c r="AE4159" s="16"/>
      <c r="AF4159" s="16"/>
      <c r="AG4159" s="16"/>
    </row>
    <row r="4160" spans="30:33" x14ac:dyDescent="0.2">
      <c r="AD4160" s="16"/>
      <c r="AE4160" s="16"/>
      <c r="AF4160" s="16"/>
      <c r="AG4160" s="16"/>
    </row>
    <row r="4161" spans="30:33" x14ac:dyDescent="0.2">
      <c r="AD4161" s="16"/>
      <c r="AE4161" s="16"/>
      <c r="AF4161" s="16"/>
      <c r="AG4161" s="16"/>
    </row>
    <row r="4162" spans="30:33" x14ac:dyDescent="0.2">
      <c r="AD4162" s="16"/>
      <c r="AE4162" s="16"/>
      <c r="AF4162" s="16"/>
      <c r="AG4162" s="16"/>
    </row>
    <row r="4163" spans="30:33" x14ac:dyDescent="0.2">
      <c r="AD4163" s="16"/>
      <c r="AE4163" s="16"/>
      <c r="AF4163" s="16"/>
      <c r="AG4163" s="16"/>
    </row>
    <row r="4164" spans="30:33" x14ac:dyDescent="0.2">
      <c r="AD4164" s="16"/>
      <c r="AE4164" s="16"/>
      <c r="AF4164" s="16"/>
      <c r="AG4164" s="16"/>
    </row>
    <row r="4165" spans="30:33" x14ac:dyDescent="0.2">
      <c r="AD4165" s="16"/>
      <c r="AE4165" s="16"/>
      <c r="AF4165" s="16"/>
      <c r="AG4165" s="16"/>
    </row>
    <row r="4166" spans="30:33" x14ac:dyDescent="0.2">
      <c r="AD4166" s="16"/>
      <c r="AE4166" s="16"/>
      <c r="AF4166" s="16"/>
      <c r="AG4166" s="16"/>
    </row>
    <row r="4167" spans="30:33" x14ac:dyDescent="0.2">
      <c r="AD4167" s="16"/>
      <c r="AE4167" s="16"/>
      <c r="AF4167" s="16"/>
      <c r="AG4167" s="16"/>
    </row>
    <row r="4168" spans="30:33" x14ac:dyDescent="0.2">
      <c r="AD4168" s="16"/>
      <c r="AE4168" s="16"/>
      <c r="AF4168" s="16"/>
      <c r="AG4168" s="16"/>
    </row>
    <row r="4169" spans="30:33" x14ac:dyDescent="0.2">
      <c r="AD4169" s="16"/>
      <c r="AE4169" s="16"/>
      <c r="AF4169" s="16"/>
      <c r="AG4169" s="16"/>
    </row>
    <row r="4170" spans="30:33" x14ac:dyDescent="0.2">
      <c r="AD4170" s="16"/>
      <c r="AE4170" s="16"/>
      <c r="AF4170" s="16"/>
      <c r="AG4170" s="16"/>
    </row>
    <row r="4171" spans="30:33" x14ac:dyDescent="0.2">
      <c r="AD4171" s="16"/>
      <c r="AE4171" s="16"/>
      <c r="AF4171" s="16"/>
      <c r="AG4171" s="16"/>
    </row>
    <row r="4172" spans="30:33" x14ac:dyDescent="0.2">
      <c r="AD4172" s="16"/>
      <c r="AE4172" s="16"/>
      <c r="AF4172" s="16"/>
      <c r="AG4172" s="16"/>
    </row>
    <row r="4173" spans="30:33" x14ac:dyDescent="0.2">
      <c r="AD4173" s="16"/>
      <c r="AE4173" s="16"/>
      <c r="AF4173" s="16"/>
      <c r="AG4173" s="16"/>
    </row>
    <row r="4174" spans="30:33" x14ac:dyDescent="0.2">
      <c r="AD4174" s="16"/>
      <c r="AE4174" s="16"/>
      <c r="AF4174" s="16"/>
      <c r="AG4174" s="16"/>
    </row>
    <row r="4175" spans="30:33" x14ac:dyDescent="0.2">
      <c r="AD4175" s="16"/>
      <c r="AE4175" s="16"/>
      <c r="AF4175" s="16"/>
      <c r="AG4175" s="16"/>
    </row>
    <row r="4176" spans="30:33" x14ac:dyDescent="0.2">
      <c r="AD4176" s="16"/>
      <c r="AE4176" s="16"/>
      <c r="AF4176" s="16"/>
      <c r="AG4176" s="16"/>
    </row>
    <row r="4177" spans="30:33" x14ac:dyDescent="0.2">
      <c r="AD4177" s="16"/>
      <c r="AE4177" s="16"/>
      <c r="AF4177" s="16"/>
      <c r="AG4177" s="16"/>
    </row>
    <row r="4178" spans="30:33" x14ac:dyDescent="0.2">
      <c r="AD4178" s="16"/>
      <c r="AE4178" s="16"/>
      <c r="AF4178" s="16"/>
      <c r="AG4178" s="16"/>
    </row>
    <row r="4179" spans="30:33" x14ac:dyDescent="0.2">
      <c r="AD4179" s="16"/>
      <c r="AE4179" s="16"/>
      <c r="AF4179" s="16"/>
      <c r="AG4179" s="16"/>
    </row>
    <row r="4180" spans="30:33" x14ac:dyDescent="0.2">
      <c r="AD4180" s="16"/>
      <c r="AE4180" s="16"/>
      <c r="AF4180" s="16"/>
      <c r="AG4180" s="16"/>
    </row>
    <row r="4181" spans="30:33" x14ac:dyDescent="0.2">
      <c r="AD4181" s="16"/>
      <c r="AE4181" s="16"/>
      <c r="AF4181" s="16"/>
      <c r="AG4181" s="16"/>
    </row>
    <row r="4182" spans="30:33" x14ac:dyDescent="0.2">
      <c r="AD4182" s="16"/>
      <c r="AE4182" s="16"/>
      <c r="AF4182" s="16"/>
      <c r="AG4182" s="16"/>
    </row>
    <row r="4183" spans="30:33" x14ac:dyDescent="0.2">
      <c r="AD4183" s="16"/>
      <c r="AE4183" s="16"/>
      <c r="AF4183" s="16"/>
      <c r="AG4183" s="16"/>
    </row>
    <row r="4184" spans="30:33" x14ac:dyDescent="0.2">
      <c r="AD4184" s="16"/>
      <c r="AE4184" s="16"/>
      <c r="AF4184" s="16"/>
      <c r="AG4184" s="16"/>
    </row>
    <row r="4185" spans="30:33" x14ac:dyDescent="0.2">
      <c r="AD4185" s="16"/>
      <c r="AE4185" s="16"/>
      <c r="AF4185" s="16"/>
      <c r="AG4185" s="16"/>
    </row>
    <row r="4186" spans="30:33" x14ac:dyDescent="0.2">
      <c r="AD4186" s="16"/>
      <c r="AE4186" s="16"/>
      <c r="AF4186" s="16"/>
      <c r="AG4186" s="16"/>
    </row>
    <row r="4187" spans="30:33" x14ac:dyDescent="0.2">
      <c r="AD4187" s="16"/>
      <c r="AE4187" s="16"/>
      <c r="AF4187" s="16"/>
      <c r="AG4187" s="16"/>
    </row>
    <row r="4188" spans="30:33" x14ac:dyDescent="0.2">
      <c r="AD4188" s="16"/>
      <c r="AE4188" s="16"/>
      <c r="AF4188" s="16"/>
      <c r="AG4188" s="16"/>
    </row>
    <row r="4189" spans="30:33" x14ac:dyDescent="0.2">
      <c r="AD4189" s="16"/>
      <c r="AE4189" s="16"/>
      <c r="AF4189" s="16"/>
      <c r="AG4189" s="16"/>
    </row>
    <row r="4190" spans="30:33" x14ac:dyDescent="0.2">
      <c r="AD4190" s="16"/>
      <c r="AE4190" s="16"/>
      <c r="AF4190" s="16"/>
      <c r="AG4190" s="16"/>
    </row>
    <row r="4191" spans="30:33" x14ac:dyDescent="0.2">
      <c r="AD4191" s="16"/>
      <c r="AE4191" s="16"/>
      <c r="AF4191" s="16"/>
      <c r="AG4191" s="16"/>
    </row>
    <row r="4192" spans="30:33" x14ac:dyDescent="0.2">
      <c r="AD4192" s="16"/>
      <c r="AE4192" s="16"/>
      <c r="AF4192" s="16"/>
      <c r="AG4192" s="16"/>
    </row>
    <row r="4193" spans="30:33" x14ac:dyDescent="0.2">
      <c r="AD4193" s="16"/>
      <c r="AE4193" s="16"/>
      <c r="AF4193" s="16"/>
      <c r="AG4193" s="16"/>
    </row>
    <row r="4194" spans="30:33" x14ac:dyDescent="0.2">
      <c r="AD4194" s="16"/>
      <c r="AE4194" s="16"/>
      <c r="AF4194" s="16"/>
      <c r="AG4194" s="16"/>
    </row>
    <row r="4195" spans="30:33" x14ac:dyDescent="0.2">
      <c r="AD4195" s="16"/>
      <c r="AE4195" s="16"/>
      <c r="AF4195" s="16"/>
      <c r="AG4195" s="16"/>
    </row>
    <row r="4196" spans="30:33" x14ac:dyDescent="0.2">
      <c r="AD4196" s="16"/>
      <c r="AE4196" s="16"/>
      <c r="AF4196" s="16"/>
      <c r="AG4196" s="16"/>
    </row>
    <row r="4197" spans="30:33" x14ac:dyDescent="0.2">
      <c r="AD4197" s="16"/>
      <c r="AE4197" s="16"/>
      <c r="AF4197" s="16"/>
      <c r="AG4197" s="16"/>
    </row>
    <row r="4198" spans="30:33" x14ac:dyDescent="0.2">
      <c r="AD4198" s="16"/>
      <c r="AE4198" s="16"/>
      <c r="AF4198" s="16"/>
      <c r="AG4198" s="16"/>
    </row>
    <row r="4199" spans="30:33" x14ac:dyDescent="0.2">
      <c r="AD4199" s="16"/>
      <c r="AE4199" s="16"/>
      <c r="AF4199" s="16"/>
      <c r="AG4199" s="16"/>
    </row>
    <row r="4200" spans="30:33" x14ac:dyDescent="0.2">
      <c r="AD4200" s="16"/>
      <c r="AE4200" s="16"/>
      <c r="AF4200" s="16"/>
      <c r="AG4200" s="16"/>
    </row>
    <row r="4201" spans="30:33" x14ac:dyDescent="0.2">
      <c r="AD4201" s="16"/>
      <c r="AE4201" s="16"/>
      <c r="AF4201" s="16"/>
      <c r="AG4201" s="16"/>
    </row>
    <row r="4202" spans="30:33" x14ac:dyDescent="0.2">
      <c r="AD4202" s="16"/>
      <c r="AE4202" s="16"/>
      <c r="AF4202" s="16"/>
      <c r="AG4202" s="16"/>
    </row>
    <row r="4203" spans="30:33" x14ac:dyDescent="0.2">
      <c r="AD4203" s="16"/>
      <c r="AE4203" s="16"/>
      <c r="AF4203" s="16"/>
      <c r="AG4203" s="16"/>
    </row>
    <row r="4204" spans="30:33" x14ac:dyDescent="0.2">
      <c r="AD4204" s="16"/>
      <c r="AE4204" s="16"/>
      <c r="AF4204" s="16"/>
      <c r="AG4204" s="16"/>
    </row>
    <row r="4205" spans="30:33" x14ac:dyDescent="0.2">
      <c r="AD4205" s="16"/>
      <c r="AE4205" s="16"/>
      <c r="AF4205" s="16"/>
      <c r="AG4205" s="16"/>
    </row>
    <row r="4206" spans="30:33" x14ac:dyDescent="0.2">
      <c r="AD4206" s="16"/>
      <c r="AE4206" s="16"/>
      <c r="AF4206" s="16"/>
      <c r="AG4206" s="16"/>
    </row>
    <row r="4207" spans="30:33" x14ac:dyDescent="0.2">
      <c r="AD4207" s="16"/>
      <c r="AE4207" s="16"/>
      <c r="AF4207" s="16"/>
      <c r="AG4207" s="16"/>
    </row>
    <row r="4208" spans="30:33" x14ac:dyDescent="0.2">
      <c r="AD4208" s="16"/>
      <c r="AE4208" s="16"/>
      <c r="AF4208" s="16"/>
      <c r="AG4208" s="16"/>
    </row>
    <row r="4209" spans="30:33" x14ac:dyDescent="0.2">
      <c r="AD4209" s="16"/>
      <c r="AE4209" s="16"/>
      <c r="AF4209" s="16"/>
      <c r="AG4209" s="16"/>
    </row>
    <row r="4210" spans="30:33" x14ac:dyDescent="0.2">
      <c r="AD4210" s="16"/>
      <c r="AE4210" s="16"/>
      <c r="AF4210" s="16"/>
      <c r="AG4210" s="16"/>
    </row>
    <row r="4211" spans="30:33" x14ac:dyDescent="0.2">
      <c r="AD4211" s="16"/>
      <c r="AE4211" s="16"/>
      <c r="AF4211" s="16"/>
      <c r="AG4211" s="16"/>
    </row>
    <row r="4212" spans="30:33" x14ac:dyDescent="0.2">
      <c r="AD4212" s="16"/>
      <c r="AE4212" s="16"/>
      <c r="AF4212" s="16"/>
      <c r="AG4212" s="16"/>
    </row>
    <row r="4213" spans="30:33" x14ac:dyDescent="0.2">
      <c r="AD4213" s="16"/>
      <c r="AE4213" s="16"/>
      <c r="AF4213" s="16"/>
      <c r="AG4213" s="16"/>
    </row>
    <row r="4214" spans="30:33" x14ac:dyDescent="0.2">
      <c r="AD4214" s="16"/>
      <c r="AE4214" s="16"/>
      <c r="AF4214" s="16"/>
      <c r="AG4214" s="16"/>
    </row>
    <row r="4215" spans="30:33" x14ac:dyDescent="0.2">
      <c r="AD4215" s="16"/>
      <c r="AE4215" s="16"/>
      <c r="AF4215" s="16"/>
      <c r="AG4215" s="16"/>
    </row>
    <row r="4216" spans="30:33" x14ac:dyDescent="0.2">
      <c r="AD4216" s="16"/>
      <c r="AE4216" s="16"/>
      <c r="AF4216" s="16"/>
      <c r="AG4216" s="16"/>
    </row>
    <row r="4217" spans="30:33" x14ac:dyDescent="0.2">
      <c r="AD4217" s="16"/>
      <c r="AE4217" s="16"/>
      <c r="AF4217" s="16"/>
      <c r="AG4217" s="16"/>
    </row>
    <row r="4218" spans="30:33" x14ac:dyDescent="0.2">
      <c r="AD4218" s="16"/>
      <c r="AE4218" s="16"/>
      <c r="AF4218" s="16"/>
      <c r="AG4218" s="16"/>
    </row>
    <row r="4219" spans="30:33" x14ac:dyDescent="0.2">
      <c r="AD4219" s="16"/>
      <c r="AE4219" s="16"/>
      <c r="AF4219" s="16"/>
      <c r="AG4219" s="16"/>
    </row>
    <row r="4220" spans="30:33" x14ac:dyDescent="0.2">
      <c r="AD4220" s="16"/>
      <c r="AE4220" s="16"/>
      <c r="AF4220" s="16"/>
      <c r="AG4220" s="16"/>
    </row>
    <row r="4221" spans="30:33" x14ac:dyDescent="0.2">
      <c r="AD4221" s="16"/>
      <c r="AE4221" s="16"/>
      <c r="AF4221" s="16"/>
      <c r="AG4221" s="16"/>
    </row>
    <row r="4222" spans="30:33" x14ac:dyDescent="0.2">
      <c r="AD4222" s="16"/>
      <c r="AE4222" s="16"/>
      <c r="AF4222" s="16"/>
      <c r="AG4222" s="16"/>
    </row>
    <row r="4223" spans="30:33" x14ac:dyDescent="0.2">
      <c r="AD4223" s="16"/>
      <c r="AE4223" s="16"/>
      <c r="AF4223" s="16"/>
      <c r="AG4223" s="16"/>
    </row>
    <row r="4224" spans="30:33" x14ac:dyDescent="0.2">
      <c r="AD4224" s="16"/>
      <c r="AE4224" s="16"/>
      <c r="AF4224" s="16"/>
      <c r="AG4224" s="16"/>
    </row>
    <row r="4225" spans="30:33" x14ac:dyDescent="0.2">
      <c r="AD4225" s="16"/>
      <c r="AE4225" s="16"/>
      <c r="AF4225" s="16"/>
      <c r="AG4225" s="16"/>
    </row>
    <row r="4226" spans="30:33" x14ac:dyDescent="0.2">
      <c r="AD4226" s="16"/>
      <c r="AE4226" s="16"/>
      <c r="AF4226" s="16"/>
      <c r="AG4226" s="16"/>
    </row>
    <row r="4227" spans="30:33" x14ac:dyDescent="0.2">
      <c r="AD4227" s="16"/>
      <c r="AE4227" s="16"/>
      <c r="AF4227" s="16"/>
      <c r="AG4227" s="16"/>
    </row>
    <row r="4228" spans="30:33" x14ac:dyDescent="0.2">
      <c r="AD4228" s="16"/>
      <c r="AE4228" s="16"/>
      <c r="AF4228" s="16"/>
      <c r="AG4228" s="16"/>
    </row>
    <row r="4229" spans="30:33" x14ac:dyDescent="0.2">
      <c r="AD4229" s="16"/>
      <c r="AE4229" s="16"/>
      <c r="AF4229" s="16"/>
      <c r="AG4229" s="16"/>
    </row>
    <row r="4230" spans="30:33" x14ac:dyDescent="0.2">
      <c r="AD4230" s="16"/>
      <c r="AE4230" s="16"/>
      <c r="AF4230" s="16"/>
      <c r="AG4230" s="16"/>
    </row>
    <row r="4231" spans="30:33" x14ac:dyDescent="0.2">
      <c r="AD4231" s="16"/>
      <c r="AE4231" s="16"/>
      <c r="AF4231" s="16"/>
      <c r="AG4231" s="16"/>
    </row>
    <row r="4232" spans="30:33" x14ac:dyDescent="0.2">
      <c r="AD4232" s="16"/>
      <c r="AE4232" s="16"/>
      <c r="AF4232" s="16"/>
      <c r="AG4232" s="16"/>
    </row>
    <row r="4233" spans="30:33" x14ac:dyDescent="0.2">
      <c r="AD4233" s="16"/>
      <c r="AE4233" s="16"/>
      <c r="AF4233" s="16"/>
      <c r="AG4233" s="16"/>
    </row>
    <row r="4234" spans="30:33" x14ac:dyDescent="0.2">
      <c r="AD4234" s="16"/>
      <c r="AE4234" s="16"/>
      <c r="AF4234" s="16"/>
      <c r="AG4234" s="16"/>
    </row>
    <row r="4235" spans="30:33" x14ac:dyDescent="0.2">
      <c r="AD4235" s="16"/>
      <c r="AE4235" s="16"/>
      <c r="AF4235" s="16"/>
      <c r="AG4235" s="16"/>
    </row>
    <row r="4236" spans="30:33" x14ac:dyDescent="0.2">
      <c r="AD4236" s="16"/>
      <c r="AE4236" s="16"/>
      <c r="AF4236" s="16"/>
      <c r="AG4236" s="16"/>
    </row>
    <row r="4237" spans="30:33" x14ac:dyDescent="0.2">
      <c r="AD4237" s="16"/>
      <c r="AE4237" s="16"/>
      <c r="AF4237" s="16"/>
      <c r="AG4237" s="16"/>
    </row>
    <row r="4238" spans="30:33" x14ac:dyDescent="0.2">
      <c r="AD4238" s="16"/>
      <c r="AE4238" s="16"/>
      <c r="AF4238" s="16"/>
      <c r="AG4238" s="16"/>
    </row>
    <row r="4239" spans="30:33" x14ac:dyDescent="0.2">
      <c r="AD4239" s="16"/>
      <c r="AE4239" s="16"/>
      <c r="AF4239" s="16"/>
      <c r="AG4239" s="16"/>
    </row>
    <row r="4240" spans="30:33" x14ac:dyDescent="0.2">
      <c r="AD4240" s="16"/>
      <c r="AE4240" s="16"/>
      <c r="AF4240" s="16"/>
      <c r="AG4240" s="16"/>
    </row>
    <row r="4241" spans="30:33" x14ac:dyDescent="0.2">
      <c r="AD4241" s="16"/>
      <c r="AE4241" s="16"/>
      <c r="AF4241" s="16"/>
      <c r="AG4241" s="16"/>
    </row>
    <row r="4242" spans="30:33" x14ac:dyDescent="0.2">
      <c r="AD4242" s="16"/>
      <c r="AE4242" s="16"/>
      <c r="AF4242" s="16"/>
      <c r="AG4242" s="16"/>
    </row>
    <row r="4243" spans="30:33" x14ac:dyDescent="0.2">
      <c r="AD4243" s="16"/>
      <c r="AE4243" s="16"/>
      <c r="AF4243" s="16"/>
      <c r="AG4243" s="16"/>
    </row>
    <row r="4244" spans="30:33" x14ac:dyDescent="0.2">
      <c r="AD4244" s="16"/>
      <c r="AE4244" s="16"/>
      <c r="AF4244" s="16"/>
      <c r="AG4244" s="16"/>
    </row>
    <row r="4245" spans="30:33" x14ac:dyDescent="0.2">
      <c r="AD4245" s="16"/>
      <c r="AE4245" s="16"/>
      <c r="AF4245" s="16"/>
      <c r="AG4245" s="16"/>
    </row>
    <row r="4246" spans="30:33" x14ac:dyDescent="0.2">
      <c r="AD4246" s="16"/>
      <c r="AE4246" s="16"/>
      <c r="AF4246" s="16"/>
      <c r="AG4246" s="16"/>
    </row>
    <row r="4247" spans="30:33" x14ac:dyDescent="0.2">
      <c r="AD4247" s="16"/>
      <c r="AE4247" s="16"/>
      <c r="AF4247" s="16"/>
      <c r="AG4247" s="16"/>
    </row>
    <row r="4248" spans="30:33" x14ac:dyDescent="0.2">
      <c r="AD4248" s="16"/>
      <c r="AE4248" s="16"/>
      <c r="AF4248" s="16"/>
      <c r="AG4248" s="16"/>
    </row>
    <row r="4249" spans="30:33" x14ac:dyDescent="0.2">
      <c r="AD4249" s="16"/>
      <c r="AE4249" s="16"/>
      <c r="AF4249" s="16"/>
      <c r="AG4249" s="16"/>
    </row>
    <row r="4250" spans="30:33" x14ac:dyDescent="0.2">
      <c r="AD4250" s="16"/>
      <c r="AE4250" s="16"/>
      <c r="AF4250" s="16"/>
      <c r="AG4250" s="16"/>
    </row>
    <row r="4251" spans="30:33" x14ac:dyDescent="0.2">
      <c r="AD4251" s="16"/>
      <c r="AE4251" s="16"/>
      <c r="AF4251" s="16"/>
      <c r="AG4251" s="16"/>
    </row>
    <row r="4252" spans="30:33" x14ac:dyDescent="0.2">
      <c r="AD4252" s="16"/>
      <c r="AE4252" s="16"/>
      <c r="AF4252" s="16"/>
      <c r="AG4252" s="16"/>
    </row>
    <row r="4253" spans="30:33" x14ac:dyDescent="0.2">
      <c r="AD4253" s="16"/>
      <c r="AE4253" s="16"/>
      <c r="AF4253" s="16"/>
      <c r="AG4253" s="16"/>
    </row>
    <row r="4254" spans="30:33" x14ac:dyDescent="0.2">
      <c r="AD4254" s="16"/>
      <c r="AE4254" s="16"/>
      <c r="AF4254" s="16"/>
      <c r="AG4254" s="16"/>
    </row>
    <row r="4255" spans="30:33" x14ac:dyDescent="0.2">
      <c r="AD4255" s="16"/>
      <c r="AE4255" s="16"/>
      <c r="AF4255" s="16"/>
      <c r="AG4255" s="16"/>
    </row>
    <row r="4256" spans="30:33" x14ac:dyDescent="0.2">
      <c r="AD4256" s="16"/>
      <c r="AE4256" s="16"/>
      <c r="AF4256" s="16"/>
      <c r="AG4256" s="16"/>
    </row>
    <row r="4257" spans="30:33" x14ac:dyDescent="0.2">
      <c r="AD4257" s="16"/>
      <c r="AE4257" s="16"/>
      <c r="AF4257" s="16"/>
      <c r="AG4257" s="16"/>
    </row>
    <row r="4258" spans="30:33" x14ac:dyDescent="0.2">
      <c r="AD4258" s="16"/>
      <c r="AE4258" s="16"/>
      <c r="AF4258" s="16"/>
      <c r="AG4258" s="16"/>
    </row>
    <row r="4259" spans="30:33" x14ac:dyDescent="0.2">
      <c r="AD4259" s="16"/>
      <c r="AE4259" s="16"/>
      <c r="AF4259" s="16"/>
      <c r="AG4259" s="16"/>
    </row>
    <row r="4260" spans="30:33" x14ac:dyDescent="0.2">
      <c r="AD4260" s="16"/>
      <c r="AE4260" s="16"/>
      <c r="AF4260" s="16"/>
      <c r="AG4260" s="16"/>
    </row>
    <row r="4261" spans="30:33" x14ac:dyDescent="0.2">
      <c r="AD4261" s="16"/>
      <c r="AE4261" s="16"/>
      <c r="AF4261" s="16"/>
      <c r="AG4261" s="16"/>
    </row>
    <row r="4262" spans="30:33" x14ac:dyDescent="0.2">
      <c r="AD4262" s="16"/>
      <c r="AE4262" s="16"/>
      <c r="AF4262" s="16"/>
      <c r="AG4262" s="16"/>
    </row>
    <row r="4263" spans="30:33" x14ac:dyDescent="0.2">
      <c r="AD4263" s="16"/>
      <c r="AE4263" s="16"/>
      <c r="AF4263" s="16"/>
      <c r="AG4263" s="16"/>
    </row>
    <row r="4264" spans="30:33" x14ac:dyDescent="0.2">
      <c r="AD4264" s="16"/>
      <c r="AE4264" s="16"/>
      <c r="AF4264" s="16"/>
      <c r="AG4264" s="16"/>
    </row>
    <row r="4265" spans="30:33" x14ac:dyDescent="0.2">
      <c r="AD4265" s="16"/>
      <c r="AE4265" s="16"/>
      <c r="AF4265" s="16"/>
      <c r="AG4265" s="16"/>
    </row>
    <row r="4266" spans="30:33" x14ac:dyDescent="0.2">
      <c r="AD4266" s="16"/>
      <c r="AE4266" s="16"/>
      <c r="AF4266" s="16"/>
      <c r="AG4266" s="16"/>
    </row>
    <row r="4267" spans="30:33" x14ac:dyDescent="0.2">
      <c r="AD4267" s="16"/>
      <c r="AE4267" s="16"/>
      <c r="AF4267" s="16"/>
      <c r="AG4267" s="16"/>
    </row>
    <row r="4268" spans="30:33" x14ac:dyDescent="0.2">
      <c r="AD4268" s="16"/>
      <c r="AE4268" s="16"/>
      <c r="AF4268" s="16"/>
      <c r="AG4268" s="16"/>
    </row>
    <row r="4269" spans="30:33" x14ac:dyDescent="0.2">
      <c r="AD4269" s="16"/>
      <c r="AE4269" s="16"/>
      <c r="AF4269" s="16"/>
      <c r="AG4269" s="16"/>
    </row>
    <row r="4270" spans="30:33" x14ac:dyDescent="0.2">
      <c r="AD4270" s="16"/>
      <c r="AE4270" s="16"/>
      <c r="AF4270" s="16"/>
      <c r="AG4270" s="16"/>
    </row>
    <row r="4271" spans="30:33" x14ac:dyDescent="0.2">
      <c r="AD4271" s="16"/>
      <c r="AE4271" s="16"/>
      <c r="AF4271" s="16"/>
      <c r="AG4271" s="16"/>
    </row>
    <row r="4272" spans="30:33" x14ac:dyDescent="0.2">
      <c r="AD4272" s="16"/>
      <c r="AE4272" s="16"/>
      <c r="AF4272" s="16"/>
      <c r="AG4272" s="16"/>
    </row>
    <row r="4273" spans="30:33" x14ac:dyDescent="0.2">
      <c r="AD4273" s="16"/>
      <c r="AE4273" s="16"/>
      <c r="AF4273" s="16"/>
      <c r="AG4273" s="16"/>
    </row>
    <row r="4274" spans="30:33" x14ac:dyDescent="0.2">
      <c r="AD4274" s="16"/>
      <c r="AE4274" s="16"/>
      <c r="AF4274" s="16"/>
      <c r="AG4274" s="16"/>
    </row>
    <row r="4275" spans="30:33" x14ac:dyDescent="0.2">
      <c r="AD4275" s="16"/>
      <c r="AE4275" s="16"/>
      <c r="AF4275" s="16"/>
      <c r="AG4275" s="16"/>
    </row>
    <row r="4276" spans="30:33" x14ac:dyDescent="0.2">
      <c r="AD4276" s="16"/>
      <c r="AE4276" s="16"/>
      <c r="AF4276" s="16"/>
      <c r="AG4276" s="16"/>
    </row>
    <row r="4277" spans="30:33" x14ac:dyDescent="0.2">
      <c r="AD4277" s="16"/>
      <c r="AE4277" s="16"/>
      <c r="AF4277" s="16"/>
      <c r="AG4277" s="16"/>
    </row>
    <row r="4278" spans="30:33" x14ac:dyDescent="0.2">
      <c r="AD4278" s="16"/>
      <c r="AE4278" s="16"/>
      <c r="AF4278" s="16"/>
      <c r="AG4278" s="16"/>
    </row>
    <row r="4279" spans="30:33" x14ac:dyDescent="0.2">
      <c r="AD4279" s="16"/>
      <c r="AE4279" s="16"/>
      <c r="AF4279" s="16"/>
      <c r="AG4279" s="16"/>
    </row>
    <row r="4280" spans="30:33" x14ac:dyDescent="0.2">
      <c r="AD4280" s="16"/>
      <c r="AE4280" s="16"/>
      <c r="AF4280" s="16"/>
      <c r="AG4280" s="16"/>
    </row>
    <row r="4281" spans="30:33" x14ac:dyDescent="0.2">
      <c r="AD4281" s="16"/>
      <c r="AE4281" s="16"/>
      <c r="AF4281" s="16"/>
      <c r="AG4281" s="16"/>
    </row>
    <row r="4282" spans="30:33" x14ac:dyDescent="0.2">
      <c r="AD4282" s="16"/>
      <c r="AE4282" s="16"/>
      <c r="AF4282" s="16"/>
      <c r="AG4282" s="16"/>
    </row>
    <row r="4283" spans="30:33" x14ac:dyDescent="0.2">
      <c r="AD4283" s="16"/>
      <c r="AE4283" s="16"/>
      <c r="AF4283" s="16"/>
      <c r="AG4283" s="16"/>
    </row>
    <row r="4284" spans="30:33" x14ac:dyDescent="0.2">
      <c r="AD4284" s="16"/>
      <c r="AE4284" s="16"/>
      <c r="AF4284" s="16"/>
      <c r="AG4284" s="16"/>
    </row>
    <row r="4285" spans="30:33" x14ac:dyDescent="0.2">
      <c r="AD4285" s="16"/>
      <c r="AE4285" s="16"/>
      <c r="AF4285" s="16"/>
      <c r="AG4285" s="16"/>
    </row>
    <row r="4286" spans="30:33" x14ac:dyDescent="0.2">
      <c r="AD4286" s="16"/>
      <c r="AE4286" s="16"/>
      <c r="AF4286" s="16"/>
      <c r="AG4286" s="16"/>
    </row>
    <row r="4287" spans="30:33" x14ac:dyDescent="0.2">
      <c r="AD4287" s="16"/>
      <c r="AE4287" s="16"/>
      <c r="AF4287" s="16"/>
      <c r="AG4287" s="16"/>
    </row>
    <row r="4288" spans="30:33" x14ac:dyDescent="0.2">
      <c r="AD4288" s="16"/>
      <c r="AE4288" s="16"/>
      <c r="AF4288" s="16"/>
      <c r="AG4288" s="16"/>
    </row>
    <row r="4289" spans="30:33" x14ac:dyDescent="0.2">
      <c r="AD4289" s="16"/>
      <c r="AE4289" s="16"/>
      <c r="AF4289" s="16"/>
      <c r="AG4289" s="16"/>
    </row>
    <row r="4290" spans="30:33" x14ac:dyDescent="0.2">
      <c r="AD4290" s="16"/>
      <c r="AE4290" s="16"/>
      <c r="AF4290" s="16"/>
      <c r="AG4290" s="16"/>
    </row>
    <row r="4291" spans="30:33" x14ac:dyDescent="0.2">
      <c r="AD4291" s="16"/>
      <c r="AE4291" s="16"/>
      <c r="AF4291" s="16"/>
      <c r="AG4291" s="16"/>
    </row>
    <row r="4292" spans="30:33" x14ac:dyDescent="0.2">
      <c r="AD4292" s="16"/>
      <c r="AE4292" s="16"/>
      <c r="AF4292" s="16"/>
      <c r="AG4292" s="16"/>
    </row>
    <row r="4293" spans="30:33" x14ac:dyDescent="0.2">
      <c r="AD4293" s="16"/>
      <c r="AE4293" s="16"/>
      <c r="AF4293" s="16"/>
      <c r="AG4293" s="16"/>
    </row>
    <row r="4294" spans="30:33" x14ac:dyDescent="0.2">
      <c r="AD4294" s="16"/>
      <c r="AE4294" s="16"/>
      <c r="AF4294" s="16"/>
      <c r="AG4294" s="16"/>
    </row>
    <row r="4295" spans="30:33" x14ac:dyDescent="0.2">
      <c r="AD4295" s="16"/>
      <c r="AE4295" s="16"/>
      <c r="AF4295" s="16"/>
      <c r="AG4295" s="16"/>
    </row>
    <row r="4296" spans="30:33" x14ac:dyDescent="0.2">
      <c r="AD4296" s="16"/>
      <c r="AE4296" s="16"/>
      <c r="AF4296" s="16"/>
      <c r="AG4296" s="16"/>
    </row>
    <row r="4297" spans="30:33" x14ac:dyDescent="0.2">
      <c r="AD4297" s="16"/>
      <c r="AE4297" s="16"/>
      <c r="AF4297" s="16"/>
      <c r="AG4297" s="16"/>
    </row>
    <row r="4298" spans="30:33" x14ac:dyDescent="0.2">
      <c r="AD4298" s="16"/>
      <c r="AE4298" s="16"/>
      <c r="AF4298" s="16"/>
      <c r="AG4298" s="16"/>
    </row>
    <row r="4299" spans="30:33" x14ac:dyDescent="0.2">
      <c r="AD4299" s="16"/>
      <c r="AE4299" s="16"/>
      <c r="AF4299" s="16"/>
      <c r="AG4299" s="16"/>
    </row>
    <row r="4300" spans="30:33" x14ac:dyDescent="0.2">
      <c r="AD4300" s="16"/>
      <c r="AE4300" s="16"/>
      <c r="AF4300" s="16"/>
      <c r="AG4300" s="16"/>
    </row>
    <row r="4301" spans="30:33" x14ac:dyDescent="0.2">
      <c r="AD4301" s="16"/>
      <c r="AE4301" s="16"/>
      <c r="AF4301" s="16"/>
      <c r="AG4301" s="16"/>
    </row>
    <row r="4302" spans="30:33" x14ac:dyDescent="0.2">
      <c r="AD4302" s="16"/>
      <c r="AE4302" s="16"/>
      <c r="AF4302" s="16"/>
      <c r="AG4302" s="16"/>
    </row>
    <row r="4303" spans="30:33" x14ac:dyDescent="0.2">
      <c r="AD4303" s="16"/>
      <c r="AE4303" s="16"/>
      <c r="AF4303" s="16"/>
      <c r="AG4303" s="16"/>
    </row>
    <row r="4304" spans="30:33" x14ac:dyDescent="0.2">
      <c r="AD4304" s="16"/>
      <c r="AE4304" s="16"/>
      <c r="AF4304" s="16"/>
      <c r="AG4304" s="16"/>
    </row>
    <row r="4305" spans="30:33" x14ac:dyDescent="0.2">
      <c r="AD4305" s="16"/>
      <c r="AE4305" s="16"/>
      <c r="AF4305" s="16"/>
      <c r="AG4305" s="16"/>
    </row>
    <row r="4306" spans="30:33" x14ac:dyDescent="0.2">
      <c r="AD4306" s="16"/>
      <c r="AE4306" s="16"/>
      <c r="AF4306" s="16"/>
      <c r="AG4306" s="16"/>
    </row>
    <row r="4307" spans="30:33" x14ac:dyDescent="0.2">
      <c r="AD4307" s="16"/>
      <c r="AE4307" s="16"/>
      <c r="AF4307" s="16"/>
      <c r="AG4307" s="16"/>
    </row>
    <row r="4308" spans="30:33" x14ac:dyDescent="0.2">
      <c r="AD4308" s="16"/>
      <c r="AE4308" s="16"/>
      <c r="AF4308" s="16"/>
      <c r="AG4308" s="16"/>
    </row>
    <row r="4309" spans="30:33" x14ac:dyDescent="0.2">
      <c r="AD4309" s="16"/>
      <c r="AE4309" s="16"/>
      <c r="AF4309" s="16"/>
      <c r="AG4309" s="16"/>
    </row>
    <row r="4310" spans="30:33" x14ac:dyDescent="0.2">
      <c r="AD4310" s="16"/>
      <c r="AE4310" s="16"/>
      <c r="AF4310" s="16"/>
      <c r="AG4310" s="16"/>
    </row>
    <row r="4311" spans="30:33" x14ac:dyDescent="0.2">
      <c r="AD4311" s="16"/>
      <c r="AE4311" s="16"/>
      <c r="AF4311" s="16"/>
      <c r="AG4311" s="16"/>
    </row>
    <row r="4312" spans="30:33" x14ac:dyDescent="0.2">
      <c r="AD4312" s="16"/>
      <c r="AE4312" s="16"/>
      <c r="AF4312" s="16"/>
      <c r="AG4312" s="16"/>
    </row>
    <row r="4313" spans="30:33" x14ac:dyDescent="0.2">
      <c r="AD4313" s="16"/>
      <c r="AE4313" s="16"/>
      <c r="AF4313" s="16"/>
      <c r="AG4313" s="16"/>
    </row>
    <row r="4314" spans="30:33" x14ac:dyDescent="0.2">
      <c r="AD4314" s="16"/>
      <c r="AE4314" s="16"/>
      <c r="AF4314" s="16"/>
      <c r="AG4314" s="16"/>
    </row>
    <row r="4315" spans="30:33" x14ac:dyDescent="0.2">
      <c r="AD4315" s="16"/>
      <c r="AE4315" s="16"/>
      <c r="AF4315" s="16"/>
      <c r="AG4315" s="16"/>
    </row>
    <row r="4316" spans="30:33" x14ac:dyDescent="0.2">
      <c r="AD4316" s="16"/>
      <c r="AE4316" s="16"/>
      <c r="AF4316" s="16"/>
      <c r="AG4316" s="16"/>
    </row>
    <row r="4317" spans="30:33" x14ac:dyDescent="0.2">
      <c r="AD4317" s="16"/>
      <c r="AE4317" s="16"/>
      <c r="AF4317" s="16"/>
      <c r="AG4317" s="16"/>
    </row>
    <row r="4318" spans="30:33" x14ac:dyDescent="0.2">
      <c r="AD4318" s="16"/>
      <c r="AE4318" s="16"/>
      <c r="AF4318" s="16"/>
      <c r="AG4318" s="16"/>
    </row>
    <row r="4319" spans="30:33" x14ac:dyDescent="0.2">
      <c r="AD4319" s="16"/>
      <c r="AE4319" s="16"/>
      <c r="AF4319" s="16"/>
      <c r="AG4319" s="16"/>
    </row>
    <row r="4320" spans="30:33" x14ac:dyDescent="0.2">
      <c r="AD4320" s="16"/>
      <c r="AE4320" s="16"/>
      <c r="AF4320" s="16"/>
      <c r="AG4320" s="16"/>
    </row>
    <row r="4321" spans="30:33" x14ac:dyDescent="0.2">
      <c r="AD4321" s="16"/>
      <c r="AE4321" s="16"/>
      <c r="AF4321" s="16"/>
      <c r="AG4321" s="16"/>
    </row>
    <row r="4322" spans="30:33" x14ac:dyDescent="0.2">
      <c r="AD4322" s="16"/>
      <c r="AE4322" s="16"/>
      <c r="AF4322" s="16"/>
      <c r="AG4322" s="16"/>
    </row>
    <row r="4323" spans="30:33" x14ac:dyDescent="0.2">
      <c r="AD4323" s="16"/>
      <c r="AE4323" s="16"/>
      <c r="AF4323" s="16"/>
      <c r="AG4323" s="16"/>
    </row>
    <row r="4324" spans="30:33" x14ac:dyDescent="0.2">
      <c r="AD4324" s="16"/>
      <c r="AE4324" s="16"/>
      <c r="AF4324" s="16"/>
      <c r="AG4324" s="16"/>
    </row>
    <row r="4325" spans="30:33" x14ac:dyDescent="0.2">
      <c r="AD4325" s="16"/>
      <c r="AE4325" s="16"/>
      <c r="AF4325" s="16"/>
      <c r="AG4325" s="16"/>
    </row>
    <row r="4326" spans="30:33" x14ac:dyDescent="0.2">
      <c r="AD4326" s="16"/>
      <c r="AE4326" s="16"/>
      <c r="AF4326" s="16"/>
      <c r="AG4326" s="16"/>
    </row>
    <row r="4327" spans="30:33" x14ac:dyDescent="0.2">
      <c r="AD4327" s="16"/>
      <c r="AE4327" s="16"/>
      <c r="AF4327" s="16"/>
      <c r="AG4327" s="16"/>
    </row>
    <row r="4328" spans="30:33" x14ac:dyDescent="0.2">
      <c r="AD4328" s="16"/>
      <c r="AE4328" s="16"/>
      <c r="AF4328" s="16"/>
      <c r="AG4328" s="16"/>
    </row>
    <row r="4329" spans="30:33" x14ac:dyDescent="0.2">
      <c r="AD4329" s="16"/>
      <c r="AE4329" s="16"/>
      <c r="AF4329" s="16"/>
      <c r="AG4329" s="16"/>
    </row>
    <row r="4330" spans="30:33" x14ac:dyDescent="0.2">
      <c r="AD4330" s="16"/>
      <c r="AE4330" s="16"/>
      <c r="AF4330" s="16"/>
      <c r="AG4330" s="16"/>
    </row>
    <row r="4331" spans="30:33" x14ac:dyDescent="0.2">
      <c r="AD4331" s="16"/>
      <c r="AE4331" s="16"/>
      <c r="AF4331" s="16"/>
      <c r="AG4331" s="16"/>
    </row>
    <row r="4332" spans="30:33" x14ac:dyDescent="0.2">
      <c r="AD4332" s="16"/>
      <c r="AE4332" s="16"/>
      <c r="AF4332" s="16"/>
      <c r="AG4332" s="16"/>
    </row>
    <row r="4333" spans="30:33" x14ac:dyDescent="0.2">
      <c r="AD4333" s="16"/>
      <c r="AE4333" s="16"/>
      <c r="AF4333" s="16"/>
      <c r="AG4333" s="16"/>
    </row>
    <row r="4334" spans="30:33" x14ac:dyDescent="0.2">
      <c r="AD4334" s="16"/>
      <c r="AE4334" s="16"/>
      <c r="AF4334" s="16"/>
      <c r="AG4334" s="16"/>
    </row>
    <row r="4335" spans="30:33" x14ac:dyDescent="0.2">
      <c r="AD4335" s="16"/>
      <c r="AE4335" s="16"/>
      <c r="AF4335" s="16"/>
      <c r="AG4335" s="16"/>
    </row>
    <row r="4336" spans="30:33" x14ac:dyDescent="0.2">
      <c r="AD4336" s="16"/>
      <c r="AE4336" s="16"/>
      <c r="AF4336" s="16"/>
      <c r="AG4336" s="16"/>
    </row>
    <row r="4337" spans="30:33" x14ac:dyDescent="0.2">
      <c r="AD4337" s="16"/>
      <c r="AE4337" s="16"/>
      <c r="AF4337" s="16"/>
      <c r="AG4337" s="16"/>
    </row>
    <row r="4338" spans="30:33" x14ac:dyDescent="0.2">
      <c r="AD4338" s="16"/>
      <c r="AE4338" s="16"/>
      <c r="AF4338" s="16"/>
      <c r="AG4338" s="16"/>
    </row>
    <row r="4339" spans="30:33" x14ac:dyDescent="0.2">
      <c r="AD4339" s="16"/>
      <c r="AE4339" s="16"/>
      <c r="AF4339" s="16"/>
      <c r="AG4339" s="16"/>
    </row>
    <row r="4340" spans="30:33" x14ac:dyDescent="0.2">
      <c r="AD4340" s="16"/>
      <c r="AE4340" s="16"/>
      <c r="AF4340" s="16"/>
      <c r="AG4340" s="16"/>
    </row>
    <row r="4341" spans="30:33" x14ac:dyDescent="0.2">
      <c r="AD4341" s="16"/>
      <c r="AE4341" s="16"/>
      <c r="AF4341" s="16"/>
      <c r="AG4341" s="16"/>
    </row>
    <row r="4342" spans="30:33" x14ac:dyDescent="0.2">
      <c r="AD4342" s="16"/>
      <c r="AE4342" s="16"/>
      <c r="AF4342" s="16"/>
      <c r="AG4342" s="16"/>
    </row>
    <row r="4343" spans="30:33" x14ac:dyDescent="0.2">
      <c r="AD4343" s="16"/>
      <c r="AE4343" s="16"/>
      <c r="AF4343" s="16"/>
      <c r="AG4343" s="16"/>
    </row>
    <row r="4344" spans="30:33" x14ac:dyDescent="0.2">
      <c r="AD4344" s="16"/>
      <c r="AE4344" s="16"/>
      <c r="AF4344" s="16"/>
      <c r="AG4344" s="16"/>
    </row>
    <row r="4345" spans="30:33" x14ac:dyDescent="0.2">
      <c r="AD4345" s="16"/>
      <c r="AE4345" s="16"/>
      <c r="AF4345" s="16"/>
      <c r="AG4345" s="16"/>
    </row>
    <row r="4346" spans="30:33" x14ac:dyDescent="0.2">
      <c r="AD4346" s="16"/>
      <c r="AE4346" s="16"/>
      <c r="AF4346" s="16"/>
      <c r="AG4346" s="16"/>
    </row>
    <row r="4347" spans="30:33" x14ac:dyDescent="0.2">
      <c r="AD4347" s="16"/>
      <c r="AE4347" s="16"/>
      <c r="AF4347" s="16"/>
      <c r="AG4347" s="16"/>
    </row>
    <row r="4348" spans="30:33" x14ac:dyDescent="0.2">
      <c r="AD4348" s="16"/>
      <c r="AE4348" s="16"/>
      <c r="AF4348" s="16"/>
      <c r="AG4348" s="16"/>
    </row>
    <row r="4349" spans="30:33" x14ac:dyDescent="0.2">
      <c r="AD4349" s="16"/>
      <c r="AE4349" s="16"/>
      <c r="AF4349" s="16"/>
      <c r="AG4349" s="16"/>
    </row>
    <row r="4350" spans="30:33" x14ac:dyDescent="0.2">
      <c r="AD4350" s="16"/>
      <c r="AE4350" s="16"/>
      <c r="AF4350" s="16"/>
      <c r="AG4350" s="16"/>
    </row>
    <row r="4351" spans="30:33" x14ac:dyDescent="0.2">
      <c r="AD4351" s="16"/>
      <c r="AE4351" s="16"/>
      <c r="AF4351" s="16"/>
      <c r="AG4351" s="16"/>
    </row>
    <row r="4352" spans="30:33" x14ac:dyDescent="0.2">
      <c r="AD4352" s="16"/>
      <c r="AE4352" s="16"/>
      <c r="AF4352" s="16"/>
      <c r="AG4352" s="16"/>
    </row>
    <row r="4353" spans="30:33" x14ac:dyDescent="0.2">
      <c r="AD4353" s="16"/>
      <c r="AE4353" s="16"/>
      <c r="AF4353" s="16"/>
      <c r="AG4353" s="16"/>
    </row>
    <row r="4354" spans="30:33" x14ac:dyDescent="0.2">
      <c r="AD4354" s="16"/>
      <c r="AE4354" s="16"/>
      <c r="AF4354" s="16"/>
      <c r="AG4354" s="16"/>
    </row>
    <row r="4355" spans="30:33" x14ac:dyDescent="0.2">
      <c r="AD4355" s="16"/>
      <c r="AE4355" s="16"/>
      <c r="AF4355" s="16"/>
      <c r="AG4355" s="16"/>
    </row>
    <row r="4356" spans="30:33" x14ac:dyDescent="0.2">
      <c r="AD4356" s="16"/>
      <c r="AE4356" s="16"/>
      <c r="AF4356" s="16"/>
      <c r="AG4356" s="16"/>
    </row>
    <row r="4357" spans="30:33" x14ac:dyDescent="0.2">
      <c r="AD4357" s="16"/>
      <c r="AE4357" s="16"/>
      <c r="AF4357" s="16"/>
      <c r="AG4357" s="16"/>
    </row>
    <row r="4358" spans="30:33" x14ac:dyDescent="0.2">
      <c r="AD4358" s="16"/>
      <c r="AE4358" s="16"/>
      <c r="AF4358" s="16"/>
      <c r="AG4358" s="16"/>
    </row>
    <row r="4359" spans="30:33" x14ac:dyDescent="0.2">
      <c r="AD4359" s="16"/>
      <c r="AE4359" s="16"/>
      <c r="AF4359" s="16"/>
      <c r="AG4359" s="16"/>
    </row>
    <row r="4360" spans="30:33" x14ac:dyDescent="0.2">
      <c r="AD4360" s="16"/>
      <c r="AE4360" s="16"/>
      <c r="AF4360" s="16"/>
      <c r="AG4360" s="16"/>
    </row>
    <row r="4361" spans="30:33" x14ac:dyDescent="0.2">
      <c r="AD4361" s="16"/>
      <c r="AE4361" s="16"/>
      <c r="AF4361" s="16"/>
      <c r="AG4361" s="16"/>
    </row>
    <row r="4362" spans="30:33" x14ac:dyDescent="0.2">
      <c r="AD4362" s="16"/>
      <c r="AE4362" s="16"/>
      <c r="AF4362" s="16"/>
      <c r="AG4362" s="16"/>
    </row>
    <row r="4363" spans="30:33" x14ac:dyDescent="0.2">
      <c r="AD4363" s="16"/>
      <c r="AE4363" s="16"/>
      <c r="AF4363" s="16"/>
      <c r="AG4363" s="16"/>
    </row>
    <row r="4364" spans="30:33" x14ac:dyDescent="0.2">
      <c r="AD4364" s="16"/>
      <c r="AE4364" s="16"/>
      <c r="AF4364" s="16"/>
      <c r="AG4364" s="16"/>
    </row>
    <row r="4365" spans="30:33" x14ac:dyDescent="0.2">
      <c r="AD4365" s="16"/>
      <c r="AE4365" s="16"/>
      <c r="AF4365" s="16"/>
      <c r="AG4365" s="16"/>
    </row>
    <row r="4366" spans="30:33" x14ac:dyDescent="0.2">
      <c r="AD4366" s="16"/>
      <c r="AE4366" s="16"/>
      <c r="AF4366" s="16"/>
      <c r="AG4366" s="16"/>
    </row>
    <row r="4367" spans="30:33" x14ac:dyDescent="0.2">
      <c r="AD4367" s="16"/>
      <c r="AE4367" s="16"/>
      <c r="AF4367" s="16"/>
      <c r="AG4367" s="16"/>
    </row>
    <row r="4368" spans="30:33" x14ac:dyDescent="0.2">
      <c r="AD4368" s="16"/>
      <c r="AE4368" s="16"/>
      <c r="AF4368" s="16"/>
      <c r="AG4368" s="16"/>
    </row>
    <row r="4369" spans="30:33" x14ac:dyDescent="0.2">
      <c r="AD4369" s="16"/>
      <c r="AE4369" s="16"/>
      <c r="AF4369" s="16"/>
      <c r="AG4369" s="16"/>
    </row>
    <row r="4370" spans="30:33" x14ac:dyDescent="0.2">
      <c r="AD4370" s="16"/>
      <c r="AE4370" s="16"/>
      <c r="AF4370" s="16"/>
      <c r="AG4370" s="16"/>
    </row>
    <row r="4371" spans="30:33" x14ac:dyDescent="0.2">
      <c r="AD4371" s="16"/>
      <c r="AE4371" s="16"/>
      <c r="AF4371" s="16"/>
      <c r="AG4371" s="16"/>
    </row>
    <row r="4372" spans="30:33" x14ac:dyDescent="0.2">
      <c r="AD4372" s="16"/>
      <c r="AE4372" s="16"/>
      <c r="AF4372" s="16"/>
      <c r="AG4372" s="16"/>
    </row>
    <row r="4373" spans="30:33" x14ac:dyDescent="0.2">
      <c r="AD4373" s="16"/>
      <c r="AE4373" s="16"/>
      <c r="AF4373" s="16"/>
      <c r="AG4373" s="16"/>
    </row>
    <row r="4374" spans="30:33" x14ac:dyDescent="0.2">
      <c r="AD4374" s="16"/>
      <c r="AE4374" s="16"/>
      <c r="AF4374" s="16"/>
      <c r="AG4374" s="16"/>
    </row>
    <row r="4375" spans="30:33" x14ac:dyDescent="0.2">
      <c r="AD4375" s="16"/>
      <c r="AE4375" s="16"/>
      <c r="AF4375" s="16"/>
      <c r="AG4375" s="16"/>
    </row>
    <row r="4376" spans="30:33" x14ac:dyDescent="0.2">
      <c r="AD4376" s="16"/>
      <c r="AE4376" s="16"/>
      <c r="AF4376" s="16"/>
      <c r="AG4376" s="16"/>
    </row>
    <row r="4377" spans="30:33" x14ac:dyDescent="0.2">
      <c r="AD4377" s="16"/>
      <c r="AE4377" s="16"/>
      <c r="AF4377" s="16"/>
      <c r="AG4377" s="16"/>
    </row>
    <row r="4378" spans="30:33" x14ac:dyDescent="0.2">
      <c r="AD4378" s="16"/>
      <c r="AE4378" s="16"/>
      <c r="AF4378" s="16"/>
      <c r="AG4378" s="16"/>
    </row>
    <row r="4379" spans="30:33" x14ac:dyDescent="0.2">
      <c r="AD4379" s="16"/>
      <c r="AE4379" s="16"/>
      <c r="AF4379" s="16"/>
      <c r="AG4379" s="16"/>
    </row>
    <row r="4380" spans="30:33" x14ac:dyDescent="0.2">
      <c r="AD4380" s="16"/>
      <c r="AE4380" s="16"/>
      <c r="AF4380" s="16"/>
      <c r="AG4380" s="16"/>
    </row>
    <row r="4381" spans="30:33" x14ac:dyDescent="0.2">
      <c r="AD4381" s="16"/>
      <c r="AE4381" s="16"/>
      <c r="AF4381" s="16"/>
      <c r="AG4381" s="16"/>
    </row>
    <row r="4382" spans="30:33" x14ac:dyDescent="0.2">
      <c r="AD4382" s="16"/>
      <c r="AE4382" s="16"/>
      <c r="AF4382" s="16"/>
      <c r="AG4382" s="16"/>
    </row>
    <row r="4383" spans="30:33" x14ac:dyDescent="0.2">
      <c r="AD4383" s="16"/>
      <c r="AE4383" s="16"/>
      <c r="AF4383" s="16"/>
      <c r="AG4383" s="16"/>
    </row>
    <row r="4384" spans="30:33" x14ac:dyDescent="0.2">
      <c r="AD4384" s="16"/>
      <c r="AE4384" s="16"/>
      <c r="AF4384" s="16"/>
      <c r="AG4384" s="16"/>
    </row>
    <row r="4385" spans="30:33" x14ac:dyDescent="0.2">
      <c r="AD4385" s="16"/>
      <c r="AE4385" s="16"/>
      <c r="AF4385" s="16"/>
      <c r="AG4385" s="16"/>
    </row>
    <row r="4386" spans="30:33" x14ac:dyDescent="0.2">
      <c r="AD4386" s="16"/>
      <c r="AE4386" s="16"/>
      <c r="AF4386" s="16"/>
      <c r="AG4386" s="16"/>
    </row>
    <row r="4387" spans="30:33" x14ac:dyDescent="0.2">
      <c r="AD4387" s="16"/>
      <c r="AE4387" s="16"/>
      <c r="AF4387" s="16"/>
      <c r="AG4387" s="16"/>
    </row>
    <row r="4388" spans="30:33" x14ac:dyDescent="0.2">
      <c r="AD4388" s="16"/>
      <c r="AE4388" s="16"/>
      <c r="AF4388" s="16"/>
      <c r="AG4388" s="16"/>
    </row>
    <row r="4389" spans="30:33" x14ac:dyDescent="0.2">
      <c r="AD4389" s="16"/>
      <c r="AE4389" s="16"/>
      <c r="AF4389" s="16"/>
      <c r="AG4389" s="16"/>
    </row>
    <row r="4390" spans="30:33" x14ac:dyDescent="0.2">
      <c r="AD4390" s="16"/>
      <c r="AE4390" s="16"/>
      <c r="AF4390" s="16"/>
      <c r="AG4390" s="16"/>
    </row>
    <row r="4391" spans="30:33" x14ac:dyDescent="0.2">
      <c r="AD4391" s="16"/>
      <c r="AE4391" s="16"/>
      <c r="AF4391" s="16"/>
      <c r="AG4391" s="16"/>
    </row>
    <row r="4392" spans="30:33" x14ac:dyDescent="0.2">
      <c r="AD4392" s="16"/>
      <c r="AE4392" s="16"/>
      <c r="AF4392" s="16"/>
      <c r="AG4392" s="16"/>
    </row>
    <row r="4393" spans="30:33" x14ac:dyDescent="0.2">
      <c r="AD4393" s="16"/>
      <c r="AE4393" s="16"/>
      <c r="AF4393" s="16"/>
      <c r="AG4393" s="16"/>
    </row>
    <row r="4394" spans="30:33" x14ac:dyDescent="0.2">
      <c r="AD4394" s="16"/>
      <c r="AE4394" s="16"/>
      <c r="AF4394" s="16"/>
      <c r="AG4394" s="16"/>
    </row>
    <row r="4395" spans="30:33" x14ac:dyDescent="0.2">
      <c r="AD4395" s="16"/>
      <c r="AE4395" s="16"/>
      <c r="AF4395" s="16"/>
      <c r="AG4395" s="16"/>
    </row>
    <row r="4396" spans="30:33" x14ac:dyDescent="0.2">
      <c r="AD4396" s="16"/>
      <c r="AE4396" s="16"/>
      <c r="AF4396" s="16"/>
      <c r="AG4396" s="16"/>
    </row>
    <row r="4397" spans="30:33" x14ac:dyDescent="0.2">
      <c r="AD4397" s="16"/>
      <c r="AE4397" s="16"/>
      <c r="AF4397" s="16"/>
      <c r="AG4397" s="16"/>
    </row>
    <row r="4398" spans="30:33" x14ac:dyDescent="0.2">
      <c r="AD4398" s="16"/>
      <c r="AE4398" s="16"/>
      <c r="AF4398" s="16"/>
      <c r="AG4398" s="16"/>
    </row>
    <row r="4399" spans="30:33" x14ac:dyDescent="0.2">
      <c r="AD4399" s="16"/>
      <c r="AE4399" s="16"/>
      <c r="AF4399" s="16"/>
      <c r="AG4399" s="16"/>
    </row>
    <row r="4400" spans="30:33" x14ac:dyDescent="0.2">
      <c r="AD4400" s="16"/>
      <c r="AE4400" s="16"/>
      <c r="AF4400" s="16"/>
      <c r="AG4400" s="16"/>
    </row>
    <row r="4401" spans="30:33" x14ac:dyDescent="0.2">
      <c r="AD4401" s="16"/>
      <c r="AE4401" s="16"/>
      <c r="AF4401" s="16"/>
      <c r="AG4401" s="16"/>
    </row>
    <row r="4402" spans="30:33" x14ac:dyDescent="0.2">
      <c r="AD4402" s="16"/>
      <c r="AE4402" s="16"/>
      <c r="AF4402" s="16"/>
      <c r="AG4402" s="16"/>
    </row>
    <row r="4403" spans="30:33" x14ac:dyDescent="0.2">
      <c r="AD4403" s="16"/>
      <c r="AE4403" s="16"/>
      <c r="AF4403" s="16"/>
      <c r="AG4403" s="16"/>
    </row>
    <row r="4404" spans="30:33" x14ac:dyDescent="0.2">
      <c r="AD4404" s="16"/>
      <c r="AE4404" s="16"/>
      <c r="AF4404" s="16"/>
      <c r="AG4404" s="16"/>
    </row>
    <row r="4405" spans="30:33" x14ac:dyDescent="0.2">
      <c r="AD4405" s="16"/>
      <c r="AE4405" s="16"/>
      <c r="AF4405" s="16"/>
      <c r="AG4405" s="16"/>
    </row>
    <row r="4406" spans="30:33" x14ac:dyDescent="0.2">
      <c r="AD4406" s="16"/>
      <c r="AE4406" s="16"/>
      <c r="AF4406" s="16"/>
      <c r="AG4406" s="16"/>
    </row>
    <row r="4407" spans="30:33" x14ac:dyDescent="0.2">
      <c r="AD4407" s="16"/>
      <c r="AE4407" s="16"/>
      <c r="AF4407" s="16"/>
      <c r="AG4407" s="16"/>
    </row>
    <row r="4408" spans="30:33" x14ac:dyDescent="0.2">
      <c r="AD4408" s="16"/>
      <c r="AE4408" s="16"/>
      <c r="AF4408" s="16"/>
      <c r="AG4408" s="16"/>
    </row>
    <row r="4409" spans="30:33" x14ac:dyDescent="0.2">
      <c r="AD4409" s="16"/>
      <c r="AE4409" s="16"/>
      <c r="AF4409" s="16"/>
      <c r="AG4409" s="16"/>
    </row>
    <row r="4410" spans="30:33" x14ac:dyDescent="0.2">
      <c r="AD4410" s="16"/>
      <c r="AE4410" s="16"/>
      <c r="AF4410" s="16"/>
      <c r="AG4410" s="16"/>
    </row>
    <row r="4411" spans="30:33" x14ac:dyDescent="0.2">
      <c r="AD4411" s="16"/>
      <c r="AE4411" s="16"/>
      <c r="AF4411" s="16"/>
      <c r="AG4411" s="16"/>
    </row>
    <row r="4412" spans="30:33" x14ac:dyDescent="0.2">
      <c r="AD4412" s="16"/>
      <c r="AE4412" s="16"/>
      <c r="AF4412" s="16"/>
      <c r="AG4412" s="16"/>
    </row>
    <row r="4413" spans="30:33" x14ac:dyDescent="0.2">
      <c r="AD4413" s="16"/>
      <c r="AE4413" s="16"/>
      <c r="AF4413" s="16"/>
      <c r="AG4413" s="16"/>
    </row>
    <row r="4414" spans="30:33" x14ac:dyDescent="0.2">
      <c r="AD4414" s="16"/>
      <c r="AE4414" s="16"/>
      <c r="AF4414" s="16"/>
      <c r="AG4414" s="16"/>
    </row>
    <row r="4415" spans="30:33" x14ac:dyDescent="0.2">
      <c r="AD4415" s="16"/>
      <c r="AE4415" s="16"/>
      <c r="AF4415" s="16"/>
      <c r="AG4415" s="16"/>
    </row>
    <row r="4416" spans="30:33" x14ac:dyDescent="0.2">
      <c r="AD4416" s="16"/>
      <c r="AE4416" s="16"/>
      <c r="AF4416" s="16"/>
      <c r="AG4416" s="16"/>
    </row>
    <row r="4417" spans="30:33" x14ac:dyDescent="0.2">
      <c r="AD4417" s="16"/>
      <c r="AE4417" s="16"/>
      <c r="AF4417" s="16"/>
      <c r="AG4417" s="16"/>
    </row>
    <row r="4418" spans="30:33" x14ac:dyDescent="0.2">
      <c r="AD4418" s="16"/>
      <c r="AE4418" s="16"/>
      <c r="AF4418" s="16"/>
      <c r="AG4418" s="16"/>
    </row>
    <row r="4419" spans="30:33" x14ac:dyDescent="0.2">
      <c r="AD4419" s="16"/>
      <c r="AE4419" s="16"/>
      <c r="AF4419" s="16"/>
      <c r="AG4419" s="16"/>
    </row>
    <row r="4420" spans="30:33" x14ac:dyDescent="0.2">
      <c r="AD4420" s="16"/>
      <c r="AE4420" s="16"/>
      <c r="AF4420" s="16"/>
      <c r="AG4420" s="16"/>
    </row>
    <row r="4421" spans="30:33" x14ac:dyDescent="0.2">
      <c r="AD4421" s="16"/>
      <c r="AE4421" s="16"/>
      <c r="AF4421" s="16"/>
      <c r="AG4421" s="16"/>
    </row>
    <row r="4422" spans="30:33" x14ac:dyDescent="0.2">
      <c r="AD4422" s="16"/>
      <c r="AE4422" s="16"/>
      <c r="AF4422" s="16"/>
      <c r="AG4422" s="16"/>
    </row>
    <row r="4423" spans="30:33" x14ac:dyDescent="0.2">
      <c r="AD4423" s="16"/>
      <c r="AE4423" s="16"/>
      <c r="AF4423" s="16"/>
      <c r="AG4423" s="16"/>
    </row>
    <row r="4424" spans="30:33" x14ac:dyDescent="0.2">
      <c r="AD4424" s="16"/>
      <c r="AE4424" s="16"/>
      <c r="AF4424" s="16"/>
      <c r="AG4424" s="16"/>
    </row>
    <row r="4425" spans="30:33" x14ac:dyDescent="0.2">
      <c r="AD4425" s="16"/>
      <c r="AE4425" s="16"/>
      <c r="AF4425" s="16"/>
      <c r="AG4425" s="16"/>
    </row>
    <row r="4426" spans="30:33" x14ac:dyDescent="0.2">
      <c r="AD4426" s="16"/>
      <c r="AE4426" s="16"/>
      <c r="AF4426" s="16"/>
      <c r="AG4426" s="16"/>
    </row>
    <row r="4427" spans="30:33" x14ac:dyDescent="0.2">
      <c r="AD4427" s="16"/>
      <c r="AE4427" s="16"/>
      <c r="AF4427" s="16"/>
      <c r="AG4427" s="16"/>
    </row>
    <row r="4428" spans="30:33" x14ac:dyDescent="0.2">
      <c r="AD4428" s="16"/>
      <c r="AE4428" s="16"/>
      <c r="AF4428" s="16"/>
      <c r="AG4428" s="16"/>
    </row>
    <row r="4429" spans="30:33" x14ac:dyDescent="0.2">
      <c r="AD4429" s="16"/>
      <c r="AE4429" s="16"/>
      <c r="AF4429" s="16"/>
      <c r="AG4429" s="16"/>
    </row>
    <row r="4430" spans="30:33" x14ac:dyDescent="0.2">
      <c r="AD4430" s="16"/>
      <c r="AE4430" s="16"/>
      <c r="AF4430" s="16"/>
      <c r="AG4430" s="16"/>
    </row>
    <row r="4431" spans="30:33" x14ac:dyDescent="0.2">
      <c r="AD4431" s="16"/>
      <c r="AE4431" s="16"/>
      <c r="AF4431" s="16"/>
      <c r="AG4431" s="16"/>
    </row>
    <row r="4432" spans="30:33" x14ac:dyDescent="0.2">
      <c r="AD4432" s="16"/>
      <c r="AE4432" s="16"/>
      <c r="AF4432" s="16"/>
      <c r="AG4432" s="16"/>
    </row>
    <row r="4433" spans="30:33" x14ac:dyDescent="0.2">
      <c r="AD4433" s="16"/>
      <c r="AE4433" s="16"/>
      <c r="AF4433" s="16"/>
      <c r="AG4433" s="16"/>
    </row>
    <row r="4434" spans="30:33" x14ac:dyDescent="0.2">
      <c r="AD4434" s="16"/>
      <c r="AE4434" s="16"/>
      <c r="AF4434" s="16"/>
      <c r="AG4434" s="16"/>
    </row>
    <row r="4435" spans="30:33" x14ac:dyDescent="0.2">
      <c r="AD4435" s="16"/>
      <c r="AE4435" s="16"/>
      <c r="AF4435" s="16"/>
      <c r="AG4435" s="16"/>
    </row>
    <row r="4436" spans="30:33" x14ac:dyDescent="0.2">
      <c r="AD4436" s="16"/>
      <c r="AE4436" s="16"/>
      <c r="AF4436" s="16"/>
      <c r="AG4436" s="16"/>
    </row>
    <row r="4437" spans="30:33" x14ac:dyDescent="0.2">
      <c r="AD4437" s="16"/>
      <c r="AE4437" s="16"/>
      <c r="AF4437" s="16"/>
      <c r="AG4437" s="16"/>
    </row>
    <row r="4438" spans="30:33" x14ac:dyDescent="0.2">
      <c r="AD4438" s="16"/>
      <c r="AE4438" s="16"/>
      <c r="AF4438" s="16"/>
      <c r="AG4438" s="16"/>
    </row>
    <row r="4439" spans="30:33" x14ac:dyDescent="0.2">
      <c r="AD4439" s="16"/>
      <c r="AE4439" s="16"/>
      <c r="AF4439" s="16"/>
      <c r="AG4439" s="16"/>
    </row>
    <row r="4440" spans="30:33" x14ac:dyDescent="0.2">
      <c r="AD4440" s="16"/>
      <c r="AE4440" s="16"/>
      <c r="AF4440" s="16"/>
      <c r="AG4440" s="16"/>
    </row>
    <row r="4441" spans="30:33" x14ac:dyDescent="0.2">
      <c r="AD4441" s="16"/>
      <c r="AE4441" s="16"/>
      <c r="AF4441" s="16"/>
      <c r="AG4441" s="16"/>
    </row>
    <row r="4442" spans="30:33" x14ac:dyDescent="0.2">
      <c r="AD4442" s="16"/>
      <c r="AE4442" s="16"/>
      <c r="AF4442" s="16"/>
      <c r="AG4442" s="16"/>
    </row>
    <row r="4443" spans="30:33" x14ac:dyDescent="0.2">
      <c r="AD4443" s="16"/>
      <c r="AE4443" s="16"/>
      <c r="AF4443" s="16"/>
      <c r="AG4443" s="16"/>
    </row>
    <row r="4444" spans="30:33" x14ac:dyDescent="0.2">
      <c r="AD4444" s="16"/>
      <c r="AE4444" s="16"/>
      <c r="AF4444" s="16"/>
      <c r="AG4444" s="16"/>
    </row>
    <row r="4445" spans="30:33" x14ac:dyDescent="0.2">
      <c r="AD4445" s="16"/>
      <c r="AE4445" s="16"/>
      <c r="AF4445" s="16"/>
      <c r="AG4445" s="16"/>
    </row>
    <row r="4446" spans="30:33" x14ac:dyDescent="0.2">
      <c r="AD4446" s="16"/>
      <c r="AE4446" s="16"/>
      <c r="AF4446" s="16"/>
      <c r="AG4446" s="16"/>
    </row>
    <row r="4447" spans="30:33" x14ac:dyDescent="0.2">
      <c r="AD4447" s="16"/>
      <c r="AE4447" s="16"/>
      <c r="AF4447" s="16"/>
      <c r="AG4447" s="16"/>
    </row>
    <row r="4448" spans="30:33" x14ac:dyDescent="0.2">
      <c r="AD4448" s="16"/>
      <c r="AE4448" s="16"/>
      <c r="AF4448" s="16"/>
      <c r="AG4448" s="16"/>
    </row>
    <row r="4449" spans="30:33" x14ac:dyDescent="0.2">
      <c r="AD4449" s="16"/>
      <c r="AE4449" s="16"/>
      <c r="AF4449" s="16"/>
      <c r="AG4449" s="16"/>
    </row>
    <row r="4450" spans="30:33" x14ac:dyDescent="0.2">
      <c r="AD4450" s="16"/>
      <c r="AE4450" s="16"/>
      <c r="AF4450" s="16"/>
      <c r="AG4450" s="16"/>
    </row>
    <row r="4451" spans="30:33" x14ac:dyDescent="0.2">
      <c r="AD4451" s="16"/>
      <c r="AE4451" s="16"/>
      <c r="AF4451" s="16"/>
      <c r="AG4451" s="16"/>
    </row>
    <row r="4452" spans="30:33" x14ac:dyDescent="0.2">
      <c r="AD4452" s="16"/>
      <c r="AE4452" s="16"/>
      <c r="AF4452" s="16"/>
      <c r="AG4452" s="16"/>
    </row>
    <row r="4453" spans="30:33" x14ac:dyDescent="0.2">
      <c r="AD4453" s="16"/>
      <c r="AE4453" s="16"/>
      <c r="AF4453" s="16"/>
      <c r="AG4453" s="16"/>
    </row>
    <row r="4454" spans="30:33" x14ac:dyDescent="0.2">
      <c r="AD4454" s="16"/>
      <c r="AE4454" s="16"/>
      <c r="AF4454" s="16"/>
      <c r="AG4454" s="16"/>
    </row>
    <row r="4455" spans="30:33" x14ac:dyDescent="0.2">
      <c r="AD4455" s="16"/>
      <c r="AE4455" s="16"/>
      <c r="AF4455" s="16"/>
      <c r="AG4455" s="16"/>
    </row>
    <row r="4456" spans="30:33" x14ac:dyDescent="0.2">
      <c r="AD4456" s="16"/>
      <c r="AE4456" s="16"/>
      <c r="AF4456" s="16"/>
      <c r="AG4456" s="16"/>
    </row>
    <row r="4457" spans="30:33" x14ac:dyDescent="0.2">
      <c r="AD4457" s="16"/>
      <c r="AE4457" s="16"/>
      <c r="AF4457" s="16"/>
      <c r="AG4457" s="16"/>
    </row>
    <row r="4458" spans="30:33" x14ac:dyDescent="0.2">
      <c r="AD4458" s="16"/>
      <c r="AE4458" s="16"/>
      <c r="AF4458" s="16"/>
      <c r="AG4458" s="16"/>
    </row>
    <row r="4459" spans="30:33" x14ac:dyDescent="0.2">
      <c r="AD4459" s="16"/>
      <c r="AE4459" s="16"/>
      <c r="AF4459" s="16"/>
      <c r="AG4459" s="16"/>
    </row>
    <row r="4460" spans="30:33" x14ac:dyDescent="0.2">
      <c r="AD4460" s="16"/>
      <c r="AE4460" s="16"/>
      <c r="AF4460" s="16"/>
      <c r="AG4460" s="16"/>
    </row>
    <row r="4461" spans="30:33" x14ac:dyDescent="0.2">
      <c r="AD4461" s="16"/>
      <c r="AE4461" s="16"/>
      <c r="AF4461" s="16"/>
      <c r="AG4461" s="16"/>
    </row>
    <row r="4462" spans="30:33" x14ac:dyDescent="0.2">
      <c r="AD4462" s="16"/>
      <c r="AE4462" s="16"/>
      <c r="AF4462" s="16"/>
      <c r="AG4462" s="16"/>
    </row>
    <row r="4463" spans="30:33" x14ac:dyDescent="0.2">
      <c r="AD4463" s="16"/>
      <c r="AE4463" s="16"/>
      <c r="AF4463" s="16"/>
      <c r="AG4463" s="16"/>
    </row>
    <row r="4464" spans="30:33" x14ac:dyDescent="0.2">
      <c r="AD4464" s="16"/>
      <c r="AE4464" s="16"/>
      <c r="AF4464" s="16"/>
      <c r="AG4464" s="16"/>
    </row>
    <row r="4465" spans="30:33" x14ac:dyDescent="0.2">
      <c r="AD4465" s="16"/>
      <c r="AE4465" s="16"/>
      <c r="AF4465" s="16"/>
      <c r="AG4465" s="16"/>
    </row>
    <row r="4466" spans="30:33" x14ac:dyDescent="0.2">
      <c r="AD4466" s="16"/>
      <c r="AE4466" s="16"/>
      <c r="AF4466" s="16"/>
      <c r="AG4466" s="16"/>
    </row>
    <row r="4467" spans="30:33" x14ac:dyDescent="0.2">
      <c r="AD4467" s="16"/>
      <c r="AE4467" s="16"/>
      <c r="AF4467" s="16"/>
      <c r="AG4467" s="16"/>
    </row>
    <row r="4468" spans="30:33" x14ac:dyDescent="0.2">
      <c r="AD4468" s="16"/>
      <c r="AE4468" s="16"/>
      <c r="AF4468" s="16"/>
      <c r="AG4468" s="16"/>
    </row>
    <row r="4469" spans="30:33" x14ac:dyDescent="0.2">
      <c r="AD4469" s="16"/>
      <c r="AE4469" s="16"/>
      <c r="AF4469" s="16"/>
      <c r="AG4469" s="16"/>
    </row>
    <row r="4470" spans="30:33" x14ac:dyDescent="0.2">
      <c r="AD4470" s="16"/>
      <c r="AE4470" s="16"/>
      <c r="AF4470" s="16"/>
      <c r="AG4470" s="16"/>
    </row>
    <row r="4471" spans="30:33" x14ac:dyDescent="0.2">
      <c r="AD4471" s="16"/>
      <c r="AE4471" s="16"/>
      <c r="AF4471" s="16"/>
      <c r="AG4471" s="16"/>
    </row>
    <row r="4472" spans="30:33" x14ac:dyDescent="0.2">
      <c r="AD4472" s="16"/>
      <c r="AE4472" s="16"/>
      <c r="AF4472" s="16"/>
      <c r="AG4472" s="16"/>
    </row>
    <row r="4473" spans="30:33" x14ac:dyDescent="0.2">
      <c r="AD4473" s="16"/>
      <c r="AE4473" s="16"/>
      <c r="AF4473" s="16"/>
      <c r="AG4473" s="16"/>
    </row>
    <row r="4474" spans="30:33" x14ac:dyDescent="0.2">
      <c r="AD4474" s="16"/>
      <c r="AE4474" s="16"/>
      <c r="AF4474" s="16"/>
      <c r="AG4474" s="16"/>
    </row>
    <row r="4475" spans="30:33" x14ac:dyDescent="0.2">
      <c r="AD4475" s="16"/>
      <c r="AE4475" s="16"/>
      <c r="AF4475" s="16"/>
      <c r="AG4475" s="16"/>
    </row>
    <row r="4476" spans="30:33" x14ac:dyDescent="0.2">
      <c r="AD4476" s="16"/>
      <c r="AE4476" s="16"/>
      <c r="AF4476" s="16"/>
      <c r="AG4476" s="16"/>
    </row>
    <row r="4477" spans="30:33" x14ac:dyDescent="0.2">
      <c r="AD4477" s="16"/>
      <c r="AE4477" s="16"/>
      <c r="AF4477" s="16"/>
      <c r="AG4477" s="16"/>
    </row>
    <row r="4478" spans="30:33" x14ac:dyDescent="0.2">
      <c r="AD4478" s="16"/>
      <c r="AE4478" s="16"/>
      <c r="AF4478" s="16"/>
      <c r="AG4478" s="16"/>
    </row>
    <row r="4479" spans="30:33" x14ac:dyDescent="0.2">
      <c r="AD4479" s="16"/>
      <c r="AE4479" s="16"/>
      <c r="AF4479" s="16"/>
      <c r="AG4479" s="16"/>
    </row>
    <row r="4480" spans="30:33" x14ac:dyDescent="0.2">
      <c r="AD4480" s="16"/>
      <c r="AE4480" s="16"/>
      <c r="AF4480" s="16"/>
      <c r="AG4480" s="16"/>
    </row>
    <row r="4481" spans="30:33" x14ac:dyDescent="0.2">
      <c r="AD4481" s="16"/>
      <c r="AE4481" s="16"/>
      <c r="AF4481" s="16"/>
      <c r="AG4481" s="16"/>
    </row>
    <row r="4482" spans="30:33" x14ac:dyDescent="0.2">
      <c r="AD4482" s="16"/>
      <c r="AE4482" s="16"/>
      <c r="AF4482" s="16"/>
      <c r="AG4482" s="16"/>
    </row>
    <row r="4483" spans="30:33" x14ac:dyDescent="0.2">
      <c r="AD4483" s="16"/>
      <c r="AE4483" s="16"/>
      <c r="AF4483" s="16"/>
      <c r="AG4483" s="16"/>
    </row>
    <row r="4484" spans="30:33" x14ac:dyDescent="0.2">
      <c r="AD4484" s="16"/>
      <c r="AE4484" s="16"/>
      <c r="AF4484" s="16"/>
      <c r="AG4484" s="16"/>
    </row>
    <row r="4485" spans="30:33" x14ac:dyDescent="0.2">
      <c r="AD4485" s="16"/>
      <c r="AE4485" s="16"/>
      <c r="AF4485" s="16"/>
      <c r="AG4485" s="16"/>
    </row>
    <row r="4486" spans="30:33" x14ac:dyDescent="0.2">
      <c r="AD4486" s="16"/>
      <c r="AE4486" s="16"/>
      <c r="AF4486" s="16"/>
      <c r="AG4486" s="16"/>
    </row>
    <row r="4487" spans="30:33" x14ac:dyDescent="0.2">
      <c r="AD4487" s="16"/>
      <c r="AE4487" s="16"/>
      <c r="AF4487" s="16"/>
      <c r="AG4487" s="16"/>
    </row>
    <row r="4488" spans="30:33" x14ac:dyDescent="0.2">
      <c r="AD4488" s="16"/>
      <c r="AE4488" s="16"/>
      <c r="AF4488" s="16"/>
      <c r="AG4488" s="16"/>
    </row>
    <row r="4489" spans="30:33" x14ac:dyDescent="0.2">
      <c r="AD4489" s="16"/>
      <c r="AE4489" s="16"/>
      <c r="AF4489" s="16"/>
      <c r="AG4489" s="16"/>
    </row>
    <row r="4490" spans="30:33" x14ac:dyDescent="0.2">
      <c r="AD4490" s="16"/>
      <c r="AE4490" s="16"/>
      <c r="AF4490" s="16"/>
      <c r="AG4490" s="16"/>
    </row>
    <row r="4491" spans="30:33" x14ac:dyDescent="0.2">
      <c r="AD4491" s="16"/>
      <c r="AE4491" s="16"/>
      <c r="AF4491" s="16"/>
      <c r="AG4491" s="16"/>
    </row>
    <row r="4492" spans="30:33" x14ac:dyDescent="0.2">
      <c r="AD4492" s="16"/>
      <c r="AE4492" s="16"/>
      <c r="AF4492" s="16"/>
      <c r="AG4492" s="16"/>
    </row>
    <row r="4493" spans="30:33" x14ac:dyDescent="0.2">
      <c r="AD4493" s="16"/>
      <c r="AE4493" s="16"/>
      <c r="AF4493" s="16"/>
      <c r="AG4493" s="16"/>
    </row>
    <row r="4494" spans="30:33" x14ac:dyDescent="0.2">
      <c r="AD4494" s="16"/>
      <c r="AE4494" s="16"/>
      <c r="AF4494" s="16"/>
      <c r="AG4494" s="16"/>
    </row>
    <row r="4495" spans="30:33" x14ac:dyDescent="0.2">
      <c r="AD4495" s="16"/>
      <c r="AE4495" s="16"/>
      <c r="AF4495" s="16"/>
      <c r="AG4495" s="16"/>
    </row>
    <row r="4496" spans="30:33" x14ac:dyDescent="0.2">
      <c r="AD4496" s="16"/>
      <c r="AE4496" s="16"/>
      <c r="AF4496" s="16"/>
      <c r="AG4496" s="16"/>
    </row>
    <row r="4497" spans="30:33" x14ac:dyDescent="0.2">
      <c r="AD4497" s="16"/>
      <c r="AE4497" s="16"/>
      <c r="AF4497" s="16"/>
      <c r="AG4497" s="16"/>
    </row>
    <row r="4498" spans="30:33" x14ac:dyDescent="0.2">
      <c r="AD4498" s="16"/>
      <c r="AE4498" s="16"/>
      <c r="AF4498" s="16"/>
      <c r="AG4498" s="16"/>
    </row>
    <row r="4499" spans="30:33" x14ac:dyDescent="0.2">
      <c r="AD4499" s="16"/>
      <c r="AE4499" s="16"/>
      <c r="AF4499" s="16"/>
      <c r="AG4499" s="16"/>
    </row>
    <row r="4500" spans="30:33" x14ac:dyDescent="0.2">
      <c r="AD4500" s="16"/>
      <c r="AE4500" s="16"/>
      <c r="AF4500" s="16"/>
      <c r="AG4500" s="16"/>
    </row>
    <row r="4501" spans="30:33" x14ac:dyDescent="0.2">
      <c r="AD4501" s="16"/>
      <c r="AE4501" s="16"/>
      <c r="AF4501" s="16"/>
      <c r="AG4501" s="16"/>
    </row>
    <row r="4502" spans="30:33" x14ac:dyDescent="0.2">
      <c r="AD4502" s="16"/>
      <c r="AE4502" s="16"/>
      <c r="AF4502" s="16"/>
      <c r="AG4502" s="16"/>
    </row>
    <row r="4503" spans="30:33" x14ac:dyDescent="0.2">
      <c r="AD4503" s="16"/>
      <c r="AE4503" s="16"/>
      <c r="AF4503" s="16"/>
      <c r="AG4503" s="16"/>
    </row>
    <row r="4504" spans="30:33" x14ac:dyDescent="0.2">
      <c r="AD4504" s="16"/>
      <c r="AE4504" s="16"/>
      <c r="AF4504" s="16"/>
      <c r="AG4504" s="16"/>
    </row>
    <row r="4505" spans="30:33" x14ac:dyDescent="0.2">
      <c r="AD4505" s="16"/>
      <c r="AE4505" s="16"/>
      <c r="AF4505" s="16"/>
      <c r="AG4505" s="16"/>
    </row>
    <row r="4506" spans="30:33" x14ac:dyDescent="0.2">
      <c r="AD4506" s="16"/>
      <c r="AE4506" s="16"/>
      <c r="AF4506" s="16"/>
      <c r="AG4506" s="16"/>
    </row>
    <row r="4507" spans="30:33" x14ac:dyDescent="0.2">
      <c r="AD4507" s="16"/>
      <c r="AE4507" s="16"/>
      <c r="AF4507" s="16"/>
      <c r="AG4507" s="16"/>
    </row>
    <row r="4508" spans="30:33" x14ac:dyDescent="0.2">
      <c r="AD4508" s="16"/>
      <c r="AE4508" s="16"/>
      <c r="AF4508" s="16"/>
      <c r="AG4508" s="16"/>
    </row>
    <row r="4509" spans="30:33" x14ac:dyDescent="0.2">
      <c r="AD4509" s="16"/>
      <c r="AE4509" s="16"/>
      <c r="AF4509" s="16"/>
      <c r="AG4509" s="16"/>
    </row>
    <row r="4510" spans="30:33" x14ac:dyDescent="0.2">
      <c r="AD4510" s="16"/>
      <c r="AE4510" s="16"/>
      <c r="AF4510" s="16"/>
      <c r="AG4510" s="16"/>
    </row>
    <row r="4511" spans="30:33" x14ac:dyDescent="0.2">
      <c r="AD4511" s="16"/>
      <c r="AE4511" s="16"/>
      <c r="AF4511" s="16"/>
      <c r="AG4511" s="16"/>
    </row>
    <row r="4512" spans="30:33" x14ac:dyDescent="0.2">
      <c r="AD4512" s="16"/>
      <c r="AE4512" s="16"/>
      <c r="AF4512" s="16"/>
      <c r="AG4512" s="16"/>
    </row>
    <row r="4513" spans="30:33" x14ac:dyDescent="0.2">
      <c r="AD4513" s="16"/>
      <c r="AE4513" s="16"/>
      <c r="AF4513" s="16"/>
      <c r="AG4513" s="16"/>
    </row>
    <row r="4514" spans="30:33" x14ac:dyDescent="0.2">
      <c r="AD4514" s="16"/>
      <c r="AE4514" s="16"/>
      <c r="AF4514" s="16"/>
      <c r="AG4514" s="16"/>
    </row>
    <row r="4515" spans="30:33" x14ac:dyDescent="0.2">
      <c r="AD4515" s="16"/>
      <c r="AE4515" s="16"/>
      <c r="AF4515" s="16"/>
      <c r="AG4515" s="16"/>
    </row>
    <row r="4516" spans="30:33" x14ac:dyDescent="0.2">
      <c r="AD4516" s="16"/>
      <c r="AE4516" s="16"/>
      <c r="AF4516" s="16"/>
      <c r="AG4516" s="16"/>
    </row>
    <row r="4517" spans="30:33" x14ac:dyDescent="0.2">
      <c r="AD4517" s="16"/>
      <c r="AE4517" s="16"/>
      <c r="AF4517" s="16"/>
      <c r="AG4517" s="16"/>
    </row>
    <row r="4518" spans="30:33" x14ac:dyDescent="0.2">
      <c r="AD4518" s="16"/>
      <c r="AE4518" s="16"/>
      <c r="AF4518" s="16"/>
      <c r="AG4518" s="16"/>
    </row>
    <row r="4519" spans="30:33" x14ac:dyDescent="0.2">
      <c r="AD4519" s="16"/>
      <c r="AE4519" s="16"/>
      <c r="AF4519" s="16"/>
      <c r="AG4519" s="16"/>
    </row>
    <row r="4520" spans="30:33" x14ac:dyDescent="0.2">
      <c r="AD4520" s="16"/>
      <c r="AE4520" s="16"/>
      <c r="AF4520" s="16"/>
      <c r="AG4520" s="16"/>
    </row>
    <row r="4521" spans="30:33" x14ac:dyDescent="0.2">
      <c r="AD4521" s="16"/>
      <c r="AE4521" s="16"/>
      <c r="AF4521" s="16"/>
      <c r="AG4521" s="16"/>
    </row>
    <row r="4522" spans="30:33" x14ac:dyDescent="0.2">
      <c r="AD4522" s="16"/>
      <c r="AE4522" s="16"/>
      <c r="AF4522" s="16"/>
      <c r="AG4522" s="16"/>
    </row>
    <row r="4523" spans="30:33" x14ac:dyDescent="0.2">
      <c r="AD4523" s="16"/>
      <c r="AE4523" s="16"/>
      <c r="AF4523" s="16"/>
      <c r="AG4523" s="16"/>
    </row>
    <row r="4524" spans="30:33" x14ac:dyDescent="0.2">
      <c r="AD4524" s="16"/>
      <c r="AE4524" s="16"/>
      <c r="AF4524" s="16"/>
      <c r="AG4524" s="16"/>
    </row>
    <row r="4525" spans="30:33" x14ac:dyDescent="0.2">
      <c r="AD4525" s="16"/>
      <c r="AE4525" s="16"/>
      <c r="AF4525" s="16"/>
      <c r="AG4525" s="16"/>
    </row>
    <row r="4526" spans="30:33" x14ac:dyDescent="0.2">
      <c r="AD4526" s="16"/>
      <c r="AE4526" s="16"/>
      <c r="AF4526" s="16"/>
      <c r="AG4526" s="16"/>
    </row>
    <row r="4527" spans="30:33" x14ac:dyDescent="0.2">
      <c r="AD4527" s="16"/>
      <c r="AE4527" s="16"/>
      <c r="AF4527" s="16"/>
      <c r="AG4527" s="16"/>
    </row>
    <row r="4528" spans="30:33" x14ac:dyDescent="0.2">
      <c r="AD4528" s="16"/>
      <c r="AE4528" s="16"/>
      <c r="AF4528" s="16"/>
      <c r="AG4528" s="16"/>
    </row>
    <row r="4529" spans="30:33" x14ac:dyDescent="0.2">
      <c r="AD4529" s="16"/>
      <c r="AE4529" s="16"/>
      <c r="AF4529" s="16"/>
      <c r="AG4529" s="16"/>
    </row>
    <row r="4530" spans="30:33" x14ac:dyDescent="0.2">
      <c r="AD4530" s="16"/>
      <c r="AE4530" s="16"/>
      <c r="AF4530" s="16"/>
      <c r="AG4530" s="16"/>
    </row>
    <row r="4531" spans="30:33" x14ac:dyDescent="0.2">
      <c r="AD4531" s="16"/>
      <c r="AE4531" s="16"/>
      <c r="AF4531" s="16"/>
      <c r="AG4531" s="16"/>
    </row>
    <row r="4532" spans="30:33" x14ac:dyDescent="0.2">
      <c r="AD4532" s="16"/>
      <c r="AE4532" s="16"/>
      <c r="AF4532" s="16"/>
      <c r="AG4532" s="16"/>
    </row>
    <row r="4533" spans="30:33" x14ac:dyDescent="0.2">
      <c r="AD4533" s="16"/>
      <c r="AE4533" s="16"/>
      <c r="AF4533" s="16"/>
      <c r="AG4533" s="16"/>
    </row>
    <row r="4534" spans="30:33" x14ac:dyDescent="0.2">
      <c r="AD4534" s="16"/>
      <c r="AE4534" s="16"/>
      <c r="AF4534" s="16"/>
      <c r="AG4534" s="16"/>
    </row>
    <row r="4535" spans="30:33" x14ac:dyDescent="0.2">
      <c r="AD4535" s="16"/>
      <c r="AE4535" s="16"/>
      <c r="AF4535" s="16"/>
      <c r="AG4535" s="16"/>
    </row>
    <row r="4536" spans="30:33" x14ac:dyDescent="0.2">
      <c r="AD4536" s="16"/>
      <c r="AE4536" s="16"/>
      <c r="AF4536" s="16"/>
      <c r="AG4536" s="16"/>
    </row>
    <row r="4537" spans="30:33" x14ac:dyDescent="0.2">
      <c r="AD4537" s="16"/>
      <c r="AE4537" s="16"/>
      <c r="AF4537" s="16"/>
      <c r="AG4537" s="16"/>
    </row>
    <row r="4538" spans="30:33" x14ac:dyDescent="0.2">
      <c r="AD4538" s="16"/>
      <c r="AE4538" s="16"/>
      <c r="AF4538" s="16"/>
      <c r="AG4538" s="16"/>
    </row>
    <row r="4539" spans="30:33" x14ac:dyDescent="0.2">
      <c r="AD4539" s="16"/>
      <c r="AE4539" s="16"/>
      <c r="AF4539" s="16"/>
      <c r="AG4539" s="16"/>
    </row>
    <row r="4540" spans="30:33" x14ac:dyDescent="0.2">
      <c r="AD4540" s="16"/>
      <c r="AE4540" s="16"/>
      <c r="AF4540" s="16"/>
      <c r="AG4540" s="16"/>
    </row>
    <row r="4541" spans="30:33" x14ac:dyDescent="0.2">
      <c r="AD4541" s="16"/>
      <c r="AE4541" s="16"/>
      <c r="AF4541" s="16"/>
      <c r="AG4541" s="16"/>
    </row>
    <row r="4542" spans="30:33" x14ac:dyDescent="0.2">
      <c r="AD4542" s="16"/>
      <c r="AE4542" s="16"/>
      <c r="AF4542" s="16"/>
      <c r="AG4542" s="16"/>
    </row>
    <row r="4543" spans="30:33" x14ac:dyDescent="0.2">
      <c r="AD4543" s="16"/>
      <c r="AE4543" s="16"/>
      <c r="AF4543" s="16"/>
      <c r="AG4543" s="16"/>
    </row>
    <row r="4544" spans="30:33" x14ac:dyDescent="0.2">
      <c r="AD4544" s="16"/>
      <c r="AE4544" s="16"/>
      <c r="AF4544" s="16"/>
      <c r="AG4544" s="16"/>
    </row>
    <row r="4545" spans="30:33" x14ac:dyDescent="0.2">
      <c r="AD4545" s="16"/>
      <c r="AE4545" s="16"/>
      <c r="AF4545" s="16"/>
      <c r="AG4545" s="16"/>
    </row>
    <row r="4546" spans="30:33" x14ac:dyDescent="0.2">
      <c r="AD4546" s="16"/>
      <c r="AE4546" s="16"/>
      <c r="AF4546" s="16"/>
      <c r="AG4546" s="16"/>
    </row>
    <row r="4547" spans="30:33" x14ac:dyDescent="0.2">
      <c r="AD4547" s="16"/>
      <c r="AE4547" s="16"/>
      <c r="AF4547" s="16"/>
      <c r="AG4547" s="16"/>
    </row>
    <row r="4548" spans="30:33" x14ac:dyDescent="0.2">
      <c r="AD4548" s="16"/>
      <c r="AE4548" s="16"/>
      <c r="AF4548" s="16"/>
      <c r="AG4548" s="16"/>
    </row>
    <row r="4549" spans="30:33" x14ac:dyDescent="0.2">
      <c r="AD4549" s="16"/>
      <c r="AE4549" s="16"/>
      <c r="AF4549" s="16"/>
      <c r="AG4549" s="16"/>
    </row>
    <row r="4550" spans="30:33" x14ac:dyDescent="0.2">
      <c r="AD4550" s="16"/>
      <c r="AE4550" s="16"/>
      <c r="AF4550" s="16"/>
      <c r="AG4550" s="16"/>
    </row>
    <row r="4551" spans="30:33" x14ac:dyDescent="0.2">
      <c r="AD4551" s="16"/>
      <c r="AE4551" s="16"/>
      <c r="AF4551" s="16"/>
      <c r="AG4551" s="16"/>
    </row>
    <row r="4552" spans="30:33" x14ac:dyDescent="0.2">
      <c r="AD4552" s="16"/>
      <c r="AE4552" s="16"/>
      <c r="AF4552" s="16"/>
      <c r="AG4552" s="16"/>
    </row>
    <row r="4553" spans="30:33" x14ac:dyDescent="0.2">
      <c r="AD4553" s="16"/>
      <c r="AE4553" s="16"/>
      <c r="AF4553" s="16"/>
      <c r="AG4553" s="16"/>
    </row>
    <row r="4554" spans="30:33" x14ac:dyDescent="0.2">
      <c r="AD4554" s="16"/>
      <c r="AE4554" s="16"/>
      <c r="AF4554" s="16"/>
      <c r="AG4554" s="16"/>
    </row>
    <row r="4555" spans="30:33" x14ac:dyDescent="0.2">
      <c r="AD4555" s="16"/>
      <c r="AE4555" s="16"/>
      <c r="AF4555" s="16"/>
      <c r="AG4555" s="16"/>
    </row>
    <row r="4556" spans="30:33" x14ac:dyDescent="0.2">
      <c r="AD4556" s="16"/>
      <c r="AE4556" s="16"/>
      <c r="AF4556" s="16"/>
      <c r="AG4556" s="16"/>
    </row>
    <row r="4557" spans="30:33" x14ac:dyDescent="0.2">
      <c r="AD4557" s="16"/>
      <c r="AE4557" s="16"/>
      <c r="AF4557" s="16"/>
      <c r="AG4557" s="16"/>
    </row>
    <row r="4558" spans="30:33" x14ac:dyDescent="0.2">
      <c r="AD4558" s="16"/>
      <c r="AE4558" s="16"/>
      <c r="AF4558" s="16"/>
      <c r="AG4558" s="16"/>
    </row>
    <row r="4559" spans="30:33" x14ac:dyDescent="0.2">
      <c r="AD4559" s="16"/>
      <c r="AE4559" s="16"/>
      <c r="AF4559" s="16"/>
      <c r="AG4559" s="16"/>
    </row>
    <row r="4560" spans="30:33" x14ac:dyDescent="0.2">
      <c r="AD4560" s="16"/>
      <c r="AE4560" s="16"/>
      <c r="AF4560" s="16"/>
      <c r="AG4560" s="16"/>
    </row>
    <row r="4561" spans="30:33" x14ac:dyDescent="0.2">
      <c r="AD4561" s="16"/>
      <c r="AE4561" s="16"/>
      <c r="AF4561" s="16"/>
      <c r="AG4561" s="16"/>
    </row>
    <row r="4562" spans="30:33" x14ac:dyDescent="0.2">
      <c r="AD4562" s="16"/>
      <c r="AE4562" s="16"/>
      <c r="AF4562" s="16"/>
      <c r="AG4562" s="16"/>
    </row>
    <row r="4563" spans="30:33" x14ac:dyDescent="0.2">
      <c r="AD4563" s="16"/>
      <c r="AE4563" s="16"/>
      <c r="AF4563" s="16"/>
      <c r="AG4563" s="16"/>
    </row>
    <row r="4564" spans="30:33" x14ac:dyDescent="0.2">
      <c r="AD4564" s="16"/>
      <c r="AE4564" s="16"/>
      <c r="AF4564" s="16"/>
      <c r="AG4564" s="16"/>
    </row>
    <row r="4565" spans="30:33" x14ac:dyDescent="0.2">
      <c r="AD4565" s="16"/>
      <c r="AE4565" s="16"/>
      <c r="AF4565" s="16"/>
      <c r="AG4565" s="16"/>
    </row>
    <row r="4566" spans="30:33" x14ac:dyDescent="0.2">
      <c r="AD4566" s="16"/>
      <c r="AE4566" s="16"/>
      <c r="AF4566" s="16"/>
      <c r="AG4566" s="16"/>
    </row>
    <row r="4567" spans="30:33" x14ac:dyDescent="0.2">
      <c r="AD4567" s="16"/>
      <c r="AE4567" s="16"/>
      <c r="AF4567" s="16"/>
      <c r="AG4567" s="16"/>
    </row>
    <row r="4568" spans="30:33" x14ac:dyDescent="0.2">
      <c r="AD4568" s="16"/>
      <c r="AE4568" s="16"/>
      <c r="AF4568" s="16"/>
      <c r="AG4568" s="16"/>
    </row>
    <row r="4569" spans="30:33" x14ac:dyDescent="0.2">
      <c r="AD4569" s="16"/>
      <c r="AE4569" s="16"/>
      <c r="AF4569" s="16"/>
      <c r="AG4569" s="16"/>
    </row>
    <row r="4570" spans="30:33" x14ac:dyDescent="0.2">
      <c r="AD4570" s="16"/>
      <c r="AE4570" s="16"/>
      <c r="AF4570" s="16"/>
      <c r="AG4570" s="16"/>
    </row>
    <row r="4571" spans="30:33" x14ac:dyDescent="0.2">
      <c r="AD4571" s="16"/>
      <c r="AE4571" s="16"/>
      <c r="AF4571" s="16"/>
      <c r="AG4571" s="16"/>
    </row>
    <row r="4572" spans="30:33" x14ac:dyDescent="0.2">
      <c r="AD4572" s="16"/>
      <c r="AE4572" s="16"/>
      <c r="AF4572" s="16"/>
      <c r="AG4572" s="16"/>
    </row>
    <row r="4573" spans="30:33" x14ac:dyDescent="0.2">
      <c r="AD4573" s="16"/>
      <c r="AE4573" s="16"/>
      <c r="AF4573" s="16"/>
      <c r="AG4573" s="16"/>
    </row>
    <row r="4574" spans="30:33" x14ac:dyDescent="0.2">
      <c r="AD4574" s="16"/>
      <c r="AE4574" s="16"/>
      <c r="AF4574" s="16"/>
      <c r="AG4574" s="16"/>
    </row>
    <row r="4575" spans="30:33" x14ac:dyDescent="0.2">
      <c r="AD4575" s="16"/>
      <c r="AE4575" s="16"/>
      <c r="AF4575" s="16"/>
      <c r="AG4575" s="16"/>
    </row>
    <row r="4576" spans="30:33" x14ac:dyDescent="0.2">
      <c r="AD4576" s="16"/>
      <c r="AE4576" s="16"/>
      <c r="AF4576" s="16"/>
      <c r="AG4576" s="16"/>
    </row>
    <row r="4577" spans="30:33" x14ac:dyDescent="0.2">
      <c r="AD4577" s="16"/>
      <c r="AE4577" s="16"/>
      <c r="AF4577" s="16"/>
      <c r="AG4577" s="16"/>
    </row>
    <row r="4578" spans="30:33" x14ac:dyDescent="0.2">
      <c r="AD4578" s="16"/>
      <c r="AE4578" s="16"/>
      <c r="AF4578" s="16"/>
      <c r="AG4578" s="16"/>
    </row>
    <row r="4579" spans="30:33" x14ac:dyDescent="0.2">
      <c r="AD4579" s="16"/>
      <c r="AE4579" s="16"/>
      <c r="AF4579" s="16"/>
      <c r="AG4579" s="16"/>
    </row>
    <row r="4580" spans="30:33" x14ac:dyDescent="0.2">
      <c r="AD4580" s="16"/>
      <c r="AE4580" s="16"/>
      <c r="AF4580" s="16"/>
      <c r="AG4580" s="16"/>
    </row>
    <row r="4581" spans="30:33" x14ac:dyDescent="0.2">
      <c r="AD4581" s="16"/>
      <c r="AE4581" s="16"/>
      <c r="AF4581" s="16"/>
      <c r="AG4581" s="16"/>
    </row>
    <row r="4582" spans="30:33" x14ac:dyDescent="0.2">
      <c r="AD4582" s="16"/>
      <c r="AE4582" s="16"/>
      <c r="AF4582" s="16"/>
      <c r="AG4582" s="16"/>
    </row>
    <row r="4583" spans="30:33" x14ac:dyDescent="0.2">
      <c r="AD4583" s="16"/>
      <c r="AE4583" s="16"/>
      <c r="AF4583" s="16"/>
      <c r="AG4583" s="16"/>
    </row>
    <row r="4584" spans="30:33" x14ac:dyDescent="0.2">
      <c r="AD4584" s="16"/>
      <c r="AE4584" s="16"/>
      <c r="AF4584" s="16"/>
      <c r="AG4584" s="16"/>
    </row>
    <row r="4585" spans="30:33" x14ac:dyDescent="0.2">
      <c r="AD4585" s="16"/>
      <c r="AE4585" s="16"/>
      <c r="AF4585" s="16"/>
      <c r="AG4585" s="16"/>
    </row>
    <row r="4586" spans="30:33" x14ac:dyDescent="0.2">
      <c r="AD4586" s="16"/>
      <c r="AE4586" s="16"/>
      <c r="AF4586" s="16"/>
      <c r="AG4586" s="16"/>
    </row>
    <row r="4587" spans="30:33" x14ac:dyDescent="0.2">
      <c r="AD4587" s="16"/>
      <c r="AE4587" s="16"/>
      <c r="AF4587" s="16"/>
      <c r="AG4587" s="16"/>
    </row>
    <row r="4588" spans="30:33" x14ac:dyDescent="0.2">
      <c r="AD4588" s="16"/>
      <c r="AE4588" s="16"/>
      <c r="AF4588" s="16"/>
      <c r="AG4588" s="16"/>
    </row>
    <row r="4589" spans="30:33" x14ac:dyDescent="0.2">
      <c r="AD4589" s="16"/>
      <c r="AE4589" s="16"/>
      <c r="AF4589" s="16"/>
      <c r="AG4589" s="16"/>
    </row>
    <row r="4590" spans="30:33" x14ac:dyDescent="0.2">
      <c r="AD4590" s="16"/>
      <c r="AE4590" s="16"/>
      <c r="AF4590" s="16"/>
      <c r="AG4590" s="16"/>
    </row>
    <row r="4591" spans="30:33" x14ac:dyDescent="0.2">
      <c r="AD4591" s="16"/>
      <c r="AE4591" s="16"/>
      <c r="AF4591" s="16"/>
      <c r="AG4591" s="16"/>
    </row>
    <row r="4592" spans="30:33" x14ac:dyDescent="0.2">
      <c r="AD4592" s="16"/>
      <c r="AE4592" s="16"/>
      <c r="AF4592" s="16"/>
      <c r="AG4592" s="16"/>
    </row>
    <row r="4593" spans="30:33" x14ac:dyDescent="0.2">
      <c r="AD4593" s="16"/>
      <c r="AE4593" s="16"/>
      <c r="AF4593" s="16"/>
      <c r="AG4593" s="16"/>
    </row>
    <row r="4594" spans="30:33" x14ac:dyDescent="0.2">
      <c r="AD4594" s="16"/>
      <c r="AE4594" s="16"/>
      <c r="AF4594" s="16"/>
      <c r="AG4594" s="16"/>
    </row>
    <row r="4595" spans="30:33" x14ac:dyDescent="0.2">
      <c r="AD4595" s="16"/>
      <c r="AE4595" s="16"/>
      <c r="AF4595" s="16"/>
      <c r="AG4595" s="16"/>
    </row>
    <row r="4596" spans="30:33" x14ac:dyDescent="0.2">
      <c r="AD4596" s="16"/>
      <c r="AE4596" s="16"/>
      <c r="AF4596" s="16"/>
      <c r="AG4596" s="16"/>
    </row>
    <row r="4597" spans="30:33" x14ac:dyDescent="0.2">
      <c r="AD4597" s="16"/>
      <c r="AE4597" s="16"/>
      <c r="AF4597" s="16"/>
      <c r="AG4597" s="16"/>
    </row>
    <row r="4598" spans="30:33" x14ac:dyDescent="0.2">
      <c r="AD4598" s="16"/>
      <c r="AE4598" s="16"/>
      <c r="AF4598" s="16"/>
      <c r="AG4598" s="16"/>
    </row>
    <row r="4599" spans="30:33" x14ac:dyDescent="0.2">
      <c r="AD4599" s="16"/>
      <c r="AE4599" s="16"/>
      <c r="AF4599" s="16"/>
      <c r="AG4599" s="16"/>
    </row>
    <row r="4600" spans="30:33" x14ac:dyDescent="0.2">
      <c r="AD4600" s="16"/>
      <c r="AE4600" s="16"/>
      <c r="AF4600" s="16"/>
      <c r="AG4600" s="16"/>
    </row>
    <row r="4601" spans="30:33" x14ac:dyDescent="0.2">
      <c r="AD4601" s="16"/>
      <c r="AE4601" s="16"/>
      <c r="AF4601" s="16"/>
      <c r="AG4601" s="16"/>
    </row>
    <row r="4602" spans="30:33" x14ac:dyDescent="0.2">
      <c r="AD4602" s="16"/>
      <c r="AE4602" s="16"/>
      <c r="AF4602" s="16"/>
      <c r="AG4602" s="16"/>
    </row>
    <row r="4603" spans="30:33" x14ac:dyDescent="0.2">
      <c r="AD4603" s="16"/>
      <c r="AE4603" s="16"/>
      <c r="AF4603" s="16"/>
      <c r="AG4603" s="16"/>
    </row>
    <row r="4604" spans="30:33" x14ac:dyDescent="0.2">
      <c r="AD4604" s="16"/>
      <c r="AE4604" s="16"/>
      <c r="AF4604" s="16"/>
      <c r="AG4604" s="16"/>
    </row>
    <row r="4605" spans="30:33" x14ac:dyDescent="0.2">
      <c r="AD4605" s="16"/>
      <c r="AE4605" s="16"/>
      <c r="AF4605" s="16"/>
      <c r="AG4605" s="16"/>
    </row>
    <row r="4606" spans="30:33" x14ac:dyDescent="0.2">
      <c r="AD4606" s="16"/>
      <c r="AE4606" s="16"/>
      <c r="AF4606" s="16"/>
      <c r="AG4606" s="16"/>
    </row>
    <row r="4607" spans="30:33" x14ac:dyDescent="0.2">
      <c r="AD4607" s="16"/>
      <c r="AE4607" s="16"/>
      <c r="AF4607" s="16"/>
      <c r="AG4607" s="16"/>
    </row>
    <row r="4608" spans="30:33" x14ac:dyDescent="0.2">
      <c r="AD4608" s="16"/>
      <c r="AE4608" s="16"/>
      <c r="AF4608" s="16"/>
      <c r="AG4608" s="16"/>
    </row>
    <row r="4609" spans="30:33" x14ac:dyDescent="0.2">
      <c r="AD4609" s="16"/>
      <c r="AE4609" s="16"/>
      <c r="AF4609" s="16"/>
      <c r="AG4609" s="16"/>
    </row>
    <row r="4610" spans="30:33" x14ac:dyDescent="0.2">
      <c r="AD4610" s="16"/>
      <c r="AE4610" s="16"/>
      <c r="AF4610" s="16"/>
      <c r="AG4610" s="16"/>
    </row>
    <row r="4611" spans="30:33" x14ac:dyDescent="0.2">
      <c r="AD4611" s="16"/>
      <c r="AE4611" s="16"/>
      <c r="AF4611" s="16"/>
      <c r="AG4611" s="16"/>
    </row>
    <row r="4612" spans="30:33" x14ac:dyDescent="0.2">
      <c r="AD4612" s="16"/>
      <c r="AE4612" s="16"/>
      <c r="AF4612" s="16"/>
      <c r="AG4612" s="16"/>
    </row>
    <row r="4613" spans="30:33" x14ac:dyDescent="0.2">
      <c r="AD4613" s="16"/>
      <c r="AE4613" s="16"/>
      <c r="AF4613" s="16"/>
      <c r="AG4613" s="16"/>
    </row>
    <row r="4614" spans="30:33" x14ac:dyDescent="0.2">
      <c r="AD4614" s="16"/>
      <c r="AE4614" s="16"/>
      <c r="AF4614" s="16"/>
      <c r="AG4614" s="16"/>
    </row>
    <row r="4615" spans="30:33" x14ac:dyDescent="0.2">
      <c r="AD4615" s="16"/>
      <c r="AE4615" s="16"/>
      <c r="AF4615" s="16"/>
      <c r="AG4615" s="16"/>
    </row>
    <row r="4616" spans="30:33" x14ac:dyDescent="0.2">
      <c r="AD4616" s="16"/>
      <c r="AE4616" s="16"/>
      <c r="AF4616" s="16"/>
      <c r="AG4616" s="16"/>
    </row>
    <row r="4617" spans="30:33" x14ac:dyDescent="0.2">
      <c r="AD4617" s="16"/>
      <c r="AE4617" s="16"/>
      <c r="AF4617" s="16"/>
      <c r="AG4617" s="16"/>
    </row>
    <row r="4618" spans="30:33" x14ac:dyDescent="0.2">
      <c r="AD4618" s="16"/>
      <c r="AE4618" s="16"/>
      <c r="AF4618" s="16"/>
      <c r="AG4618" s="16"/>
    </row>
    <row r="4619" spans="30:33" x14ac:dyDescent="0.2">
      <c r="AD4619" s="16"/>
      <c r="AE4619" s="16"/>
      <c r="AF4619" s="16"/>
      <c r="AG4619" s="16"/>
    </row>
    <row r="4620" spans="30:33" x14ac:dyDescent="0.2">
      <c r="AD4620" s="16"/>
      <c r="AE4620" s="16"/>
      <c r="AF4620" s="16"/>
      <c r="AG4620" s="16"/>
    </row>
    <row r="4621" spans="30:33" x14ac:dyDescent="0.2">
      <c r="AD4621" s="16"/>
      <c r="AE4621" s="16"/>
      <c r="AF4621" s="16"/>
      <c r="AG4621" s="16"/>
    </row>
    <row r="4622" spans="30:33" x14ac:dyDescent="0.2">
      <c r="AD4622" s="16"/>
      <c r="AE4622" s="16"/>
      <c r="AF4622" s="16"/>
      <c r="AG4622" s="16"/>
    </row>
    <row r="4623" spans="30:33" x14ac:dyDescent="0.2">
      <c r="AD4623" s="16"/>
      <c r="AE4623" s="16"/>
      <c r="AF4623" s="16"/>
      <c r="AG4623" s="16"/>
    </row>
    <row r="4624" spans="30:33" x14ac:dyDescent="0.2">
      <c r="AD4624" s="16"/>
      <c r="AE4624" s="16"/>
      <c r="AF4624" s="16"/>
      <c r="AG4624" s="16"/>
    </row>
    <row r="4625" spans="30:33" x14ac:dyDescent="0.2">
      <c r="AD4625" s="16"/>
      <c r="AE4625" s="16"/>
      <c r="AF4625" s="16"/>
      <c r="AG4625" s="16"/>
    </row>
    <row r="4626" spans="30:33" x14ac:dyDescent="0.2">
      <c r="AD4626" s="16"/>
      <c r="AE4626" s="16"/>
      <c r="AF4626" s="16"/>
      <c r="AG4626" s="16"/>
    </row>
    <row r="4627" spans="30:33" x14ac:dyDescent="0.2">
      <c r="AD4627" s="16"/>
      <c r="AE4627" s="16"/>
      <c r="AF4627" s="16"/>
      <c r="AG4627" s="16"/>
    </row>
    <row r="4628" spans="30:33" x14ac:dyDescent="0.2">
      <c r="AD4628" s="16"/>
      <c r="AE4628" s="16"/>
      <c r="AF4628" s="16"/>
      <c r="AG4628" s="16"/>
    </row>
    <row r="4629" spans="30:33" x14ac:dyDescent="0.2">
      <c r="AD4629" s="16"/>
      <c r="AE4629" s="16"/>
      <c r="AF4629" s="16"/>
      <c r="AG4629" s="16"/>
    </row>
    <row r="4630" spans="30:33" x14ac:dyDescent="0.2">
      <c r="AD4630" s="16"/>
      <c r="AE4630" s="16"/>
      <c r="AF4630" s="16"/>
      <c r="AG4630" s="16"/>
    </row>
    <row r="4631" spans="30:33" x14ac:dyDescent="0.2">
      <c r="AD4631" s="16"/>
      <c r="AE4631" s="16"/>
      <c r="AF4631" s="16"/>
      <c r="AG4631" s="16"/>
    </row>
    <row r="4632" spans="30:33" x14ac:dyDescent="0.2">
      <c r="AD4632" s="16"/>
      <c r="AE4632" s="16"/>
      <c r="AF4632" s="16"/>
      <c r="AG4632" s="16"/>
    </row>
    <row r="4633" spans="30:33" x14ac:dyDescent="0.2">
      <c r="AD4633" s="16"/>
      <c r="AE4633" s="16"/>
      <c r="AF4633" s="16"/>
      <c r="AG4633" s="16"/>
    </row>
    <row r="4634" spans="30:33" x14ac:dyDescent="0.2">
      <c r="AD4634" s="16"/>
      <c r="AE4634" s="16"/>
      <c r="AF4634" s="16"/>
      <c r="AG4634" s="16"/>
    </row>
    <row r="4635" spans="30:33" x14ac:dyDescent="0.2">
      <c r="AD4635" s="16"/>
      <c r="AE4635" s="16"/>
      <c r="AF4635" s="16"/>
      <c r="AG4635" s="16"/>
    </row>
    <row r="4636" spans="30:33" x14ac:dyDescent="0.2">
      <c r="AD4636" s="16"/>
      <c r="AE4636" s="16"/>
      <c r="AF4636" s="16"/>
      <c r="AG4636" s="16"/>
    </row>
    <row r="4637" spans="30:33" x14ac:dyDescent="0.2">
      <c r="AD4637" s="16"/>
      <c r="AE4637" s="16"/>
      <c r="AF4637" s="16"/>
      <c r="AG4637" s="16"/>
    </row>
    <row r="4638" spans="30:33" x14ac:dyDescent="0.2">
      <c r="AD4638" s="16"/>
      <c r="AE4638" s="16"/>
      <c r="AF4638" s="16"/>
      <c r="AG4638" s="16"/>
    </row>
    <row r="4639" spans="30:33" x14ac:dyDescent="0.2">
      <c r="AD4639" s="16"/>
      <c r="AE4639" s="16"/>
      <c r="AF4639" s="16"/>
      <c r="AG4639" s="16"/>
    </row>
    <row r="4640" spans="30:33" x14ac:dyDescent="0.2">
      <c r="AD4640" s="16"/>
      <c r="AE4640" s="16"/>
      <c r="AF4640" s="16"/>
      <c r="AG4640" s="16"/>
    </row>
    <row r="4641" spans="30:33" x14ac:dyDescent="0.2">
      <c r="AD4641" s="16"/>
      <c r="AE4641" s="16"/>
      <c r="AF4641" s="16"/>
      <c r="AG4641" s="16"/>
    </row>
    <row r="4642" spans="30:33" x14ac:dyDescent="0.2">
      <c r="AD4642" s="16"/>
      <c r="AE4642" s="16"/>
      <c r="AF4642" s="16"/>
      <c r="AG4642" s="16"/>
    </row>
    <row r="4643" spans="30:33" x14ac:dyDescent="0.2">
      <c r="AD4643" s="16"/>
      <c r="AE4643" s="16"/>
      <c r="AF4643" s="16"/>
      <c r="AG4643" s="16"/>
    </row>
    <row r="4644" spans="30:33" x14ac:dyDescent="0.2">
      <c r="AD4644" s="16"/>
      <c r="AE4644" s="16"/>
      <c r="AF4644" s="16"/>
      <c r="AG4644" s="16"/>
    </row>
    <row r="4645" spans="30:33" x14ac:dyDescent="0.2">
      <c r="AD4645" s="16"/>
      <c r="AE4645" s="16"/>
      <c r="AF4645" s="16"/>
      <c r="AG4645" s="16"/>
    </row>
    <row r="4646" spans="30:33" x14ac:dyDescent="0.2">
      <c r="AD4646" s="16"/>
      <c r="AE4646" s="16"/>
      <c r="AF4646" s="16"/>
      <c r="AG4646" s="16"/>
    </row>
    <row r="4647" spans="30:33" x14ac:dyDescent="0.2">
      <c r="AD4647" s="16"/>
      <c r="AE4647" s="16"/>
      <c r="AF4647" s="16"/>
      <c r="AG4647" s="16"/>
    </row>
    <row r="4648" spans="30:33" x14ac:dyDescent="0.2">
      <c r="AD4648" s="16"/>
      <c r="AE4648" s="16"/>
      <c r="AF4648" s="16"/>
      <c r="AG4648" s="16"/>
    </row>
    <row r="4649" spans="30:33" x14ac:dyDescent="0.2">
      <c r="AD4649" s="16"/>
      <c r="AE4649" s="16"/>
      <c r="AF4649" s="16"/>
      <c r="AG4649" s="16"/>
    </row>
    <row r="4650" spans="30:33" x14ac:dyDescent="0.2">
      <c r="AD4650" s="16"/>
      <c r="AE4650" s="16"/>
      <c r="AF4650" s="16"/>
      <c r="AG4650" s="16"/>
    </row>
    <row r="4651" spans="30:33" x14ac:dyDescent="0.2">
      <c r="AD4651" s="16"/>
      <c r="AE4651" s="16"/>
      <c r="AF4651" s="16"/>
      <c r="AG4651" s="16"/>
    </row>
    <row r="4652" spans="30:33" x14ac:dyDescent="0.2">
      <c r="AD4652" s="16"/>
      <c r="AE4652" s="16"/>
      <c r="AF4652" s="16"/>
      <c r="AG4652" s="16"/>
    </row>
    <row r="4653" spans="30:33" x14ac:dyDescent="0.2">
      <c r="AD4653" s="16"/>
      <c r="AE4653" s="16"/>
      <c r="AF4653" s="16"/>
      <c r="AG4653" s="16"/>
    </row>
    <row r="4654" spans="30:33" x14ac:dyDescent="0.2">
      <c r="AD4654" s="16"/>
      <c r="AE4654" s="16"/>
      <c r="AF4654" s="16"/>
      <c r="AG4654" s="16"/>
    </row>
    <row r="4655" spans="30:33" x14ac:dyDescent="0.2">
      <c r="AD4655" s="16"/>
      <c r="AE4655" s="16"/>
      <c r="AF4655" s="16"/>
      <c r="AG4655" s="16"/>
    </row>
    <row r="4656" spans="30:33" x14ac:dyDescent="0.2">
      <c r="AD4656" s="16"/>
      <c r="AE4656" s="16"/>
      <c r="AF4656" s="16"/>
      <c r="AG4656" s="16"/>
    </row>
    <row r="4657" spans="30:33" x14ac:dyDescent="0.2">
      <c r="AD4657" s="16"/>
      <c r="AE4657" s="16"/>
      <c r="AF4657" s="16"/>
      <c r="AG4657" s="16"/>
    </row>
    <row r="4658" spans="30:33" x14ac:dyDescent="0.2">
      <c r="AD4658" s="16"/>
      <c r="AE4658" s="16"/>
      <c r="AF4658" s="16"/>
      <c r="AG4658" s="16"/>
    </row>
    <row r="4659" spans="30:33" x14ac:dyDescent="0.2">
      <c r="AD4659" s="16"/>
      <c r="AE4659" s="16"/>
      <c r="AF4659" s="16"/>
      <c r="AG4659" s="16"/>
    </row>
    <row r="4660" spans="30:33" x14ac:dyDescent="0.2">
      <c r="AD4660" s="16"/>
      <c r="AE4660" s="16"/>
      <c r="AF4660" s="16"/>
      <c r="AG4660" s="16"/>
    </row>
    <row r="4661" spans="30:33" x14ac:dyDescent="0.2">
      <c r="AD4661" s="16"/>
      <c r="AE4661" s="16"/>
      <c r="AF4661" s="16"/>
      <c r="AG4661" s="16"/>
    </row>
    <row r="4662" spans="30:33" x14ac:dyDescent="0.2">
      <c r="AD4662" s="16"/>
      <c r="AE4662" s="16"/>
      <c r="AF4662" s="16"/>
      <c r="AG4662" s="16"/>
    </row>
    <row r="4663" spans="30:33" x14ac:dyDescent="0.2">
      <c r="AD4663" s="16"/>
      <c r="AE4663" s="16"/>
      <c r="AF4663" s="16"/>
      <c r="AG4663" s="16"/>
    </row>
    <row r="4664" spans="30:33" x14ac:dyDescent="0.2">
      <c r="AD4664" s="16"/>
      <c r="AE4664" s="16"/>
      <c r="AF4664" s="16"/>
      <c r="AG4664" s="16"/>
    </row>
    <row r="4665" spans="30:33" x14ac:dyDescent="0.2">
      <c r="AD4665" s="16"/>
      <c r="AE4665" s="16"/>
      <c r="AF4665" s="16"/>
      <c r="AG4665" s="16"/>
    </row>
    <row r="4666" spans="30:33" x14ac:dyDescent="0.2">
      <c r="AD4666" s="16"/>
      <c r="AE4666" s="16"/>
      <c r="AF4666" s="16"/>
      <c r="AG4666" s="16"/>
    </row>
    <row r="4667" spans="30:33" x14ac:dyDescent="0.2">
      <c r="AD4667" s="16"/>
      <c r="AE4667" s="16"/>
      <c r="AF4667" s="16"/>
      <c r="AG4667" s="16"/>
    </row>
    <row r="4668" spans="30:33" x14ac:dyDescent="0.2">
      <c r="AD4668" s="16"/>
      <c r="AE4668" s="16"/>
      <c r="AF4668" s="16"/>
      <c r="AG4668" s="16"/>
    </row>
    <row r="4669" spans="30:33" x14ac:dyDescent="0.2">
      <c r="AD4669" s="16"/>
      <c r="AE4669" s="16"/>
      <c r="AF4669" s="16"/>
      <c r="AG4669" s="16"/>
    </row>
    <row r="4670" spans="30:33" x14ac:dyDescent="0.2">
      <c r="AD4670" s="16"/>
      <c r="AE4670" s="16"/>
      <c r="AF4670" s="16"/>
      <c r="AG4670" s="16"/>
    </row>
    <row r="4671" spans="30:33" x14ac:dyDescent="0.2">
      <c r="AD4671" s="16"/>
      <c r="AE4671" s="16"/>
      <c r="AF4671" s="16"/>
      <c r="AG4671" s="16"/>
    </row>
    <row r="4672" spans="30:33" x14ac:dyDescent="0.2">
      <c r="AD4672" s="16"/>
      <c r="AE4672" s="16"/>
      <c r="AF4672" s="16"/>
      <c r="AG4672" s="16"/>
    </row>
    <row r="4673" spans="30:33" x14ac:dyDescent="0.2">
      <c r="AD4673" s="16"/>
      <c r="AE4673" s="16"/>
      <c r="AF4673" s="16"/>
      <c r="AG4673" s="16"/>
    </row>
    <row r="4674" spans="30:33" x14ac:dyDescent="0.2">
      <c r="AD4674" s="16"/>
      <c r="AE4674" s="16"/>
      <c r="AF4674" s="16"/>
      <c r="AG4674" s="16"/>
    </row>
    <row r="4675" spans="30:33" x14ac:dyDescent="0.2">
      <c r="AD4675" s="16"/>
      <c r="AE4675" s="16"/>
      <c r="AF4675" s="16"/>
      <c r="AG4675" s="16"/>
    </row>
    <row r="4676" spans="30:33" x14ac:dyDescent="0.2">
      <c r="AD4676" s="16"/>
      <c r="AE4676" s="16"/>
      <c r="AF4676" s="16"/>
      <c r="AG4676" s="16"/>
    </row>
    <row r="4677" spans="30:33" x14ac:dyDescent="0.2">
      <c r="AD4677" s="16"/>
      <c r="AE4677" s="16"/>
      <c r="AF4677" s="16"/>
      <c r="AG4677" s="16"/>
    </row>
    <row r="4678" spans="30:33" x14ac:dyDescent="0.2">
      <c r="AD4678" s="16"/>
      <c r="AE4678" s="16"/>
      <c r="AF4678" s="16"/>
      <c r="AG4678" s="16"/>
    </row>
    <row r="4679" spans="30:33" x14ac:dyDescent="0.2">
      <c r="AD4679" s="16"/>
      <c r="AE4679" s="16"/>
      <c r="AF4679" s="16"/>
      <c r="AG4679" s="16"/>
    </row>
    <row r="4680" spans="30:33" x14ac:dyDescent="0.2">
      <c r="AD4680" s="16"/>
      <c r="AE4680" s="16"/>
      <c r="AF4680" s="16"/>
      <c r="AG4680" s="16"/>
    </row>
    <row r="4681" spans="30:33" x14ac:dyDescent="0.2">
      <c r="AD4681" s="16"/>
      <c r="AE4681" s="16"/>
      <c r="AF4681" s="16"/>
      <c r="AG4681" s="16"/>
    </row>
    <row r="4682" spans="30:33" x14ac:dyDescent="0.2">
      <c r="AD4682" s="16"/>
      <c r="AE4682" s="16"/>
      <c r="AF4682" s="16"/>
      <c r="AG4682" s="16"/>
    </row>
    <row r="4683" spans="30:33" x14ac:dyDescent="0.2">
      <c r="AD4683" s="16"/>
      <c r="AE4683" s="16"/>
      <c r="AF4683" s="16"/>
      <c r="AG4683" s="16"/>
    </row>
    <row r="4684" spans="30:33" x14ac:dyDescent="0.2">
      <c r="AD4684" s="16"/>
      <c r="AE4684" s="16"/>
      <c r="AF4684" s="16"/>
      <c r="AG4684" s="16"/>
    </row>
    <row r="4685" spans="30:33" x14ac:dyDescent="0.2">
      <c r="AD4685" s="16"/>
      <c r="AE4685" s="16"/>
      <c r="AF4685" s="16"/>
      <c r="AG4685" s="16"/>
    </row>
    <row r="4686" spans="30:33" x14ac:dyDescent="0.2">
      <c r="AD4686" s="16"/>
      <c r="AE4686" s="16"/>
      <c r="AF4686" s="16"/>
      <c r="AG4686" s="16"/>
    </row>
    <row r="4687" spans="30:33" x14ac:dyDescent="0.2">
      <c r="AD4687" s="16"/>
      <c r="AE4687" s="16"/>
      <c r="AF4687" s="16"/>
      <c r="AG4687" s="16"/>
    </row>
    <row r="4688" spans="30:33" x14ac:dyDescent="0.2">
      <c r="AD4688" s="16"/>
      <c r="AE4688" s="16"/>
      <c r="AF4688" s="16"/>
      <c r="AG4688" s="16"/>
    </row>
    <row r="4689" spans="30:33" x14ac:dyDescent="0.2">
      <c r="AD4689" s="16"/>
      <c r="AE4689" s="16"/>
      <c r="AF4689" s="16"/>
      <c r="AG4689" s="16"/>
    </row>
    <row r="4690" spans="30:33" x14ac:dyDescent="0.2">
      <c r="AD4690" s="16"/>
      <c r="AE4690" s="16"/>
      <c r="AF4690" s="16"/>
      <c r="AG4690" s="16"/>
    </row>
    <row r="4691" spans="30:33" x14ac:dyDescent="0.2">
      <c r="AD4691" s="16"/>
      <c r="AE4691" s="16"/>
      <c r="AF4691" s="16"/>
      <c r="AG4691" s="16"/>
    </row>
    <row r="4692" spans="30:33" x14ac:dyDescent="0.2">
      <c r="AD4692" s="16"/>
      <c r="AE4692" s="16"/>
      <c r="AF4692" s="16"/>
      <c r="AG4692" s="16"/>
    </row>
    <row r="4693" spans="30:33" x14ac:dyDescent="0.2">
      <c r="AD4693" s="16"/>
      <c r="AE4693" s="16"/>
      <c r="AF4693" s="16"/>
      <c r="AG4693" s="16"/>
    </row>
    <row r="4694" spans="30:33" x14ac:dyDescent="0.2">
      <c r="AD4694" s="16"/>
      <c r="AE4694" s="16"/>
      <c r="AF4694" s="16"/>
      <c r="AG4694" s="16"/>
    </row>
    <row r="4695" spans="30:33" x14ac:dyDescent="0.2">
      <c r="AD4695" s="16"/>
      <c r="AE4695" s="16"/>
      <c r="AF4695" s="16"/>
      <c r="AG4695" s="16"/>
    </row>
    <row r="4696" spans="30:33" x14ac:dyDescent="0.2">
      <c r="AD4696" s="16"/>
      <c r="AE4696" s="16"/>
      <c r="AF4696" s="16"/>
      <c r="AG4696" s="16"/>
    </row>
    <row r="4697" spans="30:33" x14ac:dyDescent="0.2">
      <c r="AD4697" s="16"/>
      <c r="AE4697" s="16"/>
      <c r="AF4697" s="16"/>
      <c r="AG4697" s="16"/>
    </row>
    <row r="4698" spans="30:33" x14ac:dyDescent="0.2">
      <c r="AD4698" s="16"/>
      <c r="AE4698" s="16"/>
      <c r="AF4698" s="16"/>
      <c r="AG4698" s="16"/>
    </row>
    <row r="4699" spans="30:33" x14ac:dyDescent="0.2">
      <c r="AD4699" s="16"/>
      <c r="AE4699" s="16"/>
      <c r="AF4699" s="16"/>
      <c r="AG4699" s="16"/>
    </row>
    <row r="4700" spans="30:33" x14ac:dyDescent="0.2">
      <c r="AD4700" s="16"/>
      <c r="AE4700" s="16"/>
      <c r="AF4700" s="16"/>
      <c r="AG4700" s="16"/>
    </row>
    <row r="4701" spans="30:33" x14ac:dyDescent="0.2">
      <c r="AD4701" s="16"/>
      <c r="AE4701" s="16"/>
      <c r="AF4701" s="16"/>
      <c r="AG4701" s="16"/>
    </row>
    <row r="4702" spans="30:33" x14ac:dyDescent="0.2">
      <c r="AD4702" s="16"/>
      <c r="AE4702" s="16"/>
      <c r="AF4702" s="16"/>
      <c r="AG4702" s="16"/>
    </row>
    <row r="4703" spans="30:33" x14ac:dyDescent="0.2">
      <c r="AD4703" s="16"/>
      <c r="AE4703" s="16"/>
      <c r="AF4703" s="16"/>
      <c r="AG4703" s="16"/>
    </row>
    <row r="4704" spans="30:33" x14ac:dyDescent="0.2">
      <c r="AD4704" s="16"/>
      <c r="AE4704" s="16"/>
      <c r="AF4704" s="16"/>
      <c r="AG4704" s="16"/>
    </row>
    <row r="4705" spans="30:33" x14ac:dyDescent="0.2">
      <c r="AD4705" s="16"/>
      <c r="AE4705" s="16"/>
      <c r="AF4705" s="16"/>
      <c r="AG4705" s="16"/>
    </row>
    <row r="4706" spans="30:33" x14ac:dyDescent="0.2">
      <c r="AD4706" s="16"/>
      <c r="AE4706" s="16"/>
      <c r="AF4706" s="16"/>
      <c r="AG4706" s="16"/>
    </row>
    <row r="4707" spans="30:33" x14ac:dyDescent="0.2">
      <c r="AD4707" s="16"/>
      <c r="AE4707" s="16"/>
      <c r="AF4707" s="16"/>
      <c r="AG4707" s="16"/>
    </row>
    <row r="4708" spans="30:33" x14ac:dyDescent="0.2">
      <c r="AD4708" s="16"/>
      <c r="AE4708" s="16"/>
      <c r="AF4708" s="16"/>
      <c r="AG4708" s="16"/>
    </row>
    <row r="4709" spans="30:33" x14ac:dyDescent="0.2">
      <c r="AD4709" s="16"/>
      <c r="AE4709" s="16"/>
      <c r="AF4709" s="16"/>
      <c r="AG4709" s="16"/>
    </row>
    <row r="4710" spans="30:33" x14ac:dyDescent="0.2">
      <c r="AD4710" s="16"/>
      <c r="AE4710" s="16"/>
      <c r="AF4710" s="16"/>
      <c r="AG4710" s="16"/>
    </row>
    <row r="4711" spans="30:33" x14ac:dyDescent="0.2">
      <c r="AD4711" s="16"/>
      <c r="AE4711" s="16"/>
      <c r="AF4711" s="16"/>
      <c r="AG4711" s="16"/>
    </row>
    <row r="4712" spans="30:33" x14ac:dyDescent="0.2">
      <c r="AD4712" s="16"/>
      <c r="AE4712" s="16"/>
      <c r="AF4712" s="16"/>
      <c r="AG4712" s="16"/>
    </row>
    <row r="4713" spans="30:33" x14ac:dyDescent="0.2">
      <c r="AD4713" s="16"/>
      <c r="AE4713" s="16"/>
      <c r="AF4713" s="16"/>
      <c r="AG4713" s="16"/>
    </row>
    <row r="4714" spans="30:33" x14ac:dyDescent="0.2">
      <c r="AD4714" s="16"/>
      <c r="AE4714" s="16"/>
      <c r="AF4714" s="16"/>
      <c r="AG4714" s="16"/>
    </row>
    <row r="4715" spans="30:33" x14ac:dyDescent="0.2">
      <c r="AD4715" s="16"/>
      <c r="AE4715" s="16"/>
      <c r="AF4715" s="16"/>
      <c r="AG4715" s="16"/>
    </row>
    <row r="4716" spans="30:33" x14ac:dyDescent="0.2">
      <c r="AD4716" s="16"/>
      <c r="AE4716" s="16"/>
      <c r="AF4716" s="16"/>
      <c r="AG4716" s="16"/>
    </row>
    <row r="4717" spans="30:33" x14ac:dyDescent="0.2">
      <c r="AD4717" s="16"/>
      <c r="AE4717" s="16"/>
      <c r="AF4717" s="16"/>
      <c r="AG4717" s="16"/>
    </row>
    <row r="4718" spans="30:33" x14ac:dyDescent="0.2">
      <c r="AD4718" s="16"/>
      <c r="AE4718" s="16"/>
      <c r="AF4718" s="16"/>
      <c r="AG4718" s="16"/>
    </row>
    <row r="4719" spans="30:33" x14ac:dyDescent="0.2">
      <c r="AD4719" s="16"/>
      <c r="AE4719" s="16"/>
      <c r="AF4719" s="16"/>
      <c r="AG4719" s="16"/>
    </row>
    <row r="4720" spans="30:33" x14ac:dyDescent="0.2">
      <c r="AD4720" s="16"/>
      <c r="AE4720" s="16"/>
      <c r="AF4720" s="16"/>
      <c r="AG4720" s="16"/>
    </row>
    <row r="4721" spans="30:33" x14ac:dyDescent="0.2">
      <c r="AD4721" s="16"/>
      <c r="AE4721" s="16"/>
      <c r="AF4721" s="16"/>
      <c r="AG4721" s="16"/>
    </row>
    <row r="4722" spans="30:33" x14ac:dyDescent="0.2">
      <c r="AD4722" s="16"/>
      <c r="AE4722" s="16"/>
      <c r="AF4722" s="16"/>
      <c r="AG4722" s="16"/>
    </row>
    <row r="4723" spans="30:33" x14ac:dyDescent="0.2">
      <c r="AD4723" s="16"/>
      <c r="AE4723" s="16"/>
      <c r="AF4723" s="16"/>
      <c r="AG4723" s="16"/>
    </row>
    <row r="4724" spans="30:33" x14ac:dyDescent="0.2">
      <c r="AD4724" s="16"/>
      <c r="AE4724" s="16"/>
      <c r="AF4724" s="16"/>
      <c r="AG4724" s="16"/>
    </row>
    <row r="4725" spans="30:33" x14ac:dyDescent="0.2">
      <c r="AD4725" s="16"/>
      <c r="AE4725" s="16"/>
      <c r="AF4725" s="16"/>
      <c r="AG4725" s="16"/>
    </row>
    <row r="4726" spans="30:33" x14ac:dyDescent="0.2">
      <c r="AD4726" s="16"/>
      <c r="AE4726" s="16"/>
      <c r="AF4726" s="16"/>
      <c r="AG4726" s="16"/>
    </row>
    <row r="4727" spans="30:33" x14ac:dyDescent="0.2">
      <c r="AD4727" s="16"/>
      <c r="AE4727" s="16"/>
      <c r="AF4727" s="16"/>
      <c r="AG4727" s="16"/>
    </row>
    <row r="4728" spans="30:33" x14ac:dyDescent="0.2">
      <c r="AD4728" s="16"/>
      <c r="AE4728" s="16"/>
      <c r="AF4728" s="16"/>
      <c r="AG4728" s="16"/>
    </row>
    <row r="4729" spans="30:33" x14ac:dyDescent="0.2">
      <c r="AD4729" s="16"/>
      <c r="AE4729" s="16"/>
      <c r="AF4729" s="16"/>
      <c r="AG4729" s="16"/>
    </row>
    <row r="4730" spans="30:33" x14ac:dyDescent="0.2">
      <c r="AD4730" s="16"/>
      <c r="AE4730" s="16"/>
      <c r="AF4730" s="16"/>
      <c r="AG4730" s="16"/>
    </row>
    <row r="4731" spans="30:33" x14ac:dyDescent="0.2">
      <c r="AD4731" s="16"/>
      <c r="AE4731" s="16"/>
      <c r="AF4731" s="16"/>
      <c r="AG4731" s="16"/>
    </row>
    <row r="4732" spans="30:33" x14ac:dyDescent="0.2">
      <c r="AD4732" s="16"/>
      <c r="AE4732" s="16"/>
      <c r="AF4732" s="16"/>
      <c r="AG4732" s="16"/>
    </row>
    <row r="4733" spans="30:33" x14ac:dyDescent="0.2">
      <c r="AD4733" s="16"/>
      <c r="AE4733" s="16"/>
      <c r="AF4733" s="16"/>
      <c r="AG4733" s="16"/>
    </row>
    <row r="4734" spans="30:33" x14ac:dyDescent="0.2">
      <c r="AD4734" s="16"/>
      <c r="AE4734" s="16"/>
      <c r="AF4734" s="16"/>
      <c r="AG4734" s="16"/>
    </row>
    <row r="4735" spans="30:33" x14ac:dyDescent="0.2">
      <c r="AD4735" s="16"/>
      <c r="AE4735" s="16"/>
      <c r="AF4735" s="16"/>
      <c r="AG4735" s="16"/>
    </row>
    <row r="4736" spans="30:33" x14ac:dyDescent="0.2">
      <c r="AD4736" s="16"/>
      <c r="AE4736" s="16"/>
      <c r="AF4736" s="16"/>
      <c r="AG4736" s="16"/>
    </row>
    <row r="4737" spans="30:33" x14ac:dyDescent="0.2">
      <c r="AD4737" s="16"/>
      <c r="AE4737" s="16"/>
      <c r="AF4737" s="16"/>
      <c r="AG4737" s="16"/>
    </row>
    <row r="4738" spans="30:33" x14ac:dyDescent="0.2">
      <c r="AD4738" s="16"/>
      <c r="AE4738" s="16"/>
      <c r="AF4738" s="16"/>
      <c r="AG4738" s="16"/>
    </row>
    <row r="4739" spans="30:33" x14ac:dyDescent="0.2">
      <c r="AD4739" s="16"/>
      <c r="AE4739" s="16"/>
      <c r="AF4739" s="16"/>
      <c r="AG4739" s="16"/>
    </row>
    <row r="4740" spans="30:33" x14ac:dyDescent="0.2">
      <c r="AD4740" s="16"/>
      <c r="AE4740" s="16"/>
      <c r="AF4740" s="16"/>
      <c r="AG4740" s="16"/>
    </row>
    <row r="4741" spans="30:33" x14ac:dyDescent="0.2">
      <c r="AD4741" s="16"/>
      <c r="AE4741" s="16"/>
      <c r="AF4741" s="16"/>
      <c r="AG4741" s="16"/>
    </row>
    <row r="4742" spans="30:33" x14ac:dyDescent="0.2">
      <c r="AD4742" s="16"/>
      <c r="AE4742" s="16"/>
      <c r="AF4742" s="16"/>
      <c r="AG4742" s="16"/>
    </row>
    <row r="4743" spans="30:33" x14ac:dyDescent="0.2">
      <c r="AD4743" s="16"/>
      <c r="AE4743" s="16"/>
      <c r="AF4743" s="16"/>
      <c r="AG4743" s="16"/>
    </row>
    <row r="4744" spans="30:33" x14ac:dyDescent="0.2">
      <c r="AD4744" s="16"/>
      <c r="AE4744" s="16"/>
      <c r="AF4744" s="16"/>
      <c r="AG4744" s="16"/>
    </row>
    <row r="4745" spans="30:33" x14ac:dyDescent="0.2">
      <c r="AD4745" s="16"/>
      <c r="AE4745" s="16"/>
      <c r="AF4745" s="16"/>
      <c r="AG4745" s="16"/>
    </row>
    <row r="4746" spans="30:33" x14ac:dyDescent="0.2">
      <c r="AD4746" s="16"/>
      <c r="AE4746" s="16"/>
      <c r="AF4746" s="16"/>
      <c r="AG4746" s="16"/>
    </row>
    <row r="4747" spans="30:33" x14ac:dyDescent="0.2">
      <c r="AD4747" s="16"/>
      <c r="AE4747" s="16"/>
      <c r="AF4747" s="16"/>
      <c r="AG4747" s="16"/>
    </row>
    <row r="4748" spans="30:33" x14ac:dyDescent="0.2">
      <c r="AD4748" s="16"/>
      <c r="AE4748" s="16"/>
      <c r="AF4748" s="16"/>
      <c r="AG4748" s="16"/>
    </row>
    <row r="4749" spans="30:33" x14ac:dyDescent="0.2">
      <c r="AD4749" s="16"/>
      <c r="AE4749" s="16"/>
      <c r="AF4749" s="16"/>
      <c r="AG4749" s="16"/>
    </row>
    <row r="4750" spans="30:33" x14ac:dyDescent="0.2">
      <c r="AD4750" s="16"/>
      <c r="AE4750" s="16"/>
      <c r="AF4750" s="16"/>
      <c r="AG4750" s="16"/>
    </row>
    <row r="4751" spans="30:33" x14ac:dyDescent="0.2">
      <c r="AD4751" s="16"/>
      <c r="AE4751" s="16"/>
      <c r="AF4751" s="16"/>
      <c r="AG4751" s="16"/>
    </row>
    <row r="4752" spans="30:33" x14ac:dyDescent="0.2">
      <c r="AD4752" s="16"/>
      <c r="AE4752" s="16"/>
      <c r="AF4752" s="16"/>
      <c r="AG4752" s="16"/>
    </row>
    <row r="4753" spans="30:33" x14ac:dyDescent="0.2">
      <c r="AD4753" s="16"/>
      <c r="AE4753" s="16"/>
      <c r="AF4753" s="16"/>
      <c r="AG4753" s="16"/>
    </row>
    <row r="4754" spans="30:33" x14ac:dyDescent="0.2">
      <c r="AD4754" s="16"/>
      <c r="AE4754" s="16"/>
      <c r="AF4754" s="16"/>
      <c r="AG4754" s="16"/>
    </row>
    <row r="4755" spans="30:33" x14ac:dyDescent="0.2">
      <c r="AD4755" s="16"/>
      <c r="AE4755" s="16"/>
      <c r="AF4755" s="16"/>
      <c r="AG4755" s="16"/>
    </row>
    <row r="4756" spans="30:33" x14ac:dyDescent="0.2">
      <c r="AD4756" s="16"/>
      <c r="AE4756" s="16"/>
      <c r="AF4756" s="16"/>
      <c r="AG4756" s="16"/>
    </row>
    <row r="4757" spans="30:33" x14ac:dyDescent="0.2">
      <c r="AD4757" s="16"/>
      <c r="AE4757" s="16"/>
      <c r="AF4757" s="16"/>
      <c r="AG4757" s="16"/>
    </row>
    <row r="4758" spans="30:33" x14ac:dyDescent="0.2">
      <c r="AD4758" s="16"/>
      <c r="AE4758" s="16"/>
      <c r="AF4758" s="16"/>
      <c r="AG4758" s="16"/>
    </row>
    <row r="4759" spans="30:33" x14ac:dyDescent="0.2">
      <c r="AD4759" s="16"/>
      <c r="AE4759" s="16"/>
      <c r="AF4759" s="16"/>
      <c r="AG4759" s="16"/>
    </row>
    <row r="4760" spans="30:33" x14ac:dyDescent="0.2">
      <c r="AD4760" s="16"/>
      <c r="AE4760" s="16"/>
      <c r="AF4760" s="16"/>
      <c r="AG4760" s="16"/>
    </row>
    <row r="4761" spans="30:33" x14ac:dyDescent="0.2">
      <c r="AD4761" s="16"/>
      <c r="AE4761" s="16"/>
      <c r="AF4761" s="16"/>
      <c r="AG4761" s="16"/>
    </row>
    <row r="4762" spans="30:33" x14ac:dyDescent="0.2">
      <c r="AD4762" s="16"/>
      <c r="AE4762" s="16"/>
      <c r="AF4762" s="16"/>
      <c r="AG4762" s="16"/>
    </row>
    <row r="4763" spans="30:33" x14ac:dyDescent="0.2">
      <c r="AD4763" s="16"/>
      <c r="AE4763" s="16"/>
      <c r="AF4763" s="16"/>
      <c r="AG4763" s="16"/>
    </row>
    <row r="4764" spans="30:33" x14ac:dyDescent="0.2">
      <c r="AD4764" s="16"/>
      <c r="AE4764" s="16"/>
      <c r="AF4764" s="16"/>
      <c r="AG4764" s="16"/>
    </row>
    <row r="4765" spans="30:33" x14ac:dyDescent="0.2">
      <c r="AD4765" s="16"/>
      <c r="AE4765" s="16"/>
      <c r="AF4765" s="16"/>
      <c r="AG4765" s="16"/>
    </row>
    <row r="4766" spans="30:33" x14ac:dyDescent="0.2">
      <c r="AD4766" s="16"/>
      <c r="AE4766" s="16"/>
      <c r="AF4766" s="16"/>
      <c r="AG4766" s="16"/>
    </row>
    <row r="4767" spans="30:33" x14ac:dyDescent="0.2">
      <c r="AD4767" s="16"/>
      <c r="AE4767" s="16"/>
      <c r="AF4767" s="16"/>
      <c r="AG4767" s="16"/>
    </row>
    <row r="4768" spans="30:33" x14ac:dyDescent="0.2">
      <c r="AD4768" s="16"/>
      <c r="AE4768" s="16"/>
      <c r="AF4768" s="16"/>
      <c r="AG4768" s="16"/>
    </row>
    <row r="4769" spans="30:33" x14ac:dyDescent="0.2">
      <c r="AD4769" s="16"/>
      <c r="AE4769" s="16"/>
      <c r="AF4769" s="16"/>
      <c r="AG4769" s="16"/>
    </row>
    <row r="4770" spans="30:33" x14ac:dyDescent="0.2">
      <c r="AD4770" s="16"/>
      <c r="AE4770" s="16"/>
      <c r="AF4770" s="16"/>
      <c r="AG4770" s="16"/>
    </row>
    <row r="4771" spans="30:33" x14ac:dyDescent="0.2">
      <c r="AD4771" s="16"/>
      <c r="AE4771" s="16"/>
      <c r="AF4771" s="16"/>
      <c r="AG4771" s="16"/>
    </row>
    <row r="4772" spans="30:33" x14ac:dyDescent="0.2">
      <c r="AD4772" s="16"/>
      <c r="AE4772" s="16"/>
      <c r="AF4772" s="16"/>
      <c r="AG4772" s="16"/>
    </row>
    <row r="4773" spans="30:33" x14ac:dyDescent="0.2">
      <c r="AD4773" s="16"/>
      <c r="AE4773" s="16"/>
      <c r="AF4773" s="16"/>
      <c r="AG4773" s="16"/>
    </row>
    <row r="4774" spans="30:33" x14ac:dyDescent="0.2">
      <c r="AD4774" s="16"/>
      <c r="AE4774" s="16"/>
      <c r="AF4774" s="16"/>
      <c r="AG4774" s="16"/>
    </row>
    <row r="4775" spans="30:33" x14ac:dyDescent="0.2">
      <c r="AD4775" s="16"/>
      <c r="AE4775" s="16"/>
      <c r="AF4775" s="16"/>
      <c r="AG4775" s="16"/>
    </row>
    <row r="4776" spans="30:33" x14ac:dyDescent="0.2">
      <c r="AD4776" s="16"/>
      <c r="AE4776" s="16"/>
      <c r="AF4776" s="16"/>
      <c r="AG4776" s="16"/>
    </row>
    <row r="4777" spans="30:33" x14ac:dyDescent="0.2">
      <c r="AD4777" s="16"/>
      <c r="AE4777" s="16"/>
      <c r="AF4777" s="16"/>
      <c r="AG4777" s="16"/>
    </row>
    <row r="4778" spans="30:33" x14ac:dyDescent="0.2">
      <c r="AD4778" s="16"/>
      <c r="AE4778" s="16"/>
      <c r="AF4778" s="16"/>
      <c r="AG4778" s="16"/>
    </row>
    <row r="4779" spans="30:33" x14ac:dyDescent="0.2">
      <c r="AD4779" s="16"/>
      <c r="AE4779" s="16"/>
      <c r="AF4779" s="16"/>
      <c r="AG4779" s="16"/>
    </row>
    <row r="4780" spans="30:33" x14ac:dyDescent="0.2">
      <c r="AD4780" s="16"/>
      <c r="AE4780" s="16"/>
      <c r="AF4780" s="16"/>
      <c r="AG4780" s="16"/>
    </row>
    <row r="4781" spans="30:33" x14ac:dyDescent="0.2">
      <c r="AD4781" s="16"/>
      <c r="AE4781" s="16"/>
      <c r="AF4781" s="16"/>
      <c r="AG4781" s="16"/>
    </row>
    <row r="4782" spans="30:33" x14ac:dyDescent="0.2">
      <c r="AD4782" s="16"/>
      <c r="AE4782" s="16"/>
      <c r="AF4782" s="16"/>
      <c r="AG4782" s="16"/>
    </row>
    <row r="4783" spans="30:33" x14ac:dyDescent="0.2">
      <c r="AD4783" s="16"/>
      <c r="AE4783" s="16"/>
      <c r="AF4783" s="16"/>
      <c r="AG4783" s="16"/>
    </row>
    <row r="4784" spans="30:33" x14ac:dyDescent="0.2">
      <c r="AD4784" s="16"/>
      <c r="AE4784" s="16"/>
      <c r="AF4784" s="16"/>
      <c r="AG4784" s="16"/>
    </row>
    <row r="4785" spans="30:33" x14ac:dyDescent="0.2">
      <c r="AD4785" s="16"/>
      <c r="AE4785" s="16"/>
      <c r="AF4785" s="16"/>
      <c r="AG4785" s="16"/>
    </row>
    <row r="4786" spans="30:33" x14ac:dyDescent="0.2">
      <c r="AD4786" s="16"/>
      <c r="AE4786" s="16"/>
      <c r="AF4786" s="16"/>
      <c r="AG4786" s="16"/>
    </row>
    <row r="4787" spans="30:33" x14ac:dyDescent="0.2">
      <c r="AD4787" s="16"/>
      <c r="AE4787" s="16"/>
      <c r="AF4787" s="16"/>
      <c r="AG4787" s="16"/>
    </row>
    <row r="4788" spans="30:33" x14ac:dyDescent="0.2">
      <c r="AD4788" s="16"/>
      <c r="AE4788" s="16"/>
      <c r="AF4788" s="16"/>
      <c r="AG4788" s="16"/>
    </row>
    <row r="4789" spans="30:33" x14ac:dyDescent="0.2">
      <c r="AD4789" s="16"/>
      <c r="AE4789" s="16"/>
      <c r="AF4789" s="16"/>
      <c r="AG4789" s="16"/>
    </row>
    <row r="4790" spans="30:33" x14ac:dyDescent="0.2">
      <c r="AD4790" s="16"/>
      <c r="AE4790" s="16"/>
      <c r="AF4790" s="16"/>
      <c r="AG4790" s="16"/>
    </row>
    <row r="4791" spans="30:33" x14ac:dyDescent="0.2">
      <c r="AD4791" s="16"/>
      <c r="AE4791" s="16"/>
      <c r="AF4791" s="16"/>
      <c r="AG4791" s="16"/>
    </row>
    <row r="4792" spans="30:33" x14ac:dyDescent="0.2">
      <c r="AD4792" s="16"/>
      <c r="AE4792" s="16"/>
      <c r="AF4792" s="16"/>
      <c r="AG4792" s="16"/>
    </row>
    <row r="4793" spans="30:33" x14ac:dyDescent="0.2">
      <c r="AD4793" s="16"/>
      <c r="AE4793" s="16"/>
      <c r="AF4793" s="16"/>
      <c r="AG4793" s="16"/>
    </row>
    <row r="4794" spans="30:33" x14ac:dyDescent="0.2">
      <c r="AD4794" s="16"/>
      <c r="AE4794" s="16"/>
      <c r="AF4794" s="16"/>
      <c r="AG4794" s="16"/>
    </row>
    <row r="4795" spans="30:33" x14ac:dyDescent="0.2">
      <c r="AD4795" s="16"/>
      <c r="AE4795" s="16"/>
      <c r="AF4795" s="16"/>
      <c r="AG4795" s="16"/>
    </row>
    <row r="4796" spans="30:33" x14ac:dyDescent="0.2">
      <c r="AD4796" s="16"/>
      <c r="AE4796" s="16"/>
      <c r="AF4796" s="16"/>
      <c r="AG4796" s="16"/>
    </row>
    <row r="4797" spans="30:33" x14ac:dyDescent="0.2">
      <c r="AD4797" s="16"/>
      <c r="AE4797" s="16"/>
      <c r="AF4797" s="16"/>
      <c r="AG4797" s="16"/>
    </row>
    <row r="4798" spans="30:33" x14ac:dyDescent="0.2">
      <c r="AD4798" s="16"/>
      <c r="AE4798" s="16"/>
      <c r="AF4798" s="16"/>
      <c r="AG4798" s="16"/>
    </row>
    <row r="4799" spans="30:33" x14ac:dyDescent="0.2">
      <c r="AD4799" s="16"/>
      <c r="AE4799" s="16"/>
      <c r="AF4799" s="16"/>
      <c r="AG4799" s="16"/>
    </row>
    <row r="4800" spans="30:33" x14ac:dyDescent="0.2">
      <c r="AD4800" s="16"/>
      <c r="AE4800" s="16"/>
      <c r="AF4800" s="16"/>
      <c r="AG4800" s="16"/>
    </row>
    <row r="4801" spans="30:33" x14ac:dyDescent="0.2">
      <c r="AD4801" s="16"/>
      <c r="AE4801" s="16"/>
      <c r="AF4801" s="16"/>
      <c r="AG4801" s="16"/>
    </row>
    <row r="4802" spans="30:33" x14ac:dyDescent="0.2">
      <c r="AD4802" s="16"/>
      <c r="AE4802" s="16"/>
      <c r="AF4802" s="16"/>
      <c r="AG4802" s="16"/>
    </row>
    <row r="4803" spans="30:33" x14ac:dyDescent="0.2">
      <c r="AD4803" s="16"/>
      <c r="AE4803" s="16"/>
      <c r="AF4803" s="16"/>
      <c r="AG4803" s="16"/>
    </row>
    <row r="4804" spans="30:33" x14ac:dyDescent="0.2">
      <c r="AD4804" s="16"/>
      <c r="AE4804" s="16"/>
      <c r="AF4804" s="16"/>
      <c r="AG4804" s="16"/>
    </row>
    <row r="4805" spans="30:33" x14ac:dyDescent="0.2">
      <c r="AD4805" s="16"/>
      <c r="AE4805" s="16"/>
      <c r="AF4805" s="16"/>
      <c r="AG4805" s="16"/>
    </row>
    <row r="4806" spans="30:33" x14ac:dyDescent="0.2">
      <c r="AD4806" s="16"/>
      <c r="AE4806" s="16"/>
      <c r="AF4806" s="16"/>
      <c r="AG4806" s="16"/>
    </row>
    <row r="4807" spans="30:33" x14ac:dyDescent="0.2">
      <c r="AD4807" s="16"/>
      <c r="AE4807" s="16"/>
      <c r="AF4807" s="16"/>
      <c r="AG4807" s="16"/>
    </row>
    <row r="4808" spans="30:33" x14ac:dyDescent="0.2">
      <c r="AD4808" s="16"/>
      <c r="AE4808" s="16"/>
      <c r="AF4808" s="16"/>
      <c r="AG4808" s="16"/>
    </row>
    <row r="4809" spans="30:33" x14ac:dyDescent="0.2">
      <c r="AD4809" s="16"/>
      <c r="AE4809" s="16"/>
      <c r="AF4809" s="16"/>
      <c r="AG4809" s="16"/>
    </row>
    <row r="4810" spans="30:33" x14ac:dyDescent="0.2">
      <c r="AD4810" s="16"/>
      <c r="AE4810" s="16"/>
      <c r="AF4810" s="16"/>
      <c r="AG4810" s="16"/>
    </row>
    <row r="4811" spans="30:33" x14ac:dyDescent="0.2">
      <c r="AD4811" s="16"/>
      <c r="AE4811" s="16"/>
      <c r="AF4811" s="16"/>
      <c r="AG4811" s="16"/>
    </row>
    <row r="4812" spans="30:33" x14ac:dyDescent="0.2">
      <c r="AD4812" s="16"/>
      <c r="AE4812" s="16"/>
      <c r="AF4812" s="16"/>
      <c r="AG4812" s="16"/>
    </row>
    <row r="4813" spans="30:33" x14ac:dyDescent="0.2">
      <c r="AD4813" s="16"/>
      <c r="AE4813" s="16"/>
      <c r="AF4813" s="16"/>
      <c r="AG4813" s="16"/>
    </row>
    <row r="4814" spans="30:33" x14ac:dyDescent="0.2">
      <c r="AD4814" s="16"/>
      <c r="AE4814" s="16"/>
      <c r="AF4814" s="16"/>
      <c r="AG4814" s="16"/>
    </row>
    <row r="4815" spans="30:33" x14ac:dyDescent="0.2">
      <c r="AD4815" s="16"/>
      <c r="AE4815" s="16"/>
      <c r="AF4815" s="16"/>
      <c r="AG4815" s="16"/>
    </row>
    <row r="4816" spans="30:33" x14ac:dyDescent="0.2">
      <c r="AD4816" s="16"/>
      <c r="AE4816" s="16"/>
      <c r="AF4816" s="16"/>
      <c r="AG4816" s="16"/>
    </row>
    <row r="4817" spans="30:33" x14ac:dyDescent="0.2">
      <c r="AD4817" s="16"/>
      <c r="AE4817" s="16"/>
      <c r="AF4817" s="16"/>
      <c r="AG4817" s="16"/>
    </row>
    <row r="4818" spans="30:33" x14ac:dyDescent="0.2">
      <c r="AD4818" s="16"/>
      <c r="AE4818" s="16"/>
      <c r="AF4818" s="16"/>
      <c r="AG4818" s="16"/>
    </row>
    <row r="4819" spans="30:33" x14ac:dyDescent="0.2">
      <c r="AD4819" s="16"/>
      <c r="AE4819" s="16"/>
      <c r="AF4819" s="16"/>
      <c r="AG4819" s="16"/>
    </row>
    <row r="4820" spans="30:33" x14ac:dyDescent="0.2">
      <c r="AD4820" s="16"/>
      <c r="AE4820" s="16"/>
      <c r="AF4820" s="16"/>
      <c r="AG4820" s="16"/>
    </row>
    <row r="4821" spans="30:33" x14ac:dyDescent="0.2">
      <c r="AD4821" s="16"/>
      <c r="AE4821" s="16"/>
      <c r="AF4821" s="16"/>
      <c r="AG4821" s="16"/>
    </row>
    <row r="4822" spans="30:33" x14ac:dyDescent="0.2">
      <c r="AD4822" s="16"/>
      <c r="AE4822" s="16"/>
      <c r="AF4822" s="16"/>
      <c r="AG4822" s="16"/>
    </row>
    <row r="4823" spans="30:33" x14ac:dyDescent="0.2">
      <c r="AD4823" s="16"/>
      <c r="AE4823" s="16"/>
      <c r="AF4823" s="16"/>
      <c r="AG4823" s="16"/>
    </row>
    <row r="4824" spans="30:33" x14ac:dyDescent="0.2">
      <c r="AD4824" s="16"/>
      <c r="AE4824" s="16"/>
      <c r="AF4824" s="16"/>
      <c r="AG4824" s="16"/>
    </row>
    <row r="4825" spans="30:33" x14ac:dyDescent="0.2">
      <c r="AD4825" s="16"/>
      <c r="AE4825" s="16"/>
      <c r="AF4825" s="16"/>
      <c r="AG4825" s="16"/>
    </row>
    <row r="4826" spans="30:33" x14ac:dyDescent="0.2">
      <c r="AD4826" s="16"/>
      <c r="AE4826" s="16"/>
      <c r="AF4826" s="16"/>
      <c r="AG4826" s="16"/>
    </row>
    <row r="4827" spans="30:33" x14ac:dyDescent="0.2">
      <c r="AD4827" s="16"/>
      <c r="AE4827" s="16"/>
      <c r="AF4827" s="16"/>
      <c r="AG4827" s="16"/>
    </row>
    <row r="4828" spans="30:33" x14ac:dyDescent="0.2">
      <c r="AD4828" s="16"/>
      <c r="AE4828" s="16"/>
      <c r="AF4828" s="16"/>
      <c r="AG4828" s="16"/>
    </row>
    <row r="4829" spans="30:33" x14ac:dyDescent="0.2">
      <c r="AD4829" s="16"/>
      <c r="AE4829" s="16"/>
      <c r="AF4829" s="16"/>
      <c r="AG4829" s="16"/>
    </row>
    <row r="4830" spans="30:33" x14ac:dyDescent="0.2">
      <c r="AD4830" s="16"/>
      <c r="AE4830" s="16"/>
      <c r="AF4830" s="16"/>
      <c r="AG4830" s="16"/>
    </row>
    <row r="4831" spans="30:33" x14ac:dyDescent="0.2">
      <c r="AD4831" s="16"/>
      <c r="AE4831" s="16"/>
      <c r="AF4831" s="16"/>
      <c r="AG4831" s="16"/>
    </row>
    <row r="4832" spans="30:33" x14ac:dyDescent="0.2">
      <c r="AD4832" s="16"/>
      <c r="AE4832" s="16"/>
      <c r="AF4832" s="16"/>
      <c r="AG4832" s="16"/>
    </row>
    <row r="4833" spans="30:33" x14ac:dyDescent="0.2">
      <c r="AD4833" s="16"/>
      <c r="AE4833" s="16"/>
      <c r="AF4833" s="16"/>
      <c r="AG4833" s="16"/>
    </row>
    <row r="4834" spans="30:33" x14ac:dyDescent="0.2">
      <c r="AD4834" s="16"/>
      <c r="AE4834" s="16"/>
      <c r="AF4834" s="16"/>
      <c r="AG4834" s="16"/>
    </row>
    <row r="4835" spans="30:33" x14ac:dyDescent="0.2">
      <c r="AD4835" s="16"/>
      <c r="AE4835" s="16"/>
      <c r="AF4835" s="16"/>
      <c r="AG4835" s="16"/>
    </row>
    <row r="4836" spans="30:33" x14ac:dyDescent="0.2">
      <c r="AD4836" s="16"/>
      <c r="AE4836" s="16"/>
      <c r="AF4836" s="16"/>
      <c r="AG4836" s="16"/>
    </row>
    <row r="4837" spans="30:33" x14ac:dyDescent="0.2">
      <c r="AD4837" s="16"/>
      <c r="AE4837" s="16"/>
      <c r="AF4837" s="16"/>
      <c r="AG4837" s="16"/>
    </row>
    <row r="4838" spans="30:33" x14ac:dyDescent="0.2">
      <c r="AD4838" s="16"/>
      <c r="AE4838" s="16"/>
      <c r="AF4838" s="16"/>
      <c r="AG4838" s="16"/>
    </row>
    <row r="4839" spans="30:33" x14ac:dyDescent="0.2">
      <c r="AD4839" s="16"/>
      <c r="AE4839" s="16"/>
      <c r="AF4839" s="16"/>
      <c r="AG4839" s="16"/>
    </row>
    <row r="4840" spans="30:33" x14ac:dyDescent="0.2">
      <c r="AD4840" s="16"/>
      <c r="AE4840" s="16"/>
      <c r="AF4840" s="16"/>
      <c r="AG4840" s="16"/>
    </row>
    <row r="4841" spans="30:33" x14ac:dyDescent="0.2">
      <c r="AD4841" s="16"/>
      <c r="AE4841" s="16"/>
      <c r="AF4841" s="16"/>
      <c r="AG4841" s="16"/>
    </row>
    <row r="4842" spans="30:33" x14ac:dyDescent="0.2">
      <c r="AD4842" s="16"/>
      <c r="AE4842" s="16"/>
      <c r="AF4842" s="16"/>
      <c r="AG4842" s="16"/>
    </row>
    <row r="4843" spans="30:33" x14ac:dyDescent="0.2">
      <c r="AD4843" s="16"/>
      <c r="AE4843" s="16"/>
      <c r="AF4843" s="16"/>
      <c r="AG4843" s="16"/>
    </row>
    <row r="4844" spans="30:33" x14ac:dyDescent="0.2">
      <c r="AD4844" s="16"/>
      <c r="AE4844" s="16"/>
      <c r="AF4844" s="16"/>
      <c r="AG4844" s="16"/>
    </row>
    <row r="4845" spans="30:33" x14ac:dyDescent="0.2">
      <c r="AD4845" s="16"/>
      <c r="AE4845" s="16"/>
      <c r="AF4845" s="16"/>
      <c r="AG4845" s="16"/>
    </row>
    <row r="4846" spans="30:33" x14ac:dyDescent="0.2">
      <c r="AD4846" s="16"/>
      <c r="AE4846" s="16"/>
      <c r="AF4846" s="16"/>
      <c r="AG4846" s="16"/>
    </row>
    <row r="4847" spans="30:33" x14ac:dyDescent="0.2">
      <c r="AD4847" s="16"/>
      <c r="AE4847" s="16"/>
      <c r="AF4847" s="16"/>
      <c r="AG4847" s="16"/>
    </row>
    <row r="4848" spans="30:33" x14ac:dyDescent="0.2">
      <c r="AD4848" s="16"/>
      <c r="AE4848" s="16"/>
      <c r="AF4848" s="16"/>
      <c r="AG4848" s="16"/>
    </row>
    <row r="4849" spans="30:33" x14ac:dyDescent="0.2">
      <c r="AD4849" s="16"/>
      <c r="AE4849" s="16"/>
      <c r="AF4849" s="16"/>
      <c r="AG4849" s="16"/>
    </row>
    <row r="4850" spans="30:33" x14ac:dyDescent="0.2">
      <c r="AD4850" s="16"/>
      <c r="AE4850" s="16"/>
      <c r="AF4850" s="16"/>
      <c r="AG4850" s="16"/>
    </row>
    <row r="4851" spans="30:33" x14ac:dyDescent="0.2">
      <c r="AD4851" s="16"/>
      <c r="AE4851" s="16"/>
      <c r="AF4851" s="16"/>
      <c r="AG4851" s="16"/>
    </row>
    <row r="4852" spans="30:33" x14ac:dyDescent="0.2">
      <c r="AD4852" s="16"/>
      <c r="AE4852" s="16"/>
      <c r="AF4852" s="16"/>
      <c r="AG4852" s="16"/>
    </row>
    <row r="4853" spans="30:33" x14ac:dyDescent="0.2">
      <c r="AD4853" s="16"/>
      <c r="AE4853" s="16"/>
      <c r="AF4853" s="16"/>
      <c r="AG4853" s="16"/>
    </row>
    <row r="4854" spans="30:33" x14ac:dyDescent="0.2">
      <c r="AD4854" s="16"/>
      <c r="AE4854" s="16"/>
      <c r="AF4854" s="16"/>
      <c r="AG4854" s="16"/>
    </row>
    <row r="4855" spans="30:33" x14ac:dyDescent="0.2">
      <c r="AD4855" s="16"/>
      <c r="AE4855" s="16"/>
      <c r="AF4855" s="16"/>
      <c r="AG4855" s="16"/>
    </row>
    <row r="4856" spans="30:33" x14ac:dyDescent="0.2">
      <c r="AD4856" s="16"/>
      <c r="AE4856" s="16"/>
      <c r="AF4856" s="16"/>
      <c r="AG4856" s="16"/>
    </row>
    <row r="4857" spans="30:33" x14ac:dyDescent="0.2">
      <c r="AD4857" s="16"/>
      <c r="AE4857" s="16"/>
      <c r="AF4857" s="16"/>
      <c r="AG4857" s="16"/>
    </row>
    <row r="4858" spans="30:33" x14ac:dyDescent="0.2">
      <c r="AD4858" s="16"/>
      <c r="AE4858" s="16"/>
      <c r="AF4858" s="16"/>
      <c r="AG4858" s="16"/>
    </row>
    <row r="4859" spans="30:33" x14ac:dyDescent="0.2">
      <c r="AD4859" s="16"/>
      <c r="AE4859" s="16"/>
      <c r="AF4859" s="16"/>
      <c r="AG4859" s="16"/>
    </row>
    <row r="4860" spans="30:33" x14ac:dyDescent="0.2">
      <c r="AD4860" s="16"/>
      <c r="AE4860" s="16"/>
      <c r="AF4860" s="16"/>
      <c r="AG4860" s="16"/>
    </row>
    <row r="4861" spans="30:33" x14ac:dyDescent="0.2">
      <c r="AD4861" s="16"/>
      <c r="AE4861" s="16"/>
      <c r="AF4861" s="16"/>
      <c r="AG4861" s="16"/>
    </row>
    <row r="4862" spans="30:33" x14ac:dyDescent="0.2">
      <c r="AD4862" s="16"/>
      <c r="AE4862" s="16"/>
      <c r="AF4862" s="16"/>
      <c r="AG4862" s="16"/>
    </row>
    <row r="4863" spans="30:33" x14ac:dyDescent="0.2">
      <c r="AD4863" s="16"/>
      <c r="AE4863" s="16"/>
      <c r="AF4863" s="16"/>
      <c r="AG4863" s="16"/>
    </row>
    <row r="4864" spans="30:33" x14ac:dyDescent="0.2">
      <c r="AD4864" s="16"/>
      <c r="AE4864" s="16"/>
      <c r="AF4864" s="16"/>
      <c r="AG4864" s="16"/>
    </row>
    <row r="4865" spans="30:33" x14ac:dyDescent="0.2">
      <c r="AD4865" s="16"/>
      <c r="AE4865" s="16"/>
      <c r="AF4865" s="16"/>
      <c r="AG4865" s="16"/>
    </row>
    <row r="4866" spans="30:33" x14ac:dyDescent="0.2">
      <c r="AD4866" s="16"/>
      <c r="AE4866" s="16"/>
      <c r="AF4866" s="16"/>
      <c r="AG4866" s="16"/>
    </row>
    <row r="4867" spans="30:33" x14ac:dyDescent="0.2">
      <c r="AD4867" s="16"/>
      <c r="AE4867" s="16"/>
      <c r="AF4867" s="16"/>
      <c r="AG4867" s="16"/>
    </row>
    <row r="4868" spans="30:33" x14ac:dyDescent="0.2">
      <c r="AD4868" s="16"/>
      <c r="AE4868" s="16"/>
      <c r="AF4868" s="16"/>
      <c r="AG4868" s="16"/>
    </row>
    <row r="4869" spans="30:33" x14ac:dyDescent="0.2">
      <c r="AD4869" s="16"/>
      <c r="AE4869" s="16"/>
      <c r="AF4869" s="16"/>
      <c r="AG4869" s="16"/>
    </row>
    <row r="4870" spans="30:33" x14ac:dyDescent="0.2">
      <c r="AD4870" s="16"/>
      <c r="AE4870" s="16"/>
      <c r="AF4870" s="16"/>
      <c r="AG4870" s="16"/>
    </row>
    <row r="4871" spans="30:33" x14ac:dyDescent="0.2">
      <c r="AD4871" s="16"/>
      <c r="AE4871" s="16"/>
      <c r="AF4871" s="16"/>
      <c r="AG4871" s="16"/>
    </row>
    <row r="4872" spans="30:33" x14ac:dyDescent="0.2">
      <c r="AD4872" s="16"/>
      <c r="AE4872" s="16"/>
      <c r="AF4872" s="16"/>
      <c r="AG4872" s="16"/>
    </row>
    <row r="4873" spans="30:33" x14ac:dyDescent="0.2">
      <c r="AD4873" s="16"/>
      <c r="AE4873" s="16"/>
      <c r="AF4873" s="16"/>
      <c r="AG4873" s="16"/>
    </row>
    <row r="4874" spans="30:33" x14ac:dyDescent="0.2">
      <c r="AD4874" s="16"/>
      <c r="AE4874" s="16"/>
      <c r="AF4874" s="16"/>
      <c r="AG4874" s="16"/>
    </row>
    <row r="4875" spans="30:33" x14ac:dyDescent="0.2">
      <c r="AD4875" s="16"/>
      <c r="AE4875" s="16"/>
      <c r="AF4875" s="16"/>
      <c r="AG4875" s="16"/>
    </row>
    <row r="4876" spans="30:33" x14ac:dyDescent="0.2">
      <c r="AD4876" s="16"/>
      <c r="AE4876" s="16"/>
      <c r="AF4876" s="16"/>
      <c r="AG4876" s="16"/>
    </row>
    <row r="4877" spans="30:33" x14ac:dyDescent="0.2">
      <c r="AD4877" s="16"/>
      <c r="AE4877" s="16"/>
      <c r="AF4877" s="16"/>
      <c r="AG4877" s="16"/>
    </row>
    <row r="4878" spans="30:33" x14ac:dyDescent="0.2">
      <c r="AD4878" s="16"/>
      <c r="AE4878" s="16"/>
      <c r="AF4878" s="16"/>
      <c r="AG4878" s="16"/>
    </row>
    <row r="4879" spans="30:33" x14ac:dyDescent="0.2">
      <c r="AD4879" s="16"/>
      <c r="AE4879" s="16"/>
      <c r="AF4879" s="16"/>
      <c r="AG4879" s="16"/>
    </row>
    <row r="4880" spans="30:33" x14ac:dyDescent="0.2">
      <c r="AD4880" s="16"/>
      <c r="AE4880" s="16"/>
      <c r="AF4880" s="16"/>
      <c r="AG4880" s="16"/>
    </row>
    <row r="4881" spans="30:33" x14ac:dyDescent="0.2">
      <c r="AD4881" s="16"/>
      <c r="AE4881" s="16"/>
      <c r="AF4881" s="16"/>
      <c r="AG4881" s="16"/>
    </row>
    <row r="4882" spans="30:33" x14ac:dyDescent="0.2">
      <c r="AD4882" s="16"/>
      <c r="AE4882" s="16"/>
      <c r="AF4882" s="16"/>
      <c r="AG4882" s="16"/>
    </row>
    <row r="4883" spans="30:33" x14ac:dyDescent="0.2">
      <c r="AD4883" s="16"/>
      <c r="AE4883" s="16"/>
      <c r="AF4883" s="16"/>
      <c r="AG4883" s="16"/>
    </row>
    <row r="4884" spans="30:33" x14ac:dyDescent="0.2">
      <c r="AD4884" s="16"/>
      <c r="AE4884" s="16"/>
      <c r="AF4884" s="16"/>
      <c r="AG4884" s="16"/>
    </row>
    <row r="4885" spans="30:33" x14ac:dyDescent="0.2">
      <c r="AD4885" s="16"/>
      <c r="AE4885" s="16"/>
      <c r="AF4885" s="16"/>
      <c r="AG4885" s="16"/>
    </row>
    <row r="4886" spans="30:33" x14ac:dyDescent="0.2">
      <c r="AD4886" s="16"/>
      <c r="AE4886" s="16"/>
      <c r="AF4886" s="16"/>
      <c r="AG4886" s="16"/>
    </row>
    <row r="4887" spans="30:33" x14ac:dyDescent="0.2">
      <c r="AD4887" s="16"/>
      <c r="AE4887" s="16"/>
      <c r="AF4887" s="16"/>
      <c r="AG4887" s="16"/>
    </row>
    <row r="4888" spans="30:33" x14ac:dyDescent="0.2">
      <c r="AD4888" s="16"/>
      <c r="AE4888" s="16"/>
      <c r="AF4888" s="16"/>
      <c r="AG4888" s="16"/>
    </row>
    <row r="4889" spans="30:33" x14ac:dyDescent="0.2">
      <c r="AD4889" s="16"/>
      <c r="AE4889" s="16"/>
      <c r="AF4889" s="16"/>
      <c r="AG4889" s="16"/>
    </row>
    <row r="4890" spans="30:33" x14ac:dyDescent="0.2">
      <c r="AD4890" s="16"/>
      <c r="AE4890" s="16"/>
      <c r="AF4890" s="16"/>
      <c r="AG4890" s="16"/>
    </row>
    <row r="4891" spans="30:33" x14ac:dyDescent="0.2">
      <c r="AD4891" s="16"/>
      <c r="AE4891" s="16"/>
      <c r="AF4891" s="16"/>
      <c r="AG4891" s="16"/>
    </row>
    <row r="4892" spans="30:33" x14ac:dyDescent="0.2">
      <c r="AD4892" s="16"/>
      <c r="AE4892" s="16"/>
      <c r="AF4892" s="16"/>
      <c r="AG4892" s="16"/>
    </row>
    <row r="4893" spans="30:33" x14ac:dyDescent="0.2">
      <c r="AD4893" s="16"/>
      <c r="AE4893" s="16"/>
      <c r="AF4893" s="16"/>
      <c r="AG4893" s="16"/>
    </row>
    <row r="4894" spans="30:33" x14ac:dyDescent="0.2">
      <c r="AD4894" s="16"/>
      <c r="AE4894" s="16"/>
      <c r="AF4894" s="16"/>
      <c r="AG4894" s="16"/>
    </row>
    <row r="4895" spans="30:33" x14ac:dyDescent="0.2">
      <c r="AD4895" s="16"/>
      <c r="AE4895" s="16"/>
      <c r="AF4895" s="16"/>
      <c r="AG4895" s="16"/>
    </row>
    <row r="4896" spans="30:33" x14ac:dyDescent="0.2">
      <c r="AD4896" s="16"/>
      <c r="AE4896" s="16"/>
      <c r="AF4896" s="16"/>
      <c r="AG4896" s="16"/>
    </row>
    <row r="4897" spans="30:33" x14ac:dyDescent="0.2">
      <c r="AD4897" s="16"/>
      <c r="AE4897" s="16"/>
      <c r="AF4897" s="16"/>
      <c r="AG4897" s="16"/>
    </row>
    <row r="4898" spans="30:33" x14ac:dyDescent="0.2">
      <c r="AD4898" s="16"/>
      <c r="AE4898" s="16"/>
      <c r="AF4898" s="16"/>
      <c r="AG4898" s="16"/>
    </row>
    <row r="4899" spans="30:33" x14ac:dyDescent="0.2">
      <c r="AD4899" s="16"/>
      <c r="AE4899" s="16"/>
      <c r="AF4899" s="16"/>
      <c r="AG4899" s="16"/>
    </row>
    <row r="4900" spans="30:33" x14ac:dyDescent="0.2">
      <c r="AD4900" s="16"/>
      <c r="AE4900" s="16"/>
      <c r="AF4900" s="16"/>
      <c r="AG4900" s="16"/>
    </row>
    <row r="4901" spans="30:33" x14ac:dyDescent="0.2">
      <c r="AD4901" s="16"/>
      <c r="AE4901" s="16"/>
      <c r="AF4901" s="16"/>
      <c r="AG4901" s="16"/>
    </row>
    <row r="4902" spans="30:33" x14ac:dyDescent="0.2">
      <c r="AD4902" s="16"/>
      <c r="AE4902" s="16"/>
      <c r="AF4902" s="16"/>
      <c r="AG4902" s="16"/>
    </row>
    <row r="4903" spans="30:33" x14ac:dyDescent="0.2">
      <c r="AD4903" s="16"/>
      <c r="AE4903" s="16"/>
      <c r="AF4903" s="16"/>
      <c r="AG4903" s="16"/>
    </row>
    <row r="4904" spans="30:33" x14ac:dyDescent="0.2">
      <c r="AD4904" s="16"/>
      <c r="AE4904" s="16"/>
      <c r="AF4904" s="16"/>
      <c r="AG4904" s="16"/>
    </row>
    <row r="4905" spans="30:33" x14ac:dyDescent="0.2">
      <c r="AD4905" s="16"/>
      <c r="AE4905" s="16"/>
      <c r="AF4905" s="16"/>
      <c r="AG4905" s="16"/>
    </row>
    <row r="4906" spans="30:33" x14ac:dyDescent="0.2">
      <c r="AD4906" s="16"/>
      <c r="AE4906" s="16"/>
      <c r="AF4906" s="16"/>
      <c r="AG4906" s="16"/>
    </row>
    <row r="4907" spans="30:33" x14ac:dyDescent="0.2">
      <c r="AD4907" s="16"/>
      <c r="AE4907" s="16"/>
      <c r="AF4907" s="16"/>
      <c r="AG4907" s="16"/>
    </row>
    <row r="4908" spans="30:33" x14ac:dyDescent="0.2">
      <c r="AD4908" s="16"/>
      <c r="AE4908" s="16"/>
      <c r="AF4908" s="16"/>
      <c r="AG4908" s="16"/>
    </row>
    <row r="4909" spans="30:33" x14ac:dyDescent="0.2">
      <c r="AD4909" s="16"/>
      <c r="AE4909" s="16"/>
      <c r="AF4909" s="16"/>
      <c r="AG4909" s="16"/>
    </row>
    <row r="4910" spans="30:33" x14ac:dyDescent="0.2">
      <c r="AD4910" s="16"/>
      <c r="AE4910" s="16"/>
      <c r="AF4910" s="16"/>
      <c r="AG4910" s="16"/>
    </row>
    <row r="4911" spans="30:33" x14ac:dyDescent="0.2">
      <c r="AD4911" s="16"/>
      <c r="AE4911" s="16"/>
      <c r="AF4911" s="16"/>
      <c r="AG4911" s="16"/>
    </row>
    <row r="4912" spans="30:33" x14ac:dyDescent="0.2">
      <c r="AD4912" s="16"/>
      <c r="AE4912" s="16"/>
      <c r="AF4912" s="16"/>
      <c r="AG4912" s="16"/>
    </row>
    <row r="4913" spans="30:33" x14ac:dyDescent="0.2">
      <c r="AD4913" s="16"/>
      <c r="AE4913" s="16"/>
      <c r="AF4913" s="16"/>
      <c r="AG4913" s="16"/>
    </row>
    <row r="4914" spans="30:33" x14ac:dyDescent="0.2">
      <c r="AD4914" s="16"/>
      <c r="AE4914" s="16"/>
      <c r="AF4914" s="16"/>
      <c r="AG4914" s="16"/>
    </row>
    <row r="4915" spans="30:33" x14ac:dyDescent="0.2">
      <c r="AD4915" s="16"/>
      <c r="AE4915" s="16"/>
      <c r="AF4915" s="16"/>
      <c r="AG4915" s="16"/>
    </row>
    <row r="4916" spans="30:33" x14ac:dyDescent="0.2">
      <c r="AD4916" s="16"/>
      <c r="AE4916" s="16"/>
      <c r="AF4916" s="16"/>
      <c r="AG4916" s="16"/>
    </row>
    <row r="4917" spans="30:33" x14ac:dyDescent="0.2">
      <c r="AD4917" s="16"/>
      <c r="AE4917" s="16"/>
      <c r="AF4917" s="16"/>
      <c r="AG4917" s="16"/>
    </row>
    <row r="4918" spans="30:33" x14ac:dyDescent="0.2">
      <c r="AD4918" s="16"/>
      <c r="AE4918" s="16"/>
      <c r="AF4918" s="16"/>
      <c r="AG4918" s="16"/>
    </row>
    <row r="4919" spans="30:33" x14ac:dyDescent="0.2">
      <c r="AD4919" s="16"/>
      <c r="AE4919" s="16"/>
      <c r="AF4919" s="16"/>
      <c r="AG4919" s="16"/>
    </row>
    <row r="4920" spans="30:33" x14ac:dyDescent="0.2">
      <c r="AD4920" s="16"/>
      <c r="AE4920" s="16"/>
      <c r="AF4920" s="16"/>
      <c r="AG4920" s="16"/>
    </row>
    <row r="4921" spans="30:33" x14ac:dyDescent="0.2">
      <c r="AD4921" s="16"/>
      <c r="AE4921" s="16"/>
      <c r="AF4921" s="16"/>
      <c r="AG4921" s="16"/>
    </row>
    <row r="4922" spans="30:33" x14ac:dyDescent="0.2">
      <c r="AD4922" s="16"/>
      <c r="AE4922" s="16"/>
      <c r="AF4922" s="16"/>
      <c r="AG4922" s="16"/>
    </row>
    <row r="4923" spans="30:33" x14ac:dyDescent="0.2">
      <c r="AD4923" s="16"/>
      <c r="AE4923" s="16"/>
      <c r="AF4923" s="16"/>
      <c r="AG4923" s="16"/>
    </row>
    <row r="4924" spans="30:33" x14ac:dyDescent="0.2">
      <c r="AD4924" s="16"/>
      <c r="AE4924" s="16"/>
      <c r="AF4924" s="16"/>
      <c r="AG4924" s="16"/>
    </row>
    <row r="4925" spans="30:33" x14ac:dyDescent="0.2">
      <c r="AD4925" s="16"/>
      <c r="AE4925" s="16"/>
      <c r="AF4925" s="16"/>
      <c r="AG4925" s="16"/>
    </row>
    <row r="4926" spans="30:33" x14ac:dyDescent="0.2">
      <c r="AD4926" s="16"/>
      <c r="AE4926" s="16"/>
      <c r="AF4926" s="16"/>
      <c r="AG4926" s="16"/>
    </row>
    <row r="4927" spans="30:33" x14ac:dyDescent="0.2">
      <c r="AD4927" s="16"/>
      <c r="AE4927" s="16"/>
      <c r="AF4927" s="16"/>
      <c r="AG4927" s="16"/>
    </row>
    <row r="4928" spans="30:33" x14ac:dyDescent="0.2">
      <c r="AD4928" s="16"/>
      <c r="AE4928" s="16"/>
      <c r="AF4928" s="16"/>
      <c r="AG4928" s="16"/>
    </row>
    <row r="4929" spans="30:33" x14ac:dyDescent="0.2">
      <c r="AD4929" s="16"/>
      <c r="AE4929" s="16"/>
      <c r="AF4929" s="16"/>
      <c r="AG4929" s="16"/>
    </row>
    <row r="4930" spans="30:33" x14ac:dyDescent="0.2">
      <c r="AD4930" s="16"/>
      <c r="AE4930" s="16"/>
      <c r="AF4930" s="16"/>
      <c r="AG4930" s="16"/>
    </row>
    <row r="4931" spans="30:33" x14ac:dyDescent="0.2">
      <c r="AD4931" s="16"/>
      <c r="AE4931" s="16"/>
      <c r="AF4931" s="16"/>
      <c r="AG4931" s="16"/>
    </row>
    <row r="4932" spans="30:33" x14ac:dyDescent="0.2">
      <c r="AD4932" s="16"/>
      <c r="AE4932" s="16"/>
      <c r="AF4932" s="16"/>
      <c r="AG4932" s="16"/>
    </row>
    <row r="4933" spans="30:33" x14ac:dyDescent="0.2">
      <c r="AD4933" s="16"/>
      <c r="AE4933" s="16"/>
      <c r="AF4933" s="16"/>
      <c r="AG4933" s="16"/>
    </row>
    <row r="4934" spans="30:33" x14ac:dyDescent="0.2">
      <c r="AD4934" s="16"/>
      <c r="AE4934" s="16"/>
      <c r="AF4934" s="16"/>
      <c r="AG4934" s="16"/>
    </row>
    <row r="4935" spans="30:33" x14ac:dyDescent="0.2">
      <c r="AD4935" s="16"/>
      <c r="AE4935" s="16"/>
      <c r="AF4935" s="16"/>
      <c r="AG4935" s="16"/>
    </row>
    <row r="4936" spans="30:33" x14ac:dyDescent="0.2">
      <c r="AD4936" s="16"/>
      <c r="AE4936" s="16"/>
      <c r="AF4936" s="16"/>
      <c r="AG4936" s="16"/>
    </row>
    <row r="4937" spans="30:33" x14ac:dyDescent="0.2">
      <c r="AD4937" s="16"/>
      <c r="AE4937" s="16"/>
      <c r="AF4937" s="16"/>
      <c r="AG4937" s="16"/>
    </row>
    <row r="4938" spans="30:33" x14ac:dyDescent="0.2">
      <c r="AD4938" s="16"/>
      <c r="AE4938" s="16"/>
      <c r="AF4938" s="16"/>
      <c r="AG4938" s="16"/>
    </row>
    <row r="4939" spans="30:33" x14ac:dyDescent="0.2">
      <c r="AD4939" s="16"/>
      <c r="AE4939" s="16"/>
      <c r="AF4939" s="16"/>
      <c r="AG4939" s="16"/>
    </row>
    <row r="4940" spans="30:33" x14ac:dyDescent="0.2">
      <c r="AD4940" s="16"/>
      <c r="AE4940" s="16"/>
      <c r="AF4940" s="16"/>
      <c r="AG4940" s="16"/>
    </row>
    <row r="4941" spans="30:33" x14ac:dyDescent="0.2">
      <c r="AD4941" s="16"/>
      <c r="AE4941" s="16"/>
      <c r="AF4941" s="16"/>
      <c r="AG4941" s="16"/>
    </row>
    <row r="4942" spans="30:33" x14ac:dyDescent="0.2">
      <c r="AD4942" s="16"/>
      <c r="AE4942" s="16"/>
      <c r="AF4942" s="16"/>
      <c r="AG4942" s="16"/>
    </row>
    <row r="4943" spans="30:33" x14ac:dyDescent="0.2">
      <c r="AD4943" s="16"/>
      <c r="AE4943" s="16"/>
      <c r="AF4943" s="16"/>
      <c r="AG4943" s="16"/>
    </row>
    <row r="4944" spans="30:33" x14ac:dyDescent="0.2">
      <c r="AD4944" s="16"/>
      <c r="AE4944" s="16"/>
      <c r="AF4944" s="16"/>
      <c r="AG4944" s="16"/>
    </row>
    <row r="4945" spans="30:33" x14ac:dyDescent="0.2">
      <c r="AD4945" s="16"/>
      <c r="AE4945" s="16"/>
      <c r="AF4945" s="16"/>
      <c r="AG4945" s="16"/>
    </row>
    <row r="4946" spans="30:33" x14ac:dyDescent="0.2">
      <c r="AD4946" s="16"/>
      <c r="AE4946" s="16"/>
      <c r="AF4946" s="16"/>
      <c r="AG4946" s="16"/>
    </row>
    <row r="4947" spans="30:33" x14ac:dyDescent="0.2">
      <c r="AD4947" s="16"/>
      <c r="AE4947" s="16"/>
      <c r="AF4947" s="16"/>
      <c r="AG4947" s="16"/>
    </row>
    <row r="4948" spans="30:33" x14ac:dyDescent="0.2">
      <c r="AD4948" s="16"/>
      <c r="AE4948" s="16"/>
      <c r="AF4948" s="16"/>
      <c r="AG4948" s="16"/>
    </row>
    <row r="4949" spans="30:33" x14ac:dyDescent="0.2">
      <c r="AD4949" s="16"/>
      <c r="AE4949" s="16"/>
      <c r="AF4949" s="16"/>
      <c r="AG4949" s="16"/>
    </row>
    <row r="4950" spans="30:33" x14ac:dyDescent="0.2">
      <c r="AD4950" s="16"/>
      <c r="AE4950" s="16"/>
      <c r="AF4950" s="16"/>
      <c r="AG4950" s="16"/>
    </row>
    <row r="4951" spans="30:33" x14ac:dyDescent="0.2">
      <c r="AD4951" s="16"/>
      <c r="AE4951" s="16"/>
      <c r="AF4951" s="16"/>
      <c r="AG4951" s="16"/>
    </row>
    <row r="4952" spans="30:33" x14ac:dyDescent="0.2">
      <c r="AD4952" s="16"/>
      <c r="AE4952" s="16"/>
      <c r="AF4952" s="16"/>
      <c r="AG4952" s="16"/>
    </row>
    <row r="4953" spans="30:33" x14ac:dyDescent="0.2">
      <c r="AD4953" s="16"/>
      <c r="AE4953" s="16"/>
      <c r="AF4953" s="16"/>
      <c r="AG4953" s="16"/>
    </row>
    <row r="4954" spans="30:33" x14ac:dyDescent="0.2">
      <c r="AD4954" s="16"/>
      <c r="AE4954" s="16"/>
      <c r="AF4954" s="16"/>
      <c r="AG4954" s="16"/>
    </row>
    <row r="4955" spans="30:33" x14ac:dyDescent="0.2">
      <c r="AD4955" s="16"/>
      <c r="AE4955" s="16"/>
      <c r="AF4955" s="16"/>
      <c r="AG4955" s="16"/>
    </row>
    <row r="4956" spans="30:33" x14ac:dyDescent="0.2">
      <c r="AD4956" s="16"/>
      <c r="AE4956" s="16"/>
      <c r="AF4956" s="16"/>
      <c r="AG4956" s="16"/>
    </row>
    <row r="4957" spans="30:33" x14ac:dyDescent="0.2">
      <c r="AD4957" s="16"/>
      <c r="AE4957" s="16"/>
      <c r="AF4957" s="16"/>
      <c r="AG4957" s="16"/>
    </row>
    <row r="4958" spans="30:33" x14ac:dyDescent="0.2">
      <c r="AD4958" s="16"/>
      <c r="AE4958" s="16"/>
      <c r="AF4958" s="16"/>
      <c r="AG4958" s="16"/>
    </row>
    <row r="4959" spans="30:33" x14ac:dyDescent="0.2">
      <c r="AD4959" s="16"/>
      <c r="AE4959" s="16"/>
      <c r="AF4959" s="16"/>
      <c r="AG4959" s="16"/>
    </row>
    <row r="4960" spans="30:33" x14ac:dyDescent="0.2">
      <c r="AD4960" s="16"/>
      <c r="AE4960" s="16"/>
      <c r="AF4960" s="16"/>
      <c r="AG4960" s="16"/>
    </row>
    <row r="4961" spans="30:33" x14ac:dyDescent="0.2">
      <c r="AD4961" s="16"/>
      <c r="AE4961" s="16"/>
      <c r="AF4961" s="16"/>
      <c r="AG4961" s="16"/>
    </row>
    <row r="4962" spans="30:33" x14ac:dyDescent="0.2">
      <c r="AD4962" s="16"/>
      <c r="AE4962" s="16"/>
      <c r="AF4962" s="16"/>
      <c r="AG4962" s="16"/>
    </row>
    <row r="4963" spans="30:33" x14ac:dyDescent="0.2">
      <c r="AD4963" s="16"/>
      <c r="AE4963" s="16"/>
      <c r="AF4963" s="16"/>
      <c r="AG4963" s="16"/>
    </row>
    <row r="4964" spans="30:33" x14ac:dyDescent="0.2">
      <c r="AD4964" s="16"/>
      <c r="AE4964" s="16"/>
      <c r="AF4964" s="16"/>
      <c r="AG4964" s="16"/>
    </row>
    <row r="4965" spans="30:33" x14ac:dyDescent="0.2">
      <c r="AD4965" s="16"/>
      <c r="AE4965" s="16"/>
      <c r="AF4965" s="16"/>
      <c r="AG4965" s="16"/>
    </row>
    <row r="4966" spans="30:33" x14ac:dyDescent="0.2">
      <c r="AD4966" s="16"/>
      <c r="AE4966" s="16"/>
      <c r="AF4966" s="16"/>
      <c r="AG4966" s="16"/>
    </row>
    <row r="4967" spans="30:33" x14ac:dyDescent="0.2">
      <c r="AD4967" s="16"/>
      <c r="AE4967" s="16"/>
      <c r="AF4967" s="16"/>
      <c r="AG4967" s="16"/>
    </row>
    <row r="4968" spans="30:33" x14ac:dyDescent="0.2">
      <c r="AD4968" s="16"/>
      <c r="AE4968" s="16"/>
      <c r="AF4968" s="16"/>
      <c r="AG4968" s="16"/>
    </row>
    <row r="4969" spans="30:33" x14ac:dyDescent="0.2">
      <c r="AD4969" s="16"/>
      <c r="AE4969" s="16"/>
      <c r="AF4969" s="16"/>
      <c r="AG4969" s="16"/>
    </row>
    <row r="4970" spans="30:33" x14ac:dyDescent="0.2">
      <c r="AD4970" s="16"/>
      <c r="AE4970" s="16"/>
      <c r="AF4970" s="16"/>
      <c r="AG4970" s="16"/>
    </row>
    <row r="4971" spans="30:33" x14ac:dyDescent="0.2">
      <c r="AD4971" s="16"/>
      <c r="AE4971" s="16"/>
      <c r="AF4971" s="16"/>
      <c r="AG4971" s="16"/>
    </row>
    <row r="4972" spans="30:33" x14ac:dyDescent="0.2">
      <c r="AD4972" s="16"/>
      <c r="AE4972" s="16"/>
      <c r="AF4972" s="16"/>
      <c r="AG4972" s="16"/>
    </row>
    <row r="4973" spans="30:33" x14ac:dyDescent="0.2">
      <c r="AD4973" s="16"/>
      <c r="AE4973" s="16"/>
      <c r="AF4973" s="16"/>
      <c r="AG4973" s="16"/>
    </row>
    <row r="4974" spans="30:33" x14ac:dyDescent="0.2">
      <c r="AD4974" s="16"/>
      <c r="AE4974" s="16"/>
      <c r="AF4974" s="16"/>
      <c r="AG4974" s="16"/>
    </row>
    <row r="4975" spans="30:33" x14ac:dyDescent="0.2">
      <c r="AD4975" s="16"/>
      <c r="AE4975" s="16"/>
      <c r="AF4975" s="16"/>
      <c r="AG4975" s="16"/>
    </row>
    <row r="4976" spans="30:33" x14ac:dyDescent="0.2">
      <c r="AD4976" s="16"/>
      <c r="AE4976" s="16"/>
      <c r="AF4976" s="16"/>
      <c r="AG4976" s="16"/>
    </row>
    <row r="4977" spans="30:33" x14ac:dyDescent="0.2">
      <c r="AD4977" s="16"/>
      <c r="AE4977" s="16"/>
      <c r="AF4977" s="16"/>
      <c r="AG4977" s="16"/>
    </row>
    <row r="4978" spans="30:33" x14ac:dyDescent="0.2">
      <c r="AD4978" s="16"/>
      <c r="AE4978" s="16"/>
      <c r="AF4978" s="16"/>
      <c r="AG4978" s="16"/>
    </row>
    <row r="4979" spans="30:33" x14ac:dyDescent="0.2">
      <c r="AD4979" s="16"/>
      <c r="AE4979" s="16"/>
      <c r="AF4979" s="16"/>
      <c r="AG4979" s="16"/>
    </row>
    <row r="4980" spans="30:33" x14ac:dyDescent="0.2">
      <c r="AD4980" s="16"/>
      <c r="AE4980" s="16"/>
      <c r="AF4980" s="16"/>
      <c r="AG4980" s="16"/>
    </row>
    <row r="4981" spans="30:33" x14ac:dyDescent="0.2">
      <c r="AD4981" s="16"/>
      <c r="AE4981" s="16"/>
      <c r="AF4981" s="16"/>
      <c r="AG4981" s="16"/>
    </row>
    <row r="4982" spans="30:33" x14ac:dyDescent="0.2">
      <c r="AD4982" s="16"/>
      <c r="AE4982" s="16"/>
      <c r="AF4982" s="16"/>
      <c r="AG4982" s="16"/>
    </row>
    <row r="4983" spans="30:33" x14ac:dyDescent="0.2">
      <c r="AD4983" s="16"/>
      <c r="AE4983" s="16"/>
      <c r="AF4983" s="16"/>
      <c r="AG4983" s="16"/>
    </row>
    <row r="4984" spans="30:33" x14ac:dyDescent="0.2">
      <c r="AD4984" s="16"/>
      <c r="AE4984" s="16"/>
      <c r="AF4984" s="16"/>
      <c r="AG4984" s="16"/>
    </row>
    <row r="4985" spans="30:33" x14ac:dyDescent="0.2">
      <c r="AD4985" s="16"/>
      <c r="AE4985" s="16"/>
      <c r="AF4985" s="16"/>
      <c r="AG4985" s="16"/>
    </row>
    <row r="4986" spans="30:33" x14ac:dyDescent="0.2">
      <c r="AD4986" s="16"/>
      <c r="AE4986" s="16"/>
      <c r="AF4986" s="16"/>
      <c r="AG4986" s="16"/>
    </row>
    <row r="4987" spans="30:33" x14ac:dyDescent="0.2">
      <c r="AD4987" s="16"/>
      <c r="AE4987" s="16"/>
      <c r="AF4987" s="16"/>
      <c r="AG4987" s="16"/>
    </row>
    <row r="4988" spans="30:33" x14ac:dyDescent="0.2">
      <c r="AD4988" s="16"/>
      <c r="AE4988" s="16"/>
      <c r="AF4988" s="16"/>
      <c r="AG4988" s="16"/>
    </row>
    <row r="4989" spans="30:33" x14ac:dyDescent="0.2">
      <c r="AD4989" s="16"/>
      <c r="AE4989" s="16"/>
      <c r="AF4989" s="16"/>
      <c r="AG4989" s="16"/>
    </row>
    <row r="4990" spans="30:33" x14ac:dyDescent="0.2">
      <c r="AD4990" s="16"/>
      <c r="AE4990" s="16"/>
      <c r="AF4990" s="16"/>
      <c r="AG4990" s="16"/>
    </row>
    <row r="4991" spans="30:33" x14ac:dyDescent="0.2">
      <c r="AD4991" s="16"/>
      <c r="AE4991" s="16"/>
      <c r="AF4991" s="16"/>
      <c r="AG4991" s="16"/>
    </row>
    <row r="4992" spans="30:33" x14ac:dyDescent="0.2">
      <c r="AD4992" s="16"/>
      <c r="AE4992" s="16"/>
      <c r="AF4992" s="16"/>
      <c r="AG4992" s="16"/>
    </row>
    <row r="4993" spans="30:33" x14ac:dyDescent="0.2">
      <c r="AD4993" s="16"/>
      <c r="AE4993" s="16"/>
      <c r="AF4993" s="16"/>
      <c r="AG4993" s="16"/>
    </row>
    <row r="4994" spans="30:33" x14ac:dyDescent="0.2">
      <c r="AD4994" s="16"/>
      <c r="AE4994" s="16"/>
      <c r="AF4994" s="16"/>
      <c r="AG4994" s="16"/>
    </row>
    <row r="4995" spans="30:33" x14ac:dyDescent="0.2">
      <c r="AD4995" s="16"/>
      <c r="AE4995" s="16"/>
      <c r="AF4995" s="16"/>
      <c r="AG4995" s="16"/>
    </row>
    <row r="4996" spans="30:33" x14ac:dyDescent="0.2">
      <c r="AD4996" s="16"/>
      <c r="AE4996" s="16"/>
      <c r="AF4996" s="16"/>
      <c r="AG4996" s="16"/>
    </row>
    <row r="4997" spans="30:33" x14ac:dyDescent="0.2">
      <c r="AD4997" s="16"/>
      <c r="AE4997" s="16"/>
      <c r="AF4997" s="16"/>
      <c r="AG4997" s="16"/>
    </row>
    <row r="4998" spans="30:33" x14ac:dyDescent="0.2">
      <c r="AD4998" s="16"/>
      <c r="AE4998" s="16"/>
      <c r="AF4998" s="16"/>
      <c r="AG4998" s="16"/>
    </row>
    <row r="4999" spans="30:33" x14ac:dyDescent="0.2">
      <c r="AD4999" s="16"/>
      <c r="AE4999" s="16"/>
      <c r="AF4999" s="16"/>
      <c r="AG4999" s="16"/>
    </row>
    <row r="5000" spans="30:33" x14ac:dyDescent="0.2">
      <c r="AD5000" s="16"/>
      <c r="AE5000" s="16"/>
      <c r="AF5000" s="16"/>
      <c r="AG5000" s="16"/>
    </row>
    <row r="5001" spans="30:33" x14ac:dyDescent="0.2">
      <c r="AD5001" s="16"/>
      <c r="AE5001" s="16"/>
      <c r="AF5001" s="16"/>
      <c r="AG5001" s="16"/>
    </row>
    <row r="5002" spans="30:33" x14ac:dyDescent="0.2">
      <c r="AD5002" s="16"/>
      <c r="AE5002" s="16"/>
      <c r="AF5002" s="16"/>
      <c r="AG5002" s="16"/>
    </row>
    <row r="5003" spans="30:33" x14ac:dyDescent="0.2">
      <c r="AD5003" s="16"/>
      <c r="AE5003" s="16"/>
      <c r="AF5003" s="16"/>
      <c r="AG5003" s="16"/>
    </row>
    <row r="5004" spans="30:33" x14ac:dyDescent="0.2">
      <c r="AD5004" s="16"/>
      <c r="AE5004" s="16"/>
      <c r="AF5004" s="16"/>
      <c r="AG5004" s="16"/>
    </row>
    <row r="5005" spans="30:33" x14ac:dyDescent="0.2">
      <c r="AD5005" s="16"/>
      <c r="AE5005" s="16"/>
      <c r="AF5005" s="16"/>
      <c r="AG5005" s="16"/>
    </row>
    <row r="5006" spans="30:33" x14ac:dyDescent="0.2">
      <c r="AD5006" s="16"/>
      <c r="AE5006" s="16"/>
      <c r="AF5006" s="16"/>
      <c r="AG5006" s="16"/>
    </row>
    <row r="5007" spans="30:33" x14ac:dyDescent="0.2">
      <c r="AD5007" s="16"/>
      <c r="AE5007" s="16"/>
      <c r="AF5007" s="16"/>
      <c r="AG5007" s="16"/>
    </row>
    <row r="5008" spans="30:33" x14ac:dyDescent="0.2">
      <c r="AD5008" s="16"/>
      <c r="AE5008" s="16"/>
      <c r="AF5008" s="16"/>
      <c r="AG5008" s="16"/>
    </row>
    <row r="5009" spans="30:33" x14ac:dyDescent="0.2">
      <c r="AD5009" s="16"/>
      <c r="AE5009" s="16"/>
      <c r="AF5009" s="16"/>
      <c r="AG5009" s="16"/>
    </row>
    <row r="5010" spans="30:33" x14ac:dyDescent="0.2">
      <c r="AD5010" s="16"/>
      <c r="AE5010" s="16"/>
      <c r="AF5010" s="16"/>
      <c r="AG5010" s="16"/>
    </row>
    <row r="5011" spans="30:33" x14ac:dyDescent="0.2">
      <c r="AD5011" s="16"/>
      <c r="AE5011" s="16"/>
      <c r="AF5011" s="16"/>
      <c r="AG5011" s="16"/>
    </row>
    <row r="5012" spans="30:33" x14ac:dyDescent="0.2">
      <c r="AD5012" s="16"/>
      <c r="AE5012" s="16"/>
      <c r="AF5012" s="16"/>
      <c r="AG5012" s="16"/>
    </row>
    <row r="5013" spans="30:33" x14ac:dyDescent="0.2">
      <c r="AD5013" s="16"/>
      <c r="AE5013" s="16"/>
      <c r="AF5013" s="16"/>
      <c r="AG5013" s="16"/>
    </row>
    <row r="5014" spans="30:33" x14ac:dyDescent="0.2">
      <c r="AD5014" s="16"/>
      <c r="AE5014" s="16"/>
      <c r="AF5014" s="16"/>
      <c r="AG5014" s="16"/>
    </row>
    <row r="5015" spans="30:33" x14ac:dyDescent="0.2">
      <c r="AD5015" s="16"/>
      <c r="AE5015" s="16"/>
      <c r="AF5015" s="16"/>
      <c r="AG5015" s="16"/>
    </row>
    <row r="5016" spans="30:33" x14ac:dyDescent="0.2">
      <c r="AD5016" s="16"/>
      <c r="AE5016" s="16"/>
      <c r="AF5016" s="16"/>
      <c r="AG5016" s="16"/>
    </row>
    <row r="5017" spans="30:33" x14ac:dyDescent="0.2">
      <c r="AD5017" s="16"/>
      <c r="AE5017" s="16"/>
      <c r="AF5017" s="16"/>
      <c r="AG5017" s="16"/>
    </row>
    <row r="5018" spans="30:33" x14ac:dyDescent="0.2">
      <c r="AD5018" s="16"/>
      <c r="AE5018" s="16"/>
      <c r="AF5018" s="16"/>
      <c r="AG5018" s="16"/>
    </row>
    <row r="5019" spans="30:33" x14ac:dyDescent="0.2">
      <c r="AD5019" s="16"/>
      <c r="AE5019" s="16"/>
      <c r="AF5019" s="16"/>
      <c r="AG5019" s="16"/>
    </row>
    <row r="5020" spans="30:33" x14ac:dyDescent="0.2">
      <c r="AD5020" s="16"/>
      <c r="AE5020" s="16"/>
      <c r="AF5020" s="16"/>
      <c r="AG5020" s="16"/>
    </row>
    <row r="5021" spans="30:33" x14ac:dyDescent="0.2">
      <c r="AD5021" s="16"/>
      <c r="AE5021" s="16"/>
      <c r="AF5021" s="16"/>
      <c r="AG5021" s="16"/>
    </row>
    <row r="5022" spans="30:33" x14ac:dyDescent="0.2">
      <c r="AD5022" s="16"/>
      <c r="AE5022" s="16"/>
      <c r="AF5022" s="16"/>
      <c r="AG5022" s="16"/>
    </row>
    <row r="5023" spans="30:33" x14ac:dyDescent="0.2">
      <c r="AD5023" s="16"/>
      <c r="AE5023" s="16"/>
      <c r="AF5023" s="16"/>
      <c r="AG5023" s="16"/>
    </row>
    <row r="5024" spans="30:33" x14ac:dyDescent="0.2">
      <c r="AD5024" s="16"/>
      <c r="AE5024" s="16"/>
      <c r="AF5024" s="16"/>
      <c r="AG5024" s="16"/>
    </row>
    <row r="5025" spans="30:33" x14ac:dyDescent="0.2">
      <c r="AD5025" s="16"/>
      <c r="AE5025" s="16"/>
      <c r="AF5025" s="16"/>
      <c r="AG5025" s="16"/>
    </row>
    <row r="5026" spans="30:33" x14ac:dyDescent="0.2">
      <c r="AD5026" s="16"/>
      <c r="AE5026" s="16"/>
      <c r="AF5026" s="16"/>
      <c r="AG5026" s="16"/>
    </row>
    <row r="5027" spans="30:33" x14ac:dyDescent="0.2">
      <c r="AD5027" s="16"/>
      <c r="AE5027" s="16"/>
      <c r="AF5027" s="16"/>
      <c r="AG5027" s="16"/>
    </row>
    <row r="5028" spans="30:33" x14ac:dyDescent="0.2">
      <c r="AD5028" s="16"/>
      <c r="AE5028" s="16"/>
      <c r="AF5028" s="16"/>
      <c r="AG5028" s="16"/>
    </row>
    <row r="5029" spans="30:33" x14ac:dyDescent="0.2">
      <c r="AD5029" s="16"/>
      <c r="AE5029" s="16"/>
      <c r="AF5029" s="16"/>
      <c r="AG5029" s="16"/>
    </row>
    <row r="5030" spans="30:33" x14ac:dyDescent="0.2">
      <c r="AD5030" s="16"/>
      <c r="AE5030" s="16"/>
      <c r="AF5030" s="16"/>
      <c r="AG5030" s="16"/>
    </row>
    <row r="5031" spans="30:33" x14ac:dyDescent="0.2">
      <c r="AD5031" s="16"/>
      <c r="AE5031" s="16"/>
      <c r="AF5031" s="16"/>
      <c r="AG5031" s="16"/>
    </row>
    <row r="5032" spans="30:33" x14ac:dyDescent="0.2">
      <c r="AD5032" s="16"/>
      <c r="AE5032" s="16"/>
      <c r="AF5032" s="16"/>
      <c r="AG5032" s="16"/>
    </row>
    <row r="5033" spans="30:33" x14ac:dyDescent="0.2">
      <c r="AD5033" s="16"/>
      <c r="AE5033" s="16"/>
      <c r="AF5033" s="16"/>
      <c r="AG5033" s="16"/>
    </row>
    <row r="5034" spans="30:33" x14ac:dyDescent="0.2">
      <c r="AD5034" s="16"/>
      <c r="AE5034" s="16"/>
      <c r="AF5034" s="16"/>
      <c r="AG5034" s="16"/>
    </row>
    <row r="5035" spans="30:33" x14ac:dyDescent="0.2">
      <c r="AD5035" s="16"/>
      <c r="AE5035" s="16"/>
      <c r="AF5035" s="16"/>
      <c r="AG5035" s="16"/>
    </row>
    <row r="5036" spans="30:33" x14ac:dyDescent="0.2">
      <c r="AD5036" s="16"/>
      <c r="AE5036" s="16"/>
      <c r="AF5036" s="16"/>
      <c r="AG5036" s="16"/>
    </row>
    <row r="5037" spans="30:33" x14ac:dyDescent="0.2">
      <c r="AD5037" s="16"/>
      <c r="AE5037" s="16"/>
      <c r="AF5037" s="16"/>
      <c r="AG5037" s="16"/>
    </row>
    <row r="5038" spans="30:33" x14ac:dyDescent="0.2">
      <c r="AD5038" s="16"/>
      <c r="AE5038" s="16"/>
      <c r="AF5038" s="16"/>
      <c r="AG5038" s="16"/>
    </row>
    <row r="5039" spans="30:33" x14ac:dyDescent="0.2">
      <c r="AD5039" s="16"/>
      <c r="AE5039" s="16"/>
      <c r="AF5039" s="16"/>
      <c r="AG5039" s="16"/>
    </row>
    <row r="5040" spans="30:33" x14ac:dyDescent="0.2">
      <c r="AD5040" s="16"/>
      <c r="AE5040" s="16"/>
      <c r="AF5040" s="16"/>
      <c r="AG5040" s="16"/>
    </row>
    <row r="5041" spans="30:33" x14ac:dyDescent="0.2">
      <c r="AD5041" s="16"/>
      <c r="AE5041" s="16"/>
      <c r="AF5041" s="16"/>
      <c r="AG5041" s="16"/>
    </row>
    <row r="5042" spans="30:33" x14ac:dyDescent="0.2">
      <c r="AD5042" s="16"/>
      <c r="AE5042" s="16"/>
      <c r="AF5042" s="16"/>
      <c r="AG5042" s="16"/>
    </row>
    <row r="5043" spans="30:33" x14ac:dyDescent="0.2">
      <c r="AD5043" s="16"/>
      <c r="AE5043" s="16"/>
      <c r="AF5043" s="16"/>
      <c r="AG5043" s="16"/>
    </row>
    <row r="5044" spans="30:33" x14ac:dyDescent="0.2">
      <c r="AD5044" s="16"/>
      <c r="AE5044" s="16"/>
      <c r="AF5044" s="16"/>
      <c r="AG5044" s="16"/>
    </row>
    <row r="5045" spans="30:33" x14ac:dyDescent="0.2">
      <c r="AD5045" s="16"/>
      <c r="AE5045" s="16"/>
      <c r="AF5045" s="16"/>
      <c r="AG5045" s="16"/>
    </row>
    <row r="5046" spans="30:33" x14ac:dyDescent="0.2">
      <c r="AD5046" s="16"/>
      <c r="AE5046" s="16"/>
      <c r="AF5046" s="16"/>
      <c r="AG5046" s="16"/>
    </row>
    <row r="5047" spans="30:33" x14ac:dyDescent="0.2">
      <c r="AD5047" s="16"/>
      <c r="AE5047" s="16"/>
      <c r="AF5047" s="16"/>
      <c r="AG5047" s="16"/>
    </row>
    <row r="5048" spans="30:33" x14ac:dyDescent="0.2">
      <c r="AD5048" s="16"/>
      <c r="AE5048" s="16"/>
      <c r="AF5048" s="16"/>
      <c r="AG5048" s="16"/>
    </row>
    <row r="5049" spans="30:33" x14ac:dyDescent="0.2">
      <c r="AD5049" s="16"/>
      <c r="AE5049" s="16"/>
      <c r="AF5049" s="16"/>
      <c r="AG5049" s="16"/>
    </row>
    <row r="5050" spans="30:33" x14ac:dyDescent="0.2">
      <c r="AD5050" s="16"/>
      <c r="AE5050" s="16"/>
      <c r="AF5050" s="16"/>
      <c r="AG5050" s="16"/>
    </row>
    <row r="5051" spans="30:33" x14ac:dyDescent="0.2">
      <c r="AD5051" s="16"/>
      <c r="AE5051" s="16"/>
      <c r="AF5051" s="16"/>
      <c r="AG5051" s="16"/>
    </row>
    <row r="5052" spans="30:33" x14ac:dyDescent="0.2">
      <c r="AD5052" s="16"/>
      <c r="AE5052" s="16"/>
      <c r="AF5052" s="16"/>
      <c r="AG5052" s="16"/>
    </row>
    <row r="5053" spans="30:33" x14ac:dyDescent="0.2">
      <c r="AD5053" s="16"/>
      <c r="AE5053" s="16"/>
      <c r="AF5053" s="16"/>
      <c r="AG5053" s="16"/>
    </row>
    <row r="5054" spans="30:33" x14ac:dyDescent="0.2">
      <c r="AD5054" s="16"/>
      <c r="AE5054" s="16"/>
      <c r="AF5054" s="16"/>
      <c r="AG5054" s="16"/>
    </row>
    <row r="5055" spans="30:33" x14ac:dyDescent="0.2">
      <c r="AD5055" s="16"/>
      <c r="AE5055" s="16"/>
      <c r="AF5055" s="16"/>
      <c r="AG5055" s="16"/>
    </row>
    <row r="5056" spans="30:33" x14ac:dyDescent="0.2">
      <c r="AD5056" s="16"/>
      <c r="AE5056" s="16"/>
      <c r="AF5056" s="16"/>
      <c r="AG5056" s="16"/>
    </row>
    <row r="5057" spans="30:33" x14ac:dyDescent="0.2">
      <c r="AD5057" s="16"/>
      <c r="AE5057" s="16"/>
      <c r="AF5057" s="16"/>
      <c r="AG5057" s="16"/>
    </row>
    <row r="5058" spans="30:33" x14ac:dyDescent="0.2">
      <c r="AD5058" s="16"/>
      <c r="AE5058" s="16"/>
      <c r="AF5058" s="16"/>
      <c r="AG5058" s="16"/>
    </row>
    <row r="5059" spans="30:33" x14ac:dyDescent="0.2">
      <c r="AD5059" s="16"/>
      <c r="AE5059" s="16"/>
      <c r="AF5059" s="16"/>
      <c r="AG5059" s="16"/>
    </row>
    <row r="5060" spans="30:33" x14ac:dyDescent="0.2">
      <c r="AD5060" s="16"/>
      <c r="AE5060" s="16"/>
      <c r="AF5060" s="16"/>
      <c r="AG5060" s="16"/>
    </row>
    <row r="5061" spans="30:33" x14ac:dyDescent="0.2">
      <c r="AD5061" s="16"/>
      <c r="AE5061" s="16"/>
      <c r="AF5061" s="16"/>
      <c r="AG5061" s="16"/>
    </row>
    <row r="5062" spans="30:33" x14ac:dyDescent="0.2">
      <c r="AD5062" s="16"/>
      <c r="AE5062" s="16"/>
      <c r="AF5062" s="16"/>
      <c r="AG5062" s="16"/>
    </row>
    <row r="5063" spans="30:33" x14ac:dyDescent="0.2">
      <c r="AD5063" s="16"/>
      <c r="AE5063" s="16"/>
      <c r="AF5063" s="16"/>
      <c r="AG5063" s="16"/>
    </row>
    <row r="5064" spans="30:33" x14ac:dyDescent="0.2">
      <c r="AD5064" s="16"/>
      <c r="AE5064" s="16"/>
      <c r="AF5064" s="16"/>
      <c r="AG5064" s="16"/>
    </row>
    <row r="5065" spans="30:33" x14ac:dyDescent="0.2">
      <c r="AD5065" s="16"/>
      <c r="AE5065" s="16"/>
      <c r="AF5065" s="16"/>
      <c r="AG5065" s="16"/>
    </row>
    <row r="5066" spans="30:33" x14ac:dyDescent="0.2">
      <c r="AD5066" s="16"/>
      <c r="AE5066" s="16"/>
      <c r="AF5066" s="16"/>
      <c r="AG5066" s="16"/>
    </row>
    <row r="5067" spans="30:33" x14ac:dyDescent="0.2">
      <c r="AD5067" s="16"/>
      <c r="AE5067" s="16"/>
      <c r="AF5067" s="16"/>
      <c r="AG5067" s="16"/>
    </row>
    <row r="5068" spans="30:33" x14ac:dyDescent="0.2">
      <c r="AD5068" s="16"/>
      <c r="AE5068" s="16"/>
      <c r="AF5068" s="16"/>
      <c r="AG5068" s="16"/>
    </row>
    <row r="5069" spans="30:33" x14ac:dyDescent="0.2">
      <c r="AD5069" s="16"/>
      <c r="AE5069" s="16"/>
      <c r="AF5069" s="16"/>
      <c r="AG5069" s="16"/>
    </row>
    <row r="5070" spans="30:33" x14ac:dyDescent="0.2">
      <c r="AD5070" s="16"/>
      <c r="AE5070" s="16"/>
      <c r="AF5070" s="16"/>
      <c r="AG5070" s="16"/>
    </row>
    <row r="5071" spans="30:33" x14ac:dyDescent="0.2">
      <c r="AD5071" s="16"/>
      <c r="AE5071" s="16"/>
      <c r="AF5071" s="16"/>
      <c r="AG5071" s="16"/>
    </row>
    <row r="5072" spans="30:33" x14ac:dyDescent="0.2">
      <c r="AD5072" s="16"/>
      <c r="AE5072" s="16"/>
      <c r="AF5072" s="16"/>
      <c r="AG5072" s="16"/>
    </row>
    <row r="5073" spans="30:33" x14ac:dyDescent="0.2">
      <c r="AD5073" s="16"/>
      <c r="AE5073" s="16"/>
      <c r="AF5073" s="16"/>
      <c r="AG5073" s="16"/>
    </row>
    <row r="5074" spans="30:33" x14ac:dyDescent="0.2">
      <c r="AD5074" s="16"/>
      <c r="AE5074" s="16"/>
      <c r="AF5074" s="16"/>
      <c r="AG5074" s="16"/>
    </row>
    <row r="5075" spans="30:33" x14ac:dyDescent="0.2">
      <c r="AD5075" s="16"/>
      <c r="AE5075" s="16"/>
      <c r="AF5075" s="16"/>
      <c r="AG5075" s="16"/>
    </row>
    <row r="5076" spans="30:33" x14ac:dyDescent="0.2">
      <c r="AD5076" s="16"/>
      <c r="AE5076" s="16"/>
      <c r="AF5076" s="16"/>
      <c r="AG5076" s="16"/>
    </row>
    <row r="5077" spans="30:33" x14ac:dyDescent="0.2">
      <c r="AD5077" s="16"/>
      <c r="AE5077" s="16"/>
      <c r="AF5077" s="16"/>
      <c r="AG5077" s="16"/>
    </row>
    <row r="5078" spans="30:33" x14ac:dyDescent="0.2">
      <c r="AD5078" s="16"/>
      <c r="AE5078" s="16"/>
      <c r="AF5078" s="16"/>
      <c r="AG5078" s="16"/>
    </row>
    <row r="5079" spans="30:33" x14ac:dyDescent="0.2">
      <c r="AD5079" s="16"/>
      <c r="AE5079" s="16"/>
      <c r="AF5079" s="16"/>
      <c r="AG5079" s="16"/>
    </row>
    <row r="5080" spans="30:33" x14ac:dyDescent="0.2">
      <c r="AD5080" s="16"/>
      <c r="AE5080" s="16"/>
      <c r="AF5080" s="16"/>
      <c r="AG5080" s="16"/>
    </row>
    <row r="5081" spans="30:33" x14ac:dyDescent="0.2">
      <c r="AD5081" s="16"/>
      <c r="AE5081" s="16"/>
      <c r="AF5081" s="16"/>
      <c r="AG5081" s="16"/>
    </row>
    <row r="5082" spans="30:33" x14ac:dyDescent="0.2">
      <c r="AD5082" s="16"/>
      <c r="AE5082" s="16"/>
      <c r="AF5082" s="16"/>
      <c r="AG5082" s="16"/>
    </row>
    <row r="5083" spans="30:33" x14ac:dyDescent="0.2">
      <c r="AD5083" s="16"/>
      <c r="AE5083" s="16"/>
      <c r="AF5083" s="16"/>
      <c r="AG5083" s="16"/>
    </row>
    <row r="5084" spans="30:33" x14ac:dyDescent="0.2">
      <c r="AD5084" s="16"/>
      <c r="AE5084" s="16"/>
      <c r="AF5084" s="16"/>
      <c r="AG5084" s="16"/>
    </row>
    <row r="5085" spans="30:33" x14ac:dyDescent="0.2">
      <c r="AD5085" s="16"/>
      <c r="AE5085" s="16"/>
      <c r="AF5085" s="16"/>
      <c r="AG5085" s="16"/>
    </row>
    <row r="5086" spans="30:33" x14ac:dyDescent="0.2">
      <c r="AD5086" s="16"/>
      <c r="AE5086" s="16"/>
      <c r="AF5086" s="16"/>
      <c r="AG5086" s="16"/>
    </row>
    <row r="5087" spans="30:33" x14ac:dyDescent="0.2">
      <c r="AD5087" s="16"/>
      <c r="AE5087" s="16"/>
      <c r="AF5087" s="16"/>
      <c r="AG5087" s="16"/>
    </row>
    <row r="5088" spans="30:33" x14ac:dyDescent="0.2">
      <c r="AD5088" s="16"/>
      <c r="AE5088" s="16"/>
      <c r="AF5088" s="16"/>
      <c r="AG5088" s="16"/>
    </row>
    <row r="5089" spans="30:33" x14ac:dyDescent="0.2">
      <c r="AD5089" s="16"/>
      <c r="AE5089" s="16"/>
      <c r="AF5089" s="16"/>
      <c r="AG5089" s="16"/>
    </row>
    <row r="5090" spans="30:33" x14ac:dyDescent="0.2">
      <c r="AD5090" s="16"/>
      <c r="AE5090" s="16"/>
      <c r="AF5090" s="16"/>
      <c r="AG5090" s="16"/>
    </row>
    <row r="5091" spans="30:33" x14ac:dyDescent="0.2">
      <c r="AD5091" s="16"/>
      <c r="AE5091" s="16"/>
      <c r="AF5091" s="16"/>
      <c r="AG5091" s="16"/>
    </row>
    <row r="5092" spans="30:33" x14ac:dyDescent="0.2">
      <c r="AD5092" s="16"/>
      <c r="AE5092" s="16"/>
      <c r="AF5092" s="16"/>
      <c r="AG5092" s="16"/>
    </row>
    <row r="5093" spans="30:33" x14ac:dyDescent="0.2">
      <c r="AD5093" s="16"/>
      <c r="AE5093" s="16"/>
      <c r="AF5093" s="16"/>
      <c r="AG5093" s="16"/>
    </row>
    <row r="5094" spans="30:33" x14ac:dyDescent="0.2">
      <c r="AD5094" s="16"/>
      <c r="AE5094" s="16"/>
      <c r="AF5094" s="16"/>
      <c r="AG5094" s="16"/>
    </row>
    <row r="5095" spans="30:33" x14ac:dyDescent="0.2">
      <c r="AD5095" s="16"/>
      <c r="AE5095" s="16"/>
      <c r="AF5095" s="16"/>
      <c r="AG5095" s="16"/>
    </row>
    <row r="5096" spans="30:33" x14ac:dyDescent="0.2">
      <c r="AD5096" s="16"/>
      <c r="AE5096" s="16"/>
      <c r="AF5096" s="16"/>
      <c r="AG5096" s="16"/>
    </row>
    <row r="5097" spans="30:33" x14ac:dyDescent="0.2">
      <c r="AD5097" s="16"/>
      <c r="AE5097" s="16"/>
      <c r="AF5097" s="16"/>
      <c r="AG5097" s="16"/>
    </row>
    <row r="5098" spans="30:33" x14ac:dyDescent="0.2">
      <c r="AD5098" s="16"/>
      <c r="AE5098" s="16"/>
      <c r="AF5098" s="16"/>
      <c r="AG5098" s="16"/>
    </row>
    <row r="5099" spans="30:33" x14ac:dyDescent="0.2">
      <c r="AD5099" s="16"/>
      <c r="AE5099" s="16"/>
      <c r="AF5099" s="16"/>
      <c r="AG5099" s="16"/>
    </row>
    <row r="5100" spans="30:33" x14ac:dyDescent="0.2">
      <c r="AD5100" s="16"/>
      <c r="AE5100" s="16"/>
      <c r="AF5100" s="16"/>
      <c r="AG5100" s="16"/>
    </row>
    <row r="5101" spans="30:33" x14ac:dyDescent="0.2">
      <c r="AD5101" s="16"/>
      <c r="AE5101" s="16"/>
      <c r="AF5101" s="16"/>
      <c r="AG5101" s="16"/>
    </row>
    <row r="5102" spans="30:33" x14ac:dyDescent="0.2">
      <c r="AD5102" s="16"/>
      <c r="AE5102" s="16"/>
      <c r="AF5102" s="16"/>
      <c r="AG5102" s="16"/>
    </row>
    <row r="5103" spans="30:33" x14ac:dyDescent="0.2">
      <c r="AD5103" s="16"/>
      <c r="AE5103" s="16"/>
      <c r="AF5103" s="16"/>
      <c r="AG5103" s="16"/>
    </row>
    <row r="5104" spans="30:33" x14ac:dyDescent="0.2">
      <c r="AD5104" s="16"/>
      <c r="AE5104" s="16"/>
      <c r="AF5104" s="16"/>
      <c r="AG5104" s="16"/>
    </row>
    <row r="5105" spans="30:33" x14ac:dyDescent="0.2">
      <c r="AD5105" s="16"/>
      <c r="AE5105" s="16"/>
      <c r="AF5105" s="16"/>
      <c r="AG5105" s="16"/>
    </row>
    <row r="5106" spans="30:33" x14ac:dyDescent="0.2">
      <c r="AD5106" s="16"/>
      <c r="AE5106" s="16"/>
      <c r="AF5106" s="16"/>
      <c r="AG5106" s="16"/>
    </row>
    <row r="5107" spans="30:33" x14ac:dyDescent="0.2">
      <c r="AD5107" s="16"/>
      <c r="AE5107" s="16"/>
      <c r="AF5107" s="16"/>
      <c r="AG5107" s="16"/>
    </row>
    <row r="5108" spans="30:33" x14ac:dyDescent="0.2">
      <c r="AD5108" s="16"/>
      <c r="AE5108" s="16"/>
      <c r="AF5108" s="16"/>
      <c r="AG5108" s="16"/>
    </row>
    <row r="5109" spans="30:33" x14ac:dyDescent="0.2">
      <c r="AD5109" s="16"/>
      <c r="AE5109" s="16"/>
      <c r="AF5109" s="16"/>
      <c r="AG5109" s="16"/>
    </row>
    <row r="5110" spans="30:33" x14ac:dyDescent="0.2">
      <c r="AD5110" s="16"/>
      <c r="AE5110" s="16"/>
      <c r="AF5110" s="16"/>
      <c r="AG5110" s="16"/>
    </row>
    <row r="5111" spans="30:33" x14ac:dyDescent="0.2">
      <c r="AD5111" s="16"/>
      <c r="AE5111" s="16"/>
      <c r="AF5111" s="16"/>
      <c r="AG5111" s="16"/>
    </row>
    <row r="5112" spans="30:33" x14ac:dyDescent="0.2">
      <c r="AD5112" s="16"/>
      <c r="AE5112" s="16"/>
      <c r="AF5112" s="16"/>
      <c r="AG5112" s="16"/>
    </row>
    <row r="5113" spans="30:33" x14ac:dyDescent="0.2">
      <c r="AD5113" s="16"/>
      <c r="AE5113" s="16"/>
      <c r="AF5113" s="16"/>
      <c r="AG5113" s="16"/>
    </row>
    <row r="5114" spans="30:33" x14ac:dyDescent="0.2">
      <c r="AD5114" s="16"/>
      <c r="AE5114" s="16"/>
      <c r="AF5114" s="16"/>
      <c r="AG5114" s="16"/>
    </row>
    <row r="5115" spans="30:33" x14ac:dyDescent="0.2">
      <c r="AD5115" s="16"/>
      <c r="AE5115" s="16"/>
      <c r="AF5115" s="16"/>
      <c r="AG5115" s="16"/>
    </row>
    <row r="5116" spans="30:33" x14ac:dyDescent="0.2">
      <c r="AD5116" s="16"/>
      <c r="AE5116" s="16"/>
      <c r="AF5116" s="16"/>
      <c r="AG5116" s="16"/>
    </row>
    <row r="5117" spans="30:33" x14ac:dyDescent="0.2">
      <c r="AD5117" s="16"/>
      <c r="AE5117" s="16"/>
      <c r="AF5117" s="16"/>
      <c r="AG5117" s="16"/>
    </row>
    <row r="5118" spans="30:33" x14ac:dyDescent="0.2">
      <c r="AD5118" s="16"/>
      <c r="AE5118" s="16"/>
      <c r="AF5118" s="16"/>
      <c r="AG5118" s="16"/>
    </row>
    <row r="5119" spans="30:33" x14ac:dyDescent="0.2">
      <c r="AD5119" s="16"/>
      <c r="AE5119" s="16"/>
      <c r="AF5119" s="16"/>
      <c r="AG5119" s="16"/>
    </row>
    <row r="5120" spans="30:33" x14ac:dyDescent="0.2">
      <c r="AD5120" s="16"/>
      <c r="AE5120" s="16"/>
      <c r="AF5120" s="16"/>
      <c r="AG5120" s="16"/>
    </row>
    <row r="5121" spans="30:33" x14ac:dyDescent="0.2">
      <c r="AD5121" s="16"/>
      <c r="AE5121" s="16"/>
      <c r="AF5121" s="16"/>
      <c r="AG5121" s="16"/>
    </row>
    <row r="5122" spans="30:33" x14ac:dyDescent="0.2">
      <c r="AD5122" s="16"/>
      <c r="AE5122" s="16"/>
      <c r="AF5122" s="16"/>
      <c r="AG5122" s="16"/>
    </row>
    <row r="5123" spans="30:33" x14ac:dyDescent="0.2">
      <c r="AD5123" s="16"/>
      <c r="AE5123" s="16"/>
      <c r="AF5123" s="16"/>
      <c r="AG5123" s="16"/>
    </row>
    <row r="5124" spans="30:33" x14ac:dyDescent="0.2">
      <c r="AD5124" s="16"/>
      <c r="AE5124" s="16"/>
      <c r="AF5124" s="16"/>
      <c r="AG5124" s="16"/>
    </row>
    <row r="5125" spans="30:33" x14ac:dyDescent="0.2">
      <c r="AD5125" s="16"/>
      <c r="AE5125" s="16"/>
      <c r="AF5125" s="16"/>
      <c r="AG5125" s="16"/>
    </row>
    <row r="5126" spans="30:33" x14ac:dyDescent="0.2">
      <c r="AD5126" s="16"/>
      <c r="AE5126" s="16"/>
      <c r="AF5126" s="16"/>
      <c r="AG5126" s="16"/>
    </row>
    <row r="5127" spans="30:33" x14ac:dyDescent="0.2">
      <c r="AD5127" s="16"/>
      <c r="AE5127" s="16"/>
      <c r="AF5127" s="16"/>
      <c r="AG5127" s="16"/>
    </row>
    <row r="5128" spans="30:33" x14ac:dyDescent="0.2">
      <c r="AD5128" s="16"/>
      <c r="AE5128" s="16"/>
      <c r="AF5128" s="16"/>
      <c r="AG5128" s="16"/>
    </row>
    <row r="5129" spans="30:33" x14ac:dyDescent="0.2">
      <c r="AD5129" s="16"/>
      <c r="AE5129" s="16"/>
      <c r="AF5129" s="16"/>
      <c r="AG5129" s="16"/>
    </row>
    <row r="5130" spans="30:33" x14ac:dyDescent="0.2">
      <c r="AD5130" s="16"/>
      <c r="AE5130" s="16"/>
      <c r="AF5130" s="16"/>
      <c r="AG5130" s="16"/>
    </row>
    <row r="5131" spans="30:33" x14ac:dyDescent="0.2">
      <c r="AD5131" s="16"/>
      <c r="AE5131" s="16"/>
      <c r="AF5131" s="16"/>
      <c r="AG5131" s="16"/>
    </row>
    <row r="5132" spans="30:33" x14ac:dyDescent="0.2">
      <c r="AD5132" s="16"/>
      <c r="AE5132" s="16"/>
      <c r="AF5132" s="16"/>
      <c r="AG5132" s="16"/>
    </row>
    <row r="5133" spans="30:33" x14ac:dyDescent="0.2">
      <c r="AD5133" s="16"/>
      <c r="AE5133" s="16"/>
      <c r="AF5133" s="16"/>
      <c r="AG5133" s="16"/>
    </row>
    <row r="5134" spans="30:33" x14ac:dyDescent="0.2">
      <c r="AD5134" s="16"/>
      <c r="AE5134" s="16"/>
      <c r="AF5134" s="16"/>
      <c r="AG5134" s="16"/>
    </row>
    <row r="5135" spans="30:33" x14ac:dyDescent="0.2">
      <c r="AD5135" s="16"/>
      <c r="AE5135" s="16"/>
      <c r="AF5135" s="16"/>
      <c r="AG5135" s="16"/>
    </row>
    <row r="5136" spans="30:33" x14ac:dyDescent="0.2">
      <c r="AD5136" s="16"/>
      <c r="AE5136" s="16"/>
      <c r="AF5136" s="16"/>
      <c r="AG5136" s="16"/>
    </row>
    <row r="5137" spans="30:33" x14ac:dyDescent="0.2">
      <c r="AD5137" s="16"/>
      <c r="AE5137" s="16"/>
      <c r="AF5137" s="16"/>
      <c r="AG5137" s="16"/>
    </row>
    <row r="5138" spans="30:33" x14ac:dyDescent="0.2">
      <c r="AD5138" s="16"/>
      <c r="AE5138" s="16"/>
      <c r="AF5138" s="16"/>
      <c r="AG5138" s="16"/>
    </row>
    <row r="5139" spans="30:33" x14ac:dyDescent="0.2">
      <c r="AD5139" s="16"/>
      <c r="AE5139" s="16"/>
      <c r="AF5139" s="16"/>
      <c r="AG5139" s="16"/>
    </row>
    <row r="5140" spans="30:33" x14ac:dyDescent="0.2">
      <c r="AD5140" s="16"/>
      <c r="AE5140" s="16"/>
      <c r="AF5140" s="16"/>
      <c r="AG5140" s="16"/>
    </row>
    <row r="5141" spans="30:33" x14ac:dyDescent="0.2">
      <c r="AD5141" s="16"/>
      <c r="AE5141" s="16"/>
      <c r="AF5141" s="16"/>
      <c r="AG5141" s="16"/>
    </row>
    <row r="5142" spans="30:33" x14ac:dyDescent="0.2">
      <c r="AD5142" s="16"/>
      <c r="AE5142" s="16"/>
      <c r="AF5142" s="16"/>
      <c r="AG5142" s="16"/>
    </row>
    <row r="5143" spans="30:33" x14ac:dyDescent="0.2">
      <c r="AD5143" s="16"/>
      <c r="AE5143" s="16"/>
      <c r="AF5143" s="16"/>
      <c r="AG5143" s="16"/>
    </row>
    <row r="5144" spans="30:33" x14ac:dyDescent="0.2">
      <c r="AD5144" s="16"/>
      <c r="AE5144" s="16"/>
      <c r="AF5144" s="16"/>
      <c r="AG5144" s="16"/>
    </row>
    <row r="5145" spans="30:33" x14ac:dyDescent="0.2">
      <c r="AD5145" s="16"/>
      <c r="AE5145" s="16"/>
      <c r="AF5145" s="16"/>
      <c r="AG5145" s="16"/>
    </row>
    <row r="5146" spans="30:33" x14ac:dyDescent="0.2">
      <c r="AD5146" s="16"/>
      <c r="AE5146" s="16"/>
      <c r="AF5146" s="16"/>
      <c r="AG5146" s="16"/>
    </row>
    <row r="5147" spans="30:33" x14ac:dyDescent="0.2">
      <c r="AD5147" s="16"/>
      <c r="AE5147" s="16"/>
      <c r="AF5147" s="16"/>
      <c r="AG5147" s="16"/>
    </row>
    <row r="5148" spans="30:33" x14ac:dyDescent="0.2">
      <c r="AD5148" s="16"/>
      <c r="AE5148" s="16"/>
      <c r="AF5148" s="16"/>
      <c r="AG5148" s="16"/>
    </row>
    <row r="5149" spans="30:33" x14ac:dyDescent="0.2">
      <c r="AD5149" s="16"/>
      <c r="AE5149" s="16"/>
      <c r="AF5149" s="16"/>
      <c r="AG5149" s="16"/>
    </row>
    <row r="5150" spans="30:33" x14ac:dyDescent="0.2">
      <c r="AD5150" s="16"/>
      <c r="AE5150" s="16"/>
      <c r="AF5150" s="16"/>
      <c r="AG5150" s="16"/>
    </row>
    <row r="5151" spans="30:33" x14ac:dyDescent="0.2">
      <c r="AD5151" s="16"/>
      <c r="AE5151" s="16"/>
      <c r="AF5151" s="16"/>
      <c r="AG5151" s="16"/>
    </row>
    <row r="5152" spans="30:33" x14ac:dyDescent="0.2">
      <c r="AD5152" s="16"/>
      <c r="AE5152" s="16"/>
      <c r="AF5152" s="16"/>
      <c r="AG5152" s="16"/>
    </row>
    <row r="5153" spans="30:33" x14ac:dyDescent="0.2">
      <c r="AD5153" s="16"/>
      <c r="AE5153" s="16"/>
      <c r="AF5153" s="16"/>
      <c r="AG5153" s="16"/>
    </row>
    <row r="5154" spans="30:33" x14ac:dyDescent="0.2">
      <c r="AD5154" s="16"/>
      <c r="AE5154" s="16"/>
      <c r="AF5154" s="16"/>
      <c r="AG5154" s="16"/>
    </row>
    <row r="5155" spans="30:33" x14ac:dyDescent="0.2">
      <c r="AD5155" s="16"/>
      <c r="AE5155" s="16"/>
      <c r="AF5155" s="16"/>
      <c r="AG5155" s="16"/>
    </row>
    <row r="5156" spans="30:33" x14ac:dyDescent="0.2">
      <c r="AD5156" s="16"/>
      <c r="AE5156" s="16"/>
      <c r="AF5156" s="16"/>
      <c r="AG5156" s="16"/>
    </row>
    <row r="5157" spans="30:33" x14ac:dyDescent="0.2">
      <c r="AD5157" s="16"/>
      <c r="AE5157" s="16"/>
      <c r="AF5157" s="16"/>
      <c r="AG5157" s="16"/>
    </row>
    <row r="5158" spans="30:33" x14ac:dyDescent="0.2">
      <c r="AD5158" s="16"/>
      <c r="AE5158" s="16"/>
      <c r="AF5158" s="16"/>
      <c r="AG5158" s="16"/>
    </row>
    <row r="5159" spans="30:33" x14ac:dyDescent="0.2">
      <c r="AD5159" s="16"/>
      <c r="AE5159" s="16"/>
      <c r="AF5159" s="16"/>
      <c r="AG5159" s="16"/>
    </row>
    <row r="5160" spans="30:33" x14ac:dyDescent="0.2">
      <c r="AD5160" s="16"/>
      <c r="AE5160" s="16"/>
      <c r="AF5160" s="16"/>
      <c r="AG5160" s="16"/>
    </row>
    <row r="5161" spans="30:33" x14ac:dyDescent="0.2">
      <c r="AD5161" s="16"/>
      <c r="AE5161" s="16"/>
      <c r="AF5161" s="16"/>
      <c r="AG5161" s="16"/>
    </row>
    <row r="5162" spans="30:33" x14ac:dyDescent="0.2">
      <c r="AD5162" s="16"/>
      <c r="AE5162" s="16"/>
      <c r="AF5162" s="16"/>
      <c r="AG5162" s="16"/>
    </row>
    <row r="5163" spans="30:33" x14ac:dyDescent="0.2">
      <c r="AD5163" s="16"/>
      <c r="AE5163" s="16"/>
      <c r="AF5163" s="16"/>
      <c r="AG5163" s="16"/>
    </row>
    <row r="5164" spans="30:33" x14ac:dyDescent="0.2">
      <c r="AD5164" s="16"/>
      <c r="AE5164" s="16"/>
      <c r="AF5164" s="16"/>
      <c r="AG5164" s="16"/>
    </row>
    <row r="5165" spans="30:33" x14ac:dyDescent="0.2">
      <c r="AD5165" s="16"/>
      <c r="AE5165" s="16"/>
      <c r="AF5165" s="16"/>
      <c r="AG5165" s="16"/>
    </row>
    <row r="5166" spans="30:33" x14ac:dyDescent="0.2">
      <c r="AD5166" s="16"/>
      <c r="AE5166" s="16"/>
      <c r="AF5166" s="16"/>
      <c r="AG5166" s="16"/>
    </row>
    <row r="5167" spans="30:33" x14ac:dyDescent="0.2">
      <c r="AD5167" s="16"/>
      <c r="AE5167" s="16"/>
      <c r="AF5167" s="16"/>
      <c r="AG5167" s="16"/>
    </row>
    <row r="5168" spans="30:33" x14ac:dyDescent="0.2">
      <c r="AD5168" s="16"/>
      <c r="AE5168" s="16"/>
      <c r="AF5168" s="16"/>
      <c r="AG5168" s="16"/>
    </row>
    <row r="5169" spans="30:33" x14ac:dyDescent="0.2">
      <c r="AD5169" s="16"/>
      <c r="AE5169" s="16"/>
      <c r="AF5169" s="16"/>
      <c r="AG5169" s="16"/>
    </row>
    <row r="5170" spans="30:33" x14ac:dyDescent="0.2">
      <c r="AD5170" s="16"/>
      <c r="AE5170" s="16"/>
      <c r="AF5170" s="16"/>
      <c r="AG5170" s="16"/>
    </row>
    <row r="5171" spans="30:33" x14ac:dyDescent="0.2">
      <c r="AD5171" s="16"/>
      <c r="AE5171" s="16"/>
      <c r="AF5171" s="16"/>
      <c r="AG5171" s="16"/>
    </row>
    <row r="5172" spans="30:33" x14ac:dyDescent="0.2">
      <c r="AD5172" s="16"/>
      <c r="AE5172" s="16"/>
      <c r="AF5172" s="16"/>
      <c r="AG5172" s="16"/>
    </row>
    <row r="5173" spans="30:33" x14ac:dyDescent="0.2">
      <c r="AD5173" s="16"/>
      <c r="AE5173" s="16"/>
      <c r="AF5173" s="16"/>
      <c r="AG5173" s="16"/>
    </row>
    <row r="5174" spans="30:33" x14ac:dyDescent="0.2">
      <c r="AD5174" s="16"/>
      <c r="AE5174" s="16"/>
      <c r="AF5174" s="16"/>
      <c r="AG5174" s="16"/>
    </row>
    <row r="5175" spans="30:33" x14ac:dyDescent="0.2">
      <c r="AD5175" s="16"/>
      <c r="AE5175" s="16"/>
      <c r="AF5175" s="16"/>
      <c r="AG5175" s="16"/>
    </row>
    <row r="5176" spans="30:33" x14ac:dyDescent="0.2">
      <c r="AD5176" s="16"/>
      <c r="AE5176" s="16"/>
      <c r="AF5176" s="16"/>
      <c r="AG5176" s="16"/>
    </row>
    <row r="5177" spans="30:33" x14ac:dyDescent="0.2">
      <c r="AD5177" s="16"/>
      <c r="AE5177" s="16"/>
      <c r="AF5177" s="16"/>
      <c r="AG5177" s="16"/>
    </row>
    <row r="5178" spans="30:33" x14ac:dyDescent="0.2">
      <c r="AD5178" s="16"/>
      <c r="AE5178" s="16"/>
      <c r="AF5178" s="16"/>
      <c r="AG5178" s="16"/>
    </row>
    <row r="5179" spans="30:33" x14ac:dyDescent="0.2">
      <c r="AD5179" s="16"/>
      <c r="AE5179" s="16"/>
      <c r="AF5179" s="16"/>
      <c r="AG5179" s="16"/>
    </row>
    <row r="5180" spans="30:33" x14ac:dyDescent="0.2">
      <c r="AD5180" s="16"/>
      <c r="AE5180" s="16"/>
      <c r="AF5180" s="16"/>
      <c r="AG5180" s="16"/>
    </row>
    <row r="5181" spans="30:33" x14ac:dyDescent="0.2">
      <c r="AD5181" s="16"/>
      <c r="AE5181" s="16"/>
      <c r="AF5181" s="16"/>
      <c r="AG5181" s="16"/>
    </row>
    <row r="5182" spans="30:33" x14ac:dyDescent="0.2">
      <c r="AD5182" s="16"/>
      <c r="AE5182" s="16"/>
      <c r="AF5182" s="16"/>
      <c r="AG5182" s="16"/>
    </row>
    <row r="5183" spans="30:33" x14ac:dyDescent="0.2">
      <c r="AD5183" s="16"/>
      <c r="AE5183" s="16"/>
      <c r="AF5183" s="16"/>
      <c r="AG5183" s="16"/>
    </row>
    <row r="5184" spans="30:33" x14ac:dyDescent="0.2">
      <c r="AD5184" s="16"/>
      <c r="AE5184" s="16"/>
      <c r="AF5184" s="16"/>
      <c r="AG5184" s="16"/>
    </row>
    <row r="5185" spans="30:33" x14ac:dyDescent="0.2">
      <c r="AD5185" s="16"/>
      <c r="AE5185" s="16"/>
      <c r="AF5185" s="16"/>
      <c r="AG5185" s="16"/>
    </row>
    <row r="5186" spans="30:33" x14ac:dyDescent="0.2">
      <c r="AD5186" s="16"/>
      <c r="AE5186" s="16"/>
      <c r="AF5186" s="16"/>
      <c r="AG5186" s="16"/>
    </row>
    <row r="5187" spans="30:33" x14ac:dyDescent="0.2">
      <c r="AD5187" s="16"/>
      <c r="AE5187" s="16"/>
      <c r="AF5187" s="16"/>
      <c r="AG5187" s="16"/>
    </row>
    <row r="5188" spans="30:33" x14ac:dyDescent="0.2">
      <c r="AD5188" s="16"/>
      <c r="AE5188" s="16"/>
      <c r="AF5188" s="16"/>
      <c r="AG5188" s="16"/>
    </row>
    <row r="5189" spans="30:33" x14ac:dyDescent="0.2">
      <c r="AD5189" s="16"/>
      <c r="AE5189" s="16"/>
      <c r="AF5189" s="16"/>
      <c r="AG5189" s="16"/>
    </row>
    <row r="5190" spans="30:33" x14ac:dyDescent="0.2">
      <c r="AD5190" s="16"/>
      <c r="AE5190" s="16"/>
      <c r="AF5190" s="16"/>
      <c r="AG5190" s="16"/>
    </row>
    <row r="5191" spans="30:33" x14ac:dyDescent="0.2">
      <c r="AD5191" s="16"/>
      <c r="AE5191" s="16"/>
      <c r="AF5191" s="16"/>
      <c r="AG5191" s="16"/>
    </row>
    <row r="5192" spans="30:33" x14ac:dyDescent="0.2">
      <c r="AD5192" s="16"/>
      <c r="AE5192" s="16"/>
      <c r="AF5192" s="16"/>
      <c r="AG5192" s="16"/>
    </row>
    <row r="5193" spans="30:33" x14ac:dyDescent="0.2">
      <c r="AD5193" s="16"/>
      <c r="AE5193" s="16"/>
      <c r="AF5193" s="16"/>
      <c r="AG5193" s="16"/>
    </row>
    <row r="5194" spans="30:33" x14ac:dyDescent="0.2">
      <c r="AD5194" s="16"/>
      <c r="AE5194" s="16"/>
      <c r="AF5194" s="16"/>
      <c r="AG5194" s="16"/>
    </row>
    <row r="5195" spans="30:33" x14ac:dyDescent="0.2">
      <c r="AD5195" s="16"/>
      <c r="AE5195" s="16"/>
      <c r="AF5195" s="16"/>
      <c r="AG5195" s="16"/>
    </row>
    <row r="5196" spans="30:33" x14ac:dyDescent="0.2">
      <c r="AD5196" s="16"/>
      <c r="AE5196" s="16"/>
      <c r="AF5196" s="16"/>
      <c r="AG5196" s="16"/>
    </row>
    <row r="5197" spans="30:33" x14ac:dyDescent="0.2">
      <c r="AD5197" s="16"/>
      <c r="AE5197" s="16"/>
      <c r="AF5197" s="16"/>
      <c r="AG5197" s="16"/>
    </row>
    <row r="5198" spans="30:33" x14ac:dyDescent="0.2">
      <c r="AD5198" s="16"/>
      <c r="AE5198" s="16"/>
      <c r="AF5198" s="16"/>
      <c r="AG5198" s="16"/>
    </row>
    <row r="5199" spans="30:33" x14ac:dyDescent="0.2">
      <c r="AD5199" s="16"/>
      <c r="AE5199" s="16"/>
      <c r="AF5199" s="16"/>
      <c r="AG5199" s="16"/>
    </row>
    <row r="5200" spans="30:33" x14ac:dyDescent="0.2">
      <c r="AD5200" s="16"/>
      <c r="AE5200" s="16"/>
      <c r="AF5200" s="16"/>
      <c r="AG5200" s="16"/>
    </row>
    <row r="5201" spans="30:33" x14ac:dyDescent="0.2">
      <c r="AD5201" s="16"/>
      <c r="AE5201" s="16"/>
      <c r="AF5201" s="16"/>
      <c r="AG5201" s="16"/>
    </row>
    <row r="5202" spans="30:33" x14ac:dyDescent="0.2">
      <c r="AD5202" s="16"/>
      <c r="AE5202" s="16"/>
      <c r="AF5202" s="16"/>
      <c r="AG5202" s="16"/>
    </row>
    <row r="5203" spans="30:33" x14ac:dyDescent="0.2">
      <c r="AD5203" s="16"/>
      <c r="AE5203" s="16"/>
      <c r="AF5203" s="16"/>
      <c r="AG5203" s="16"/>
    </row>
    <row r="5204" spans="30:33" x14ac:dyDescent="0.2">
      <c r="AD5204" s="16"/>
      <c r="AE5204" s="16"/>
      <c r="AF5204" s="16"/>
      <c r="AG5204" s="16"/>
    </row>
    <row r="5205" spans="30:33" x14ac:dyDescent="0.2">
      <c r="AD5205" s="16"/>
      <c r="AE5205" s="16"/>
      <c r="AF5205" s="16"/>
      <c r="AG5205" s="16"/>
    </row>
    <row r="5206" spans="30:33" x14ac:dyDescent="0.2">
      <c r="AD5206" s="16"/>
      <c r="AE5206" s="16"/>
      <c r="AF5206" s="16"/>
      <c r="AG5206" s="16"/>
    </row>
    <row r="5207" spans="30:33" x14ac:dyDescent="0.2">
      <c r="AD5207" s="16"/>
      <c r="AE5207" s="16"/>
      <c r="AF5207" s="16"/>
      <c r="AG5207" s="16"/>
    </row>
    <row r="5208" spans="30:33" x14ac:dyDescent="0.2">
      <c r="AD5208" s="16"/>
      <c r="AE5208" s="16"/>
      <c r="AF5208" s="16"/>
      <c r="AG5208" s="16"/>
    </row>
    <row r="5209" spans="30:33" x14ac:dyDescent="0.2">
      <c r="AD5209" s="16"/>
      <c r="AE5209" s="16"/>
      <c r="AF5209" s="16"/>
      <c r="AG5209" s="16"/>
    </row>
    <row r="5210" spans="30:33" x14ac:dyDescent="0.2">
      <c r="AD5210" s="16"/>
      <c r="AE5210" s="16"/>
      <c r="AF5210" s="16"/>
      <c r="AG5210" s="16"/>
    </row>
    <row r="5211" spans="30:33" x14ac:dyDescent="0.2">
      <c r="AD5211" s="16"/>
      <c r="AE5211" s="16"/>
      <c r="AF5211" s="16"/>
      <c r="AG5211" s="16"/>
    </row>
    <row r="5212" spans="30:33" x14ac:dyDescent="0.2">
      <c r="AD5212" s="16"/>
      <c r="AE5212" s="16"/>
      <c r="AF5212" s="16"/>
      <c r="AG5212" s="16"/>
    </row>
    <row r="5213" spans="30:33" x14ac:dyDescent="0.2">
      <c r="AD5213" s="16"/>
      <c r="AE5213" s="16"/>
      <c r="AF5213" s="16"/>
      <c r="AG5213" s="16"/>
    </row>
    <row r="5214" spans="30:33" x14ac:dyDescent="0.2">
      <c r="AD5214" s="16"/>
      <c r="AE5214" s="16"/>
      <c r="AF5214" s="16"/>
      <c r="AG5214" s="16"/>
    </row>
    <row r="5215" spans="30:33" x14ac:dyDescent="0.2">
      <c r="AD5215" s="16"/>
      <c r="AE5215" s="16"/>
      <c r="AF5215" s="16"/>
      <c r="AG5215" s="16"/>
    </row>
    <row r="5216" spans="30:33" x14ac:dyDescent="0.2">
      <c r="AD5216" s="16"/>
      <c r="AE5216" s="16"/>
      <c r="AF5216" s="16"/>
      <c r="AG5216" s="16"/>
    </row>
    <row r="5217" spans="30:33" x14ac:dyDescent="0.2">
      <c r="AD5217" s="16"/>
      <c r="AE5217" s="16"/>
      <c r="AF5217" s="16"/>
      <c r="AG5217" s="16"/>
    </row>
    <row r="5218" spans="30:33" x14ac:dyDescent="0.2">
      <c r="AD5218" s="16"/>
      <c r="AE5218" s="16"/>
      <c r="AF5218" s="16"/>
      <c r="AG5218" s="16"/>
    </row>
    <row r="5219" spans="30:33" x14ac:dyDescent="0.2">
      <c r="AD5219" s="16"/>
      <c r="AE5219" s="16"/>
      <c r="AF5219" s="16"/>
      <c r="AG5219" s="16"/>
    </row>
    <row r="5220" spans="30:33" x14ac:dyDescent="0.2">
      <c r="AD5220" s="16"/>
      <c r="AE5220" s="16"/>
      <c r="AF5220" s="16"/>
      <c r="AG5220" s="16"/>
    </row>
    <row r="5221" spans="30:33" x14ac:dyDescent="0.2">
      <c r="AD5221" s="16"/>
      <c r="AE5221" s="16"/>
      <c r="AF5221" s="16"/>
      <c r="AG5221" s="16"/>
    </row>
    <row r="5222" spans="30:33" x14ac:dyDescent="0.2">
      <c r="AD5222" s="16"/>
      <c r="AE5222" s="16"/>
      <c r="AF5222" s="16"/>
      <c r="AG5222" s="16"/>
    </row>
    <row r="5223" spans="30:33" x14ac:dyDescent="0.2">
      <c r="AD5223" s="16"/>
      <c r="AE5223" s="16"/>
      <c r="AF5223" s="16"/>
      <c r="AG5223" s="16"/>
    </row>
    <row r="5224" spans="30:33" x14ac:dyDescent="0.2">
      <c r="AD5224" s="16"/>
      <c r="AE5224" s="16"/>
      <c r="AF5224" s="16"/>
      <c r="AG5224" s="16"/>
    </row>
    <row r="5225" spans="30:33" x14ac:dyDescent="0.2">
      <c r="AD5225" s="16"/>
      <c r="AE5225" s="16"/>
      <c r="AF5225" s="16"/>
      <c r="AG5225" s="16"/>
    </row>
    <row r="5226" spans="30:33" x14ac:dyDescent="0.2">
      <c r="AD5226" s="16"/>
      <c r="AE5226" s="16"/>
      <c r="AF5226" s="16"/>
      <c r="AG5226" s="16"/>
    </row>
    <row r="5227" spans="30:33" x14ac:dyDescent="0.2">
      <c r="AD5227" s="16"/>
      <c r="AE5227" s="16"/>
      <c r="AF5227" s="16"/>
      <c r="AG5227" s="16"/>
    </row>
    <row r="5228" spans="30:33" x14ac:dyDescent="0.2">
      <c r="AD5228" s="16"/>
      <c r="AE5228" s="16"/>
      <c r="AF5228" s="16"/>
      <c r="AG5228" s="16"/>
    </row>
    <row r="5229" spans="30:33" x14ac:dyDescent="0.2">
      <c r="AD5229" s="16"/>
      <c r="AE5229" s="16"/>
      <c r="AF5229" s="16"/>
      <c r="AG5229" s="16"/>
    </row>
    <row r="5230" spans="30:33" x14ac:dyDescent="0.2">
      <c r="AD5230" s="16"/>
      <c r="AE5230" s="16"/>
      <c r="AF5230" s="16"/>
      <c r="AG5230" s="16"/>
    </row>
    <row r="5231" spans="30:33" x14ac:dyDescent="0.2">
      <c r="AD5231" s="16"/>
      <c r="AE5231" s="16"/>
      <c r="AF5231" s="16"/>
      <c r="AG5231" s="16"/>
    </row>
    <row r="5232" spans="30:33" x14ac:dyDescent="0.2">
      <c r="AD5232" s="16"/>
      <c r="AE5232" s="16"/>
      <c r="AF5232" s="16"/>
      <c r="AG5232" s="16"/>
    </row>
    <row r="5233" spans="30:33" x14ac:dyDescent="0.2">
      <c r="AD5233" s="16"/>
      <c r="AE5233" s="16"/>
      <c r="AF5233" s="16"/>
      <c r="AG5233" s="16"/>
    </row>
    <row r="5234" spans="30:33" x14ac:dyDescent="0.2">
      <c r="AD5234" s="16"/>
      <c r="AE5234" s="16"/>
      <c r="AF5234" s="16"/>
      <c r="AG5234" s="16"/>
    </row>
    <row r="5235" spans="30:33" x14ac:dyDescent="0.2">
      <c r="AD5235" s="16"/>
      <c r="AE5235" s="16"/>
      <c r="AF5235" s="16"/>
      <c r="AG5235" s="16"/>
    </row>
    <row r="5236" spans="30:33" x14ac:dyDescent="0.2">
      <c r="AD5236" s="16"/>
      <c r="AE5236" s="16"/>
      <c r="AF5236" s="16"/>
      <c r="AG5236" s="16"/>
    </row>
    <row r="5237" spans="30:33" x14ac:dyDescent="0.2">
      <c r="AD5237" s="16"/>
      <c r="AE5237" s="16"/>
      <c r="AF5237" s="16"/>
      <c r="AG5237" s="16"/>
    </row>
    <row r="5238" spans="30:33" x14ac:dyDescent="0.2">
      <c r="AD5238" s="16"/>
      <c r="AE5238" s="16"/>
      <c r="AF5238" s="16"/>
      <c r="AG5238" s="16"/>
    </row>
    <row r="5239" spans="30:33" x14ac:dyDescent="0.2">
      <c r="AD5239" s="16"/>
      <c r="AE5239" s="16"/>
      <c r="AF5239" s="16"/>
      <c r="AG5239" s="16"/>
    </row>
    <row r="5240" spans="30:33" x14ac:dyDescent="0.2">
      <c r="AD5240" s="16"/>
      <c r="AE5240" s="16"/>
      <c r="AF5240" s="16"/>
      <c r="AG5240" s="16"/>
    </row>
    <row r="5241" spans="30:33" x14ac:dyDescent="0.2">
      <c r="AD5241" s="16"/>
      <c r="AE5241" s="16"/>
      <c r="AF5241" s="16"/>
      <c r="AG5241" s="16"/>
    </row>
    <row r="5242" spans="30:33" x14ac:dyDescent="0.2">
      <c r="AD5242" s="16"/>
      <c r="AE5242" s="16"/>
      <c r="AF5242" s="16"/>
      <c r="AG5242" s="16"/>
    </row>
    <row r="5243" spans="30:33" x14ac:dyDescent="0.2">
      <c r="AD5243" s="16"/>
      <c r="AE5243" s="16"/>
      <c r="AF5243" s="16"/>
      <c r="AG5243" s="16"/>
    </row>
    <row r="5244" spans="30:33" x14ac:dyDescent="0.2">
      <c r="AD5244" s="16"/>
      <c r="AE5244" s="16"/>
      <c r="AF5244" s="16"/>
      <c r="AG5244" s="16"/>
    </row>
    <row r="5245" spans="30:33" x14ac:dyDescent="0.2">
      <c r="AD5245" s="16"/>
      <c r="AE5245" s="16"/>
      <c r="AF5245" s="16"/>
      <c r="AG5245" s="16"/>
    </row>
    <row r="5246" spans="30:33" x14ac:dyDescent="0.2">
      <c r="AD5246" s="16"/>
      <c r="AE5246" s="16"/>
      <c r="AF5246" s="16"/>
      <c r="AG5246" s="16"/>
    </row>
    <row r="5247" spans="30:33" x14ac:dyDescent="0.2">
      <c r="AD5247" s="16"/>
      <c r="AE5247" s="16"/>
      <c r="AF5247" s="16"/>
      <c r="AG5247" s="16"/>
    </row>
    <row r="5248" spans="30:33" x14ac:dyDescent="0.2">
      <c r="AD5248" s="16"/>
      <c r="AE5248" s="16"/>
      <c r="AF5248" s="16"/>
      <c r="AG5248" s="16"/>
    </row>
    <row r="5249" spans="30:33" x14ac:dyDescent="0.2">
      <c r="AD5249" s="16"/>
      <c r="AE5249" s="16"/>
      <c r="AF5249" s="16"/>
      <c r="AG5249" s="16"/>
    </row>
    <row r="5250" spans="30:33" x14ac:dyDescent="0.2">
      <c r="AD5250" s="16"/>
      <c r="AE5250" s="16"/>
      <c r="AF5250" s="16"/>
      <c r="AG5250" s="16"/>
    </row>
    <row r="5251" spans="30:33" x14ac:dyDescent="0.2">
      <c r="AD5251" s="16"/>
      <c r="AE5251" s="16"/>
      <c r="AF5251" s="16"/>
      <c r="AG5251" s="16"/>
    </row>
    <row r="5252" spans="30:33" x14ac:dyDescent="0.2">
      <c r="AD5252" s="16"/>
      <c r="AE5252" s="16"/>
      <c r="AF5252" s="16"/>
      <c r="AG5252" s="16"/>
    </row>
    <row r="5253" spans="30:33" x14ac:dyDescent="0.2">
      <c r="AD5253" s="16"/>
      <c r="AE5253" s="16"/>
      <c r="AF5253" s="16"/>
      <c r="AG5253" s="16"/>
    </row>
    <row r="5254" spans="30:33" x14ac:dyDescent="0.2">
      <c r="AD5254" s="16"/>
      <c r="AE5254" s="16"/>
      <c r="AF5254" s="16"/>
      <c r="AG5254" s="16"/>
    </row>
    <row r="5255" spans="30:33" x14ac:dyDescent="0.2">
      <c r="AD5255" s="16"/>
      <c r="AE5255" s="16"/>
      <c r="AF5255" s="16"/>
      <c r="AG5255" s="16"/>
    </row>
    <row r="5256" spans="30:33" x14ac:dyDescent="0.2">
      <c r="AD5256" s="16"/>
      <c r="AE5256" s="16"/>
      <c r="AF5256" s="16"/>
      <c r="AG5256" s="16"/>
    </row>
    <row r="5257" spans="30:33" x14ac:dyDescent="0.2">
      <c r="AD5257" s="16"/>
      <c r="AE5257" s="16"/>
      <c r="AF5257" s="16"/>
      <c r="AG5257" s="16"/>
    </row>
    <row r="5258" spans="30:33" x14ac:dyDescent="0.2">
      <c r="AD5258" s="16"/>
      <c r="AE5258" s="16"/>
      <c r="AF5258" s="16"/>
      <c r="AG5258" s="16"/>
    </row>
    <row r="5259" spans="30:33" x14ac:dyDescent="0.2">
      <c r="AD5259" s="16"/>
      <c r="AE5259" s="16"/>
      <c r="AF5259" s="16"/>
      <c r="AG5259" s="16"/>
    </row>
    <row r="5260" spans="30:33" x14ac:dyDescent="0.2">
      <c r="AD5260" s="16"/>
      <c r="AE5260" s="16"/>
      <c r="AF5260" s="16"/>
      <c r="AG5260" s="16"/>
    </row>
    <row r="5261" spans="30:33" x14ac:dyDescent="0.2">
      <c r="AD5261" s="16"/>
      <c r="AE5261" s="16"/>
      <c r="AF5261" s="16"/>
      <c r="AG5261" s="16"/>
    </row>
    <row r="5262" spans="30:33" x14ac:dyDescent="0.2">
      <c r="AD5262" s="16"/>
      <c r="AE5262" s="16"/>
      <c r="AF5262" s="16"/>
      <c r="AG5262" s="16"/>
    </row>
    <row r="5263" spans="30:33" x14ac:dyDescent="0.2">
      <c r="AD5263" s="16"/>
      <c r="AE5263" s="16"/>
      <c r="AF5263" s="16"/>
      <c r="AG5263" s="16"/>
    </row>
    <row r="5264" spans="30:33" x14ac:dyDescent="0.2">
      <c r="AD5264" s="16"/>
      <c r="AE5264" s="16"/>
      <c r="AF5264" s="16"/>
      <c r="AG5264" s="16"/>
    </row>
    <row r="5265" spans="30:33" x14ac:dyDescent="0.2">
      <c r="AD5265" s="16"/>
      <c r="AE5265" s="16"/>
      <c r="AF5265" s="16"/>
      <c r="AG5265" s="16"/>
    </row>
    <row r="5266" spans="30:33" x14ac:dyDescent="0.2">
      <c r="AD5266" s="16"/>
      <c r="AE5266" s="16"/>
      <c r="AF5266" s="16"/>
      <c r="AG5266" s="16"/>
    </row>
    <row r="5267" spans="30:33" x14ac:dyDescent="0.2">
      <c r="AD5267" s="16"/>
      <c r="AE5267" s="16"/>
      <c r="AF5267" s="16"/>
      <c r="AG5267" s="16"/>
    </row>
    <row r="5268" spans="30:33" x14ac:dyDescent="0.2">
      <c r="AD5268" s="16"/>
      <c r="AE5268" s="16"/>
      <c r="AF5268" s="16"/>
      <c r="AG5268" s="16"/>
    </row>
    <row r="5269" spans="30:33" x14ac:dyDescent="0.2">
      <c r="AD5269" s="16"/>
      <c r="AE5269" s="16"/>
      <c r="AF5269" s="16"/>
      <c r="AG5269" s="16"/>
    </row>
    <row r="5270" spans="30:33" x14ac:dyDescent="0.2">
      <c r="AD5270" s="16"/>
      <c r="AE5270" s="16"/>
      <c r="AF5270" s="16"/>
      <c r="AG5270" s="16"/>
    </row>
    <row r="5271" spans="30:33" x14ac:dyDescent="0.2">
      <c r="AD5271" s="16"/>
      <c r="AE5271" s="16"/>
      <c r="AF5271" s="16"/>
      <c r="AG5271" s="16"/>
    </row>
    <row r="5272" spans="30:33" x14ac:dyDescent="0.2">
      <c r="AD5272" s="16"/>
      <c r="AE5272" s="16"/>
      <c r="AF5272" s="16"/>
      <c r="AG5272" s="16"/>
    </row>
    <row r="5273" spans="30:33" x14ac:dyDescent="0.2">
      <c r="AD5273" s="16"/>
      <c r="AE5273" s="16"/>
      <c r="AF5273" s="16"/>
      <c r="AG5273" s="16"/>
    </row>
    <row r="5274" spans="30:33" x14ac:dyDescent="0.2">
      <c r="AD5274" s="16"/>
      <c r="AE5274" s="16"/>
      <c r="AF5274" s="16"/>
      <c r="AG5274" s="16"/>
    </row>
    <row r="5275" spans="30:33" x14ac:dyDescent="0.2">
      <c r="AD5275" s="16"/>
      <c r="AE5275" s="16"/>
      <c r="AF5275" s="16"/>
      <c r="AG5275" s="16"/>
    </row>
    <row r="5276" spans="30:33" x14ac:dyDescent="0.2">
      <c r="AD5276" s="16"/>
      <c r="AE5276" s="16"/>
      <c r="AF5276" s="16"/>
      <c r="AG5276" s="16"/>
    </row>
    <row r="5277" spans="30:33" x14ac:dyDescent="0.2">
      <c r="AD5277" s="16"/>
      <c r="AE5277" s="16"/>
      <c r="AF5277" s="16"/>
      <c r="AG5277" s="16"/>
    </row>
    <row r="5278" spans="30:33" x14ac:dyDescent="0.2">
      <c r="AD5278" s="16"/>
      <c r="AE5278" s="16"/>
      <c r="AF5278" s="16"/>
      <c r="AG5278" s="16"/>
    </row>
    <row r="5279" spans="30:33" x14ac:dyDescent="0.2">
      <c r="AD5279" s="16"/>
      <c r="AE5279" s="16"/>
      <c r="AF5279" s="16"/>
      <c r="AG5279" s="16"/>
    </row>
    <row r="5280" spans="30:33" x14ac:dyDescent="0.2">
      <c r="AD5280" s="16"/>
      <c r="AE5280" s="16"/>
      <c r="AF5280" s="16"/>
      <c r="AG5280" s="16"/>
    </row>
    <row r="5281" spans="30:33" x14ac:dyDescent="0.2">
      <c r="AD5281" s="16"/>
      <c r="AE5281" s="16"/>
      <c r="AF5281" s="16"/>
      <c r="AG5281" s="16"/>
    </row>
    <row r="5282" spans="30:33" x14ac:dyDescent="0.2">
      <c r="AD5282" s="16"/>
      <c r="AE5282" s="16"/>
      <c r="AF5282" s="16"/>
      <c r="AG5282" s="16"/>
    </row>
    <row r="5283" spans="30:33" x14ac:dyDescent="0.2">
      <c r="AD5283" s="16"/>
      <c r="AE5283" s="16"/>
      <c r="AF5283" s="16"/>
      <c r="AG5283" s="16"/>
    </row>
    <row r="5284" spans="30:33" x14ac:dyDescent="0.2">
      <c r="AD5284" s="16"/>
      <c r="AE5284" s="16"/>
      <c r="AF5284" s="16"/>
      <c r="AG5284" s="16"/>
    </row>
    <row r="5285" spans="30:33" x14ac:dyDescent="0.2">
      <c r="AD5285" s="16"/>
      <c r="AE5285" s="16"/>
      <c r="AF5285" s="16"/>
      <c r="AG5285" s="16"/>
    </row>
    <row r="5286" spans="30:33" x14ac:dyDescent="0.2">
      <c r="AD5286" s="16"/>
      <c r="AE5286" s="16"/>
      <c r="AF5286" s="16"/>
      <c r="AG5286" s="16"/>
    </row>
    <row r="5287" spans="30:33" x14ac:dyDescent="0.2">
      <c r="AD5287" s="16"/>
      <c r="AE5287" s="16"/>
      <c r="AF5287" s="16"/>
      <c r="AG5287" s="16"/>
    </row>
    <row r="5288" spans="30:33" x14ac:dyDescent="0.2">
      <c r="AD5288" s="16"/>
      <c r="AE5288" s="16"/>
      <c r="AF5288" s="16"/>
      <c r="AG5288" s="16"/>
    </row>
    <row r="5289" spans="30:33" x14ac:dyDescent="0.2">
      <c r="AD5289" s="16"/>
      <c r="AE5289" s="16"/>
      <c r="AF5289" s="16"/>
      <c r="AG5289" s="16"/>
    </row>
    <row r="5290" spans="30:33" x14ac:dyDescent="0.2">
      <c r="AD5290" s="16"/>
      <c r="AE5290" s="16"/>
      <c r="AF5290" s="16"/>
      <c r="AG5290" s="16"/>
    </row>
    <row r="5291" spans="30:33" x14ac:dyDescent="0.2">
      <c r="AD5291" s="16"/>
      <c r="AE5291" s="16"/>
      <c r="AF5291" s="16"/>
      <c r="AG5291" s="16"/>
    </row>
    <row r="5292" spans="30:33" x14ac:dyDescent="0.2">
      <c r="AD5292" s="16"/>
      <c r="AE5292" s="16"/>
      <c r="AF5292" s="16"/>
      <c r="AG5292" s="16"/>
    </row>
    <row r="5293" spans="30:33" x14ac:dyDescent="0.2">
      <c r="AD5293" s="16"/>
      <c r="AE5293" s="16"/>
      <c r="AF5293" s="16"/>
      <c r="AG5293" s="16"/>
    </row>
    <row r="5294" spans="30:33" x14ac:dyDescent="0.2">
      <c r="AD5294" s="16"/>
      <c r="AE5294" s="16"/>
      <c r="AF5294" s="16"/>
      <c r="AG5294" s="16"/>
    </row>
    <row r="5295" spans="30:33" x14ac:dyDescent="0.2">
      <c r="AD5295" s="16"/>
      <c r="AE5295" s="16"/>
      <c r="AF5295" s="16"/>
      <c r="AG5295" s="16"/>
    </row>
    <row r="5296" spans="30:33" x14ac:dyDescent="0.2">
      <c r="AD5296" s="16"/>
      <c r="AE5296" s="16"/>
      <c r="AF5296" s="16"/>
      <c r="AG5296" s="16"/>
    </row>
    <row r="5297" spans="30:33" x14ac:dyDescent="0.2">
      <c r="AD5297" s="16"/>
      <c r="AE5297" s="16"/>
      <c r="AF5297" s="16"/>
      <c r="AG5297" s="16"/>
    </row>
    <row r="5298" spans="30:33" x14ac:dyDescent="0.2">
      <c r="AD5298" s="16"/>
      <c r="AE5298" s="16"/>
      <c r="AF5298" s="16"/>
      <c r="AG5298" s="16"/>
    </row>
    <row r="5299" spans="30:33" x14ac:dyDescent="0.2">
      <c r="AD5299" s="16"/>
      <c r="AE5299" s="16"/>
      <c r="AF5299" s="16"/>
      <c r="AG5299" s="16"/>
    </row>
    <row r="5300" spans="30:33" x14ac:dyDescent="0.2">
      <c r="AD5300" s="16"/>
      <c r="AE5300" s="16"/>
      <c r="AF5300" s="16"/>
      <c r="AG5300" s="16"/>
    </row>
    <row r="5301" spans="30:33" x14ac:dyDescent="0.2">
      <c r="AD5301" s="16"/>
      <c r="AE5301" s="16"/>
      <c r="AF5301" s="16"/>
      <c r="AG5301" s="16"/>
    </row>
    <row r="5302" spans="30:33" x14ac:dyDescent="0.2">
      <c r="AD5302" s="16"/>
      <c r="AE5302" s="16"/>
      <c r="AF5302" s="16"/>
      <c r="AG5302" s="16"/>
    </row>
    <row r="5303" spans="30:33" x14ac:dyDescent="0.2">
      <c r="AD5303" s="16"/>
      <c r="AE5303" s="16"/>
      <c r="AF5303" s="16"/>
      <c r="AG5303" s="16"/>
    </row>
    <row r="5304" spans="30:33" x14ac:dyDescent="0.2">
      <c r="AD5304" s="16"/>
      <c r="AE5304" s="16"/>
      <c r="AF5304" s="16"/>
      <c r="AG5304" s="16"/>
    </row>
    <row r="5305" spans="30:33" x14ac:dyDescent="0.2">
      <c r="AD5305" s="16"/>
      <c r="AE5305" s="16"/>
      <c r="AF5305" s="16"/>
      <c r="AG5305" s="16"/>
    </row>
    <row r="5306" spans="30:33" x14ac:dyDescent="0.2">
      <c r="AD5306" s="16"/>
      <c r="AE5306" s="16"/>
      <c r="AF5306" s="16"/>
      <c r="AG5306" s="16"/>
    </row>
    <row r="5307" spans="30:33" x14ac:dyDescent="0.2">
      <c r="AD5307" s="16"/>
      <c r="AE5307" s="16"/>
      <c r="AF5307" s="16"/>
      <c r="AG5307" s="16"/>
    </row>
    <row r="5308" spans="30:33" x14ac:dyDescent="0.2">
      <c r="AD5308" s="16"/>
      <c r="AE5308" s="16"/>
      <c r="AF5308" s="16"/>
      <c r="AG5308" s="16"/>
    </row>
    <row r="5309" spans="30:33" x14ac:dyDescent="0.2">
      <c r="AD5309" s="16"/>
      <c r="AE5309" s="16"/>
      <c r="AF5309" s="16"/>
      <c r="AG5309" s="16"/>
    </row>
    <row r="5310" spans="30:33" x14ac:dyDescent="0.2">
      <c r="AD5310" s="16"/>
      <c r="AE5310" s="16"/>
      <c r="AF5310" s="16"/>
      <c r="AG5310" s="16"/>
    </row>
    <row r="5311" spans="30:33" x14ac:dyDescent="0.2">
      <c r="AD5311" s="16"/>
      <c r="AE5311" s="16"/>
      <c r="AF5311" s="16"/>
      <c r="AG5311" s="16"/>
    </row>
    <row r="5312" spans="30:33" x14ac:dyDescent="0.2">
      <c r="AD5312" s="16"/>
      <c r="AE5312" s="16"/>
      <c r="AF5312" s="16"/>
      <c r="AG5312" s="16"/>
    </row>
    <row r="5313" spans="30:33" x14ac:dyDescent="0.2">
      <c r="AD5313" s="16"/>
      <c r="AE5313" s="16"/>
      <c r="AF5313" s="16"/>
      <c r="AG5313" s="16"/>
    </row>
    <row r="5314" spans="30:33" x14ac:dyDescent="0.2">
      <c r="AD5314" s="16"/>
      <c r="AE5314" s="16"/>
      <c r="AF5314" s="16"/>
      <c r="AG5314" s="16"/>
    </row>
    <row r="5315" spans="30:33" x14ac:dyDescent="0.2">
      <c r="AD5315" s="16"/>
      <c r="AE5315" s="16"/>
      <c r="AF5315" s="16"/>
      <c r="AG5315" s="16"/>
    </row>
    <row r="5316" spans="30:33" x14ac:dyDescent="0.2">
      <c r="AD5316" s="16"/>
      <c r="AE5316" s="16"/>
      <c r="AF5316" s="16"/>
      <c r="AG5316" s="16"/>
    </row>
    <row r="5317" spans="30:33" x14ac:dyDescent="0.2">
      <c r="AD5317" s="16"/>
      <c r="AE5317" s="16"/>
      <c r="AF5317" s="16"/>
      <c r="AG5317" s="16"/>
    </row>
    <row r="5318" spans="30:33" x14ac:dyDescent="0.2">
      <c r="AD5318" s="16"/>
      <c r="AE5318" s="16"/>
      <c r="AF5318" s="16"/>
      <c r="AG5318" s="16"/>
    </row>
    <row r="5319" spans="30:33" x14ac:dyDescent="0.2">
      <c r="AD5319" s="16"/>
      <c r="AE5319" s="16"/>
      <c r="AF5319" s="16"/>
      <c r="AG5319" s="16"/>
    </row>
    <row r="5320" spans="30:33" x14ac:dyDescent="0.2">
      <c r="AD5320" s="16"/>
      <c r="AE5320" s="16"/>
      <c r="AF5320" s="16"/>
      <c r="AG5320" s="16"/>
    </row>
    <row r="5321" spans="30:33" x14ac:dyDescent="0.2">
      <c r="AD5321" s="16"/>
      <c r="AE5321" s="16"/>
      <c r="AF5321" s="16"/>
      <c r="AG5321" s="16"/>
    </row>
    <row r="5322" spans="30:33" x14ac:dyDescent="0.2">
      <c r="AD5322" s="16"/>
      <c r="AE5322" s="16"/>
      <c r="AF5322" s="16"/>
      <c r="AG5322" s="16"/>
    </row>
    <row r="5323" spans="30:33" x14ac:dyDescent="0.2">
      <c r="AD5323" s="16"/>
      <c r="AE5323" s="16"/>
      <c r="AF5323" s="16"/>
      <c r="AG5323" s="16"/>
    </row>
    <row r="5324" spans="30:33" x14ac:dyDescent="0.2">
      <c r="AD5324" s="16"/>
      <c r="AE5324" s="16"/>
      <c r="AF5324" s="16"/>
      <c r="AG5324" s="16"/>
    </row>
    <row r="5325" spans="30:33" x14ac:dyDescent="0.2">
      <c r="AD5325" s="16"/>
      <c r="AE5325" s="16"/>
      <c r="AF5325" s="16"/>
      <c r="AG5325" s="16"/>
    </row>
    <row r="5326" spans="30:33" x14ac:dyDescent="0.2">
      <c r="AD5326" s="16"/>
      <c r="AE5326" s="16"/>
      <c r="AF5326" s="16"/>
      <c r="AG5326" s="16"/>
    </row>
    <row r="5327" spans="30:33" x14ac:dyDescent="0.2">
      <c r="AD5327" s="16"/>
      <c r="AE5327" s="16"/>
      <c r="AF5327" s="16"/>
      <c r="AG5327" s="16"/>
    </row>
    <row r="5328" spans="30:33" x14ac:dyDescent="0.2">
      <c r="AD5328" s="16"/>
      <c r="AE5328" s="16"/>
      <c r="AF5328" s="16"/>
      <c r="AG5328" s="16"/>
    </row>
    <row r="5329" spans="30:33" x14ac:dyDescent="0.2">
      <c r="AD5329" s="16"/>
      <c r="AE5329" s="16"/>
      <c r="AF5329" s="16"/>
      <c r="AG5329" s="16"/>
    </row>
    <row r="5330" spans="30:33" x14ac:dyDescent="0.2">
      <c r="AD5330" s="16"/>
      <c r="AE5330" s="16"/>
      <c r="AF5330" s="16"/>
      <c r="AG5330" s="16"/>
    </row>
    <row r="5331" spans="30:33" x14ac:dyDescent="0.2">
      <c r="AD5331" s="16"/>
      <c r="AE5331" s="16"/>
      <c r="AF5331" s="16"/>
      <c r="AG5331" s="16"/>
    </row>
    <row r="5332" spans="30:33" x14ac:dyDescent="0.2">
      <c r="AD5332" s="16"/>
      <c r="AE5332" s="16"/>
      <c r="AF5332" s="16"/>
      <c r="AG5332" s="16"/>
    </row>
    <row r="5333" spans="30:33" x14ac:dyDescent="0.2">
      <c r="AD5333" s="16"/>
      <c r="AE5333" s="16"/>
      <c r="AF5333" s="16"/>
      <c r="AG5333" s="16"/>
    </row>
    <row r="5334" spans="30:33" x14ac:dyDescent="0.2">
      <c r="AD5334" s="16"/>
      <c r="AE5334" s="16"/>
      <c r="AF5334" s="16"/>
      <c r="AG5334" s="16"/>
    </row>
    <row r="5335" spans="30:33" x14ac:dyDescent="0.2">
      <c r="AD5335" s="16"/>
      <c r="AE5335" s="16"/>
      <c r="AF5335" s="16"/>
      <c r="AG5335" s="16"/>
    </row>
    <row r="5336" spans="30:33" x14ac:dyDescent="0.2">
      <c r="AD5336" s="16"/>
      <c r="AE5336" s="16"/>
      <c r="AF5336" s="16"/>
      <c r="AG5336" s="16"/>
    </row>
    <row r="5337" spans="30:33" x14ac:dyDescent="0.2">
      <c r="AD5337" s="16"/>
      <c r="AE5337" s="16"/>
      <c r="AF5337" s="16"/>
      <c r="AG5337" s="16"/>
    </row>
    <row r="5338" spans="30:33" x14ac:dyDescent="0.2">
      <c r="AD5338" s="16"/>
      <c r="AE5338" s="16"/>
      <c r="AF5338" s="16"/>
      <c r="AG5338" s="16"/>
    </row>
    <row r="5339" spans="30:33" x14ac:dyDescent="0.2">
      <c r="AD5339" s="16"/>
      <c r="AE5339" s="16"/>
      <c r="AF5339" s="16"/>
      <c r="AG5339" s="16"/>
    </row>
    <row r="5340" spans="30:33" x14ac:dyDescent="0.2">
      <c r="AD5340" s="16"/>
      <c r="AE5340" s="16"/>
      <c r="AF5340" s="16"/>
      <c r="AG5340" s="16"/>
    </row>
    <row r="5341" spans="30:33" x14ac:dyDescent="0.2">
      <c r="AD5341" s="16"/>
      <c r="AE5341" s="16"/>
      <c r="AF5341" s="16"/>
      <c r="AG5341" s="16"/>
    </row>
    <row r="5342" spans="30:33" x14ac:dyDescent="0.2">
      <c r="AD5342" s="16"/>
      <c r="AE5342" s="16"/>
      <c r="AF5342" s="16"/>
      <c r="AG5342" s="16"/>
    </row>
    <row r="5343" spans="30:33" x14ac:dyDescent="0.2">
      <c r="AD5343" s="16"/>
      <c r="AE5343" s="16"/>
      <c r="AF5343" s="16"/>
      <c r="AG5343" s="16"/>
    </row>
    <row r="5344" spans="30:33" x14ac:dyDescent="0.2">
      <c r="AD5344" s="16"/>
      <c r="AE5344" s="16"/>
      <c r="AF5344" s="16"/>
      <c r="AG5344" s="16"/>
    </row>
    <row r="5345" spans="30:33" x14ac:dyDescent="0.2">
      <c r="AD5345" s="16"/>
      <c r="AE5345" s="16"/>
      <c r="AF5345" s="16"/>
      <c r="AG5345" s="16"/>
    </row>
    <row r="5346" spans="30:33" x14ac:dyDescent="0.2">
      <c r="AD5346" s="16"/>
      <c r="AE5346" s="16"/>
      <c r="AF5346" s="16"/>
      <c r="AG5346" s="16"/>
    </row>
    <row r="5347" spans="30:33" x14ac:dyDescent="0.2">
      <c r="AD5347" s="16"/>
      <c r="AE5347" s="16"/>
      <c r="AF5347" s="16"/>
      <c r="AG5347" s="16"/>
    </row>
    <row r="5348" spans="30:33" x14ac:dyDescent="0.2">
      <c r="AD5348" s="16"/>
      <c r="AE5348" s="16"/>
      <c r="AF5348" s="16"/>
      <c r="AG5348" s="16"/>
    </row>
    <row r="5349" spans="30:33" x14ac:dyDescent="0.2">
      <c r="AD5349" s="16"/>
      <c r="AE5349" s="16"/>
      <c r="AF5349" s="16"/>
      <c r="AG5349" s="16"/>
    </row>
    <row r="5350" spans="30:33" x14ac:dyDescent="0.2">
      <c r="AD5350" s="16"/>
      <c r="AE5350" s="16"/>
      <c r="AF5350" s="16"/>
      <c r="AG5350" s="16"/>
    </row>
    <row r="5351" spans="30:33" x14ac:dyDescent="0.2">
      <c r="AD5351" s="16"/>
      <c r="AE5351" s="16"/>
      <c r="AF5351" s="16"/>
      <c r="AG5351" s="16"/>
    </row>
    <row r="5352" spans="30:33" x14ac:dyDescent="0.2">
      <c r="AD5352" s="16"/>
      <c r="AE5352" s="16"/>
      <c r="AF5352" s="16"/>
      <c r="AG5352" s="16"/>
    </row>
    <row r="5353" spans="30:33" x14ac:dyDescent="0.2">
      <c r="AD5353" s="16"/>
      <c r="AE5353" s="16"/>
      <c r="AF5353" s="16"/>
      <c r="AG5353" s="16"/>
    </row>
    <row r="5354" spans="30:33" x14ac:dyDescent="0.2">
      <c r="AD5354" s="16"/>
      <c r="AE5354" s="16"/>
      <c r="AF5354" s="16"/>
      <c r="AG5354" s="16"/>
    </row>
    <row r="5355" spans="30:33" x14ac:dyDescent="0.2">
      <c r="AD5355" s="16"/>
      <c r="AE5355" s="16"/>
      <c r="AF5355" s="16"/>
      <c r="AG5355" s="16"/>
    </row>
    <row r="5356" spans="30:33" x14ac:dyDescent="0.2">
      <c r="AD5356" s="16"/>
      <c r="AE5356" s="16"/>
      <c r="AF5356" s="16"/>
      <c r="AG5356" s="16"/>
    </row>
    <row r="5357" spans="30:33" x14ac:dyDescent="0.2">
      <c r="AD5357" s="16"/>
      <c r="AE5357" s="16"/>
      <c r="AF5357" s="16"/>
      <c r="AG5357" s="16"/>
    </row>
    <row r="5358" spans="30:33" x14ac:dyDescent="0.2">
      <c r="AD5358" s="16"/>
      <c r="AE5358" s="16"/>
      <c r="AF5358" s="16"/>
      <c r="AG5358" s="16"/>
    </row>
    <row r="5359" spans="30:33" x14ac:dyDescent="0.2">
      <c r="AD5359" s="16"/>
      <c r="AE5359" s="16"/>
      <c r="AF5359" s="16"/>
      <c r="AG5359" s="16"/>
    </row>
    <row r="5360" spans="30:33" x14ac:dyDescent="0.2">
      <c r="AD5360" s="16"/>
      <c r="AE5360" s="16"/>
      <c r="AF5360" s="16"/>
      <c r="AG5360" s="16"/>
    </row>
    <row r="5361" spans="30:33" x14ac:dyDescent="0.2">
      <c r="AD5361" s="16"/>
      <c r="AE5361" s="16"/>
      <c r="AF5361" s="16"/>
      <c r="AG5361" s="16"/>
    </row>
    <row r="5362" spans="30:33" x14ac:dyDescent="0.2">
      <c r="AD5362" s="16"/>
      <c r="AE5362" s="16"/>
      <c r="AF5362" s="16"/>
      <c r="AG5362" s="16"/>
    </row>
    <row r="5363" spans="30:33" x14ac:dyDescent="0.2">
      <c r="AD5363" s="16"/>
      <c r="AE5363" s="16"/>
      <c r="AF5363" s="16"/>
      <c r="AG5363" s="16"/>
    </row>
    <row r="5364" spans="30:33" x14ac:dyDescent="0.2">
      <c r="AD5364" s="16"/>
      <c r="AE5364" s="16"/>
      <c r="AF5364" s="16"/>
      <c r="AG5364" s="16"/>
    </row>
    <row r="5365" spans="30:33" x14ac:dyDescent="0.2">
      <c r="AD5365" s="16"/>
      <c r="AE5365" s="16"/>
      <c r="AF5365" s="16"/>
      <c r="AG5365" s="16"/>
    </row>
    <row r="5366" spans="30:33" x14ac:dyDescent="0.2">
      <c r="AD5366" s="16"/>
      <c r="AE5366" s="16"/>
      <c r="AF5366" s="16"/>
      <c r="AG5366" s="16"/>
    </row>
    <row r="5367" spans="30:33" x14ac:dyDescent="0.2">
      <c r="AD5367" s="16"/>
      <c r="AE5367" s="16"/>
      <c r="AF5367" s="16"/>
      <c r="AG5367" s="16"/>
    </row>
    <row r="5368" spans="30:33" x14ac:dyDescent="0.2">
      <c r="AD5368" s="16"/>
      <c r="AE5368" s="16"/>
      <c r="AF5368" s="16"/>
      <c r="AG5368" s="16"/>
    </row>
    <row r="5369" spans="30:33" x14ac:dyDescent="0.2">
      <c r="AD5369" s="16"/>
      <c r="AE5369" s="16"/>
      <c r="AF5369" s="16"/>
      <c r="AG5369" s="16"/>
    </row>
    <row r="5370" spans="30:33" x14ac:dyDescent="0.2">
      <c r="AD5370" s="16"/>
      <c r="AE5370" s="16"/>
      <c r="AF5370" s="16"/>
      <c r="AG5370" s="16"/>
    </row>
    <row r="5371" spans="30:33" x14ac:dyDescent="0.2">
      <c r="AD5371" s="16"/>
      <c r="AE5371" s="16"/>
      <c r="AF5371" s="16"/>
      <c r="AG5371" s="16"/>
    </row>
    <row r="5372" spans="30:33" x14ac:dyDescent="0.2">
      <c r="AD5372" s="16"/>
      <c r="AE5372" s="16"/>
      <c r="AF5372" s="16"/>
      <c r="AG5372" s="16"/>
    </row>
    <row r="5373" spans="30:33" x14ac:dyDescent="0.2">
      <c r="AD5373" s="16"/>
      <c r="AE5373" s="16"/>
      <c r="AF5373" s="16"/>
      <c r="AG5373" s="16"/>
    </row>
    <row r="5374" spans="30:33" x14ac:dyDescent="0.2">
      <c r="AD5374" s="16"/>
      <c r="AE5374" s="16"/>
      <c r="AF5374" s="16"/>
      <c r="AG5374" s="16"/>
    </row>
    <row r="5375" spans="30:33" x14ac:dyDescent="0.2">
      <c r="AD5375" s="16"/>
      <c r="AE5375" s="16"/>
      <c r="AF5375" s="16"/>
      <c r="AG5375" s="16"/>
    </row>
    <row r="5376" spans="30:33" x14ac:dyDescent="0.2">
      <c r="AD5376" s="16"/>
      <c r="AE5376" s="16"/>
      <c r="AF5376" s="16"/>
      <c r="AG5376" s="16"/>
    </row>
    <row r="5377" spans="30:33" x14ac:dyDescent="0.2">
      <c r="AD5377" s="16"/>
      <c r="AE5377" s="16"/>
      <c r="AF5377" s="16"/>
      <c r="AG5377" s="16"/>
    </row>
    <row r="5378" spans="30:33" x14ac:dyDescent="0.2">
      <c r="AD5378" s="16"/>
      <c r="AE5378" s="16"/>
      <c r="AF5378" s="16"/>
      <c r="AG5378" s="16"/>
    </row>
    <row r="5379" spans="30:33" x14ac:dyDescent="0.2">
      <c r="AD5379" s="16"/>
      <c r="AE5379" s="16"/>
      <c r="AF5379" s="16"/>
      <c r="AG5379" s="16"/>
    </row>
    <row r="5380" spans="30:33" x14ac:dyDescent="0.2">
      <c r="AD5380" s="16"/>
      <c r="AE5380" s="16"/>
      <c r="AF5380" s="16"/>
      <c r="AG5380" s="16"/>
    </row>
    <row r="5381" spans="30:33" x14ac:dyDescent="0.2">
      <c r="AD5381" s="16"/>
      <c r="AE5381" s="16"/>
      <c r="AF5381" s="16"/>
      <c r="AG5381" s="16"/>
    </row>
    <row r="5382" spans="30:33" x14ac:dyDescent="0.2">
      <c r="AD5382" s="16"/>
      <c r="AE5382" s="16"/>
      <c r="AF5382" s="16"/>
      <c r="AG5382" s="16"/>
    </row>
    <row r="5383" spans="30:33" x14ac:dyDescent="0.2">
      <c r="AD5383" s="16"/>
      <c r="AE5383" s="16"/>
      <c r="AF5383" s="16"/>
      <c r="AG5383" s="16"/>
    </row>
    <row r="5384" spans="30:33" x14ac:dyDescent="0.2">
      <c r="AD5384" s="16"/>
      <c r="AE5384" s="16"/>
      <c r="AF5384" s="16"/>
      <c r="AG5384" s="16"/>
    </row>
    <row r="5385" spans="30:33" x14ac:dyDescent="0.2">
      <c r="AD5385" s="16"/>
      <c r="AE5385" s="16"/>
      <c r="AF5385" s="16"/>
      <c r="AG5385" s="16"/>
    </row>
    <row r="5386" spans="30:33" x14ac:dyDescent="0.2">
      <c r="AD5386" s="16"/>
      <c r="AE5386" s="16"/>
      <c r="AF5386" s="16"/>
      <c r="AG5386" s="16"/>
    </row>
    <row r="5387" spans="30:33" x14ac:dyDescent="0.2">
      <c r="AD5387" s="16"/>
      <c r="AE5387" s="16"/>
      <c r="AF5387" s="16"/>
      <c r="AG5387" s="16"/>
    </row>
    <row r="5388" spans="30:33" x14ac:dyDescent="0.2">
      <c r="AD5388" s="16"/>
      <c r="AE5388" s="16"/>
      <c r="AF5388" s="16"/>
      <c r="AG5388" s="16"/>
    </row>
    <row r="5389" spans="30:33" x14ac:dyDescent="0.2">
      <c r="AD5389" s="16"/>
      <c r="AE5389" s="16"/>
      <c r="AF5389" s="16"/>
      <c r="AG5389" s="16"/>
    </row>
    <row r="5390" spans="30:33" x14ac:dyDescent="0.2">
      <c r="AD5390" s="16"/>
      <c r="AE5390" s="16"/>
      <c r="AF5390" s="16"/>
      <c r="AG5390" s="16"/>
    </row>
    <row r="5391" spans="30:33" x14ac:dyDescent="0.2">
      <c r="AD5391" s="16"/>
      <c r="AE5391" s="16"/>
      <c r="AF5391" s="16"/>
      <c r="AG5391" s="16"/>
    </row>
    <row r="5392" spans="30:33" x14ac:dyDescent="0.2">
      <c r="AD5392" s="16"/>
      <c r="AE5392" s="16"/>
      <c r="AF5392" s="16"/>
      <c r="AG5392" s="16"/>
    </row>
    <row r="5393" spans="30:33" x14ac:dyDescent="0.2">
      <c r="AD5393" s="16"/>
      <c r="AE5393" s="16"/>
      <c r="AF5393" s="16"/>
      <c r="AG5393" s="16"/>
    </row>
    <row r="5394" spans="30:33" x14ac:dyDescent="0.2">
      <c r="AD5394" s="16"/>
      <c r="AE5394" s="16"/>
      <c r="AF5394" s="16"/>
      <c r="AG5394" s="16"/>
    </row>
    <row r="5395" spans="30:33" x14ac:dyDescent="0.2">
      <c r="AD5395" s="16"/>
      <c r="AE5395" s="16"/>
      <c r="AF5395" s="16"/>
      <c r="AG5395" s="16"/>
    </row>
    <row r="5396" spans="30:33" x14ac:dyDescent="0.2">
      <c r="AD5396" s="16"/>
      <c r="AE5396" s="16"/>
      <c r="AF5396" s="16"/>
      <c r="AG5396" s="16"/>
    </row>
    <row r="5397" spans="30:33" x14ac:dyDescent="0.2">
      <c r="AD5397" s="16"/>
      <c r="AE5397" s="16"/>
      <c r="AF5397" s="16"/>
      <c r="AG5397" s="16"/>
    </row>
    <row r="5398" spans="30:33" x14ac:dyDescent="0.2">
      <c r="AD5398" s="16"/>
      <c r="AE5398" s="16"/>
      <c r="AF5398" s="16"/>
      <c r="AG5398" s="16"/>
    </row>
    <row r="5399" spans="30:33" x14ac:dyDescent="0.2">
      <c r="AD5399" s="16"/>
      <c r="AE5399" s="16"/>
      <c r="AF5399" s="16"/>
      <c r="AG5399" s="16"/>
    </row>
    <row r="5400" spans="30:33" x14ac:dyDescent="0.2">
      <c r="AD5400" s="16"/>
      <c r="AE5400" s="16"/>
      <c r="AF5400" s="16"/>
      <c r="AG5400" s="16"/>
    </row>
    <row r="5401" spans="30:33" x14ac:dyDescent="0.2">
      <c r="AD5401" s="16"/>
      <c r="AE5401" s="16"/>
      <c r="AF5401" s="16"/>
      <c r="AG5401" s="16"/>
    </row>
    <row r="5402" spans="30:33" x14ac:dyDescent="0.2">
      <c r="AD5402" s="16"/>
      <c r="AE5402" s="16"/>
      <c r="AF5402" s="16"/>
      <c r="AG5402" s="16"/>
    </row>
    <row r="5403" spans="30:33" x14ac:dyDescent="0.2">
      <c r="AD5403" s="16"/>
      <c r="AE5403" s="16"/>
      <c r="AF5403" s="16"/>
      <c r="AG5403" s="16"/>
    </row>
    <row r="5404" spans="30:33" x14ac:dyDescent="0.2">
      <c r="AD5404" s="16"/>
      <c r="AE5404" s="16"/>
      <c r="AF5404" s="16"/>
      <c r="AG5404" s="16"/>
    </row>
    <row r="5405" spans="30:33" x14ac:dyDescent="0.2">
      <c r="AD5405" s="16"/>
      <c r="AE5405" s="16"/>
      <c r="AF5405" s="16"/>
      <c r="AG5405" s="16"/>
    </row>
    <row r="5406" spans="30:33" x14ac:dyDescent="0.2">
      <c r="AD5406" s="16"/>
      <c r="AE5406" s="16"/>
      <c r="AF5406" s="16"/>
      <c r="AG5406" s="16"/>
    </row>
    <row r="5407" spans="30:33" x14ac:dyDescent="0.2">
      <c r="AD5407" s="16"/>
      <c r="AE5407" s="16"/>
      <c r="AF5407" s="16"/>
      <c r="AG5407" s="16"/>
    </row>
    <row r="5408" spans="30:33" x14ac:dyDescent="0.2">
      <c r="AD5408" s="16"/>
      <c r="AE5408" s="16"/>
      <c r="AF5408" s="16"/>
      <c r="AG5408" s="16"/>
    </row>
    <row r="5409" spans="30:33" x14ac:dyDescent="0.2">
      <c r="AD5409" s="16"/>
      <c r="AE5409" s="16"/>
      <c r="AF5409" s="16"/>
      <c r="AG5409" s="16"/>
    </row>
    <row r="5410" spans="30:33" x14ac:dyDescent="0.2">
      <c r="AD5410" s="16"/>
      <c r="AE5410" s="16"/>
      <c r="AF5410" s="16"/>
      <c r="AG5410" s="16"/>
    </row>
    <row r="5411" spans="30:33" x14ac:dyDescent="0.2">
      <c r="AD5411" s="16"/>
      <c r="AE5411" s="16"/>
      <c r="AF5411" s="16"/>
      <c r="AG5411" s="16"/>
    </row>
    <row r="5412" spans="30:33" x14ac:dyDescent="0.2">
      <c r="AD5412" s="16"/>
      <c r="AE5412" s="16"/>
      <c r="AF5412" s="16"/>
      <c r="AG5412" s="16"/>
    </row>
    <row r="5413" spans="30:33" x14ac:dyDescent="0.2">
      <c r="AD5413" s="16"/>
      <c r="AE5413" s="16"/>
      <c r="AF5413" s="16"/>
      <c r="AG5413" s="16"/>
    </row>
    <row r="5414" spans="30:33" x14ac:dyDescent="0.2">
      <c r="AD5414" s="16"/>
      <c r="AE5414" s="16"/>
      <c r="AF5414" s="16"/>
      <c r="AG5414" s="16"/>
    </row>
    <row r="5415" spans="30:33" x14ac:dyDescent="0.2">
      <c r="AD5415" s="16"/>
      <c r="AE5415" s="16"/>
      <c r="AF5415" s="16"/>
      <c r="AG5415" s="16"/>
    </row>
    <row r="5416" spans="30:33" x14ac:dyDescent="0.2">
      <c r="AD5416" s="16"/>
      <c r="AE5416" s="16"/>
      <c r="AF5416" s="16"/>
      <c r="AG5416" s="16"/>
    </row>
    <row r="5417" spans="30:33" x14ac:dyDescent="0.2">
      <c r="AD5417" s="16"/>
      <c r="AE5417" s="16"/>
      <c r="AF5417" s="16"/>
      <c r="AG5417" s="16"/>
    </row>
    <row r="5418" spans="30:33" x14ac:dyDescent="0.2">
      <c r="AD5418" s="16"/>
      <c r="AE5418" s="16"/>
      <c r="AF5418" s="16"/>
      <c r="AG5418" s="16"/>
    </row>
    <row r="5419" spans="30:33" x14ac:dyDescent="0.2">
      <c r="AD5419" s="16"/>
      <c r="AE5419" s="16"/>
      <c r="AF5419" s="16"/>
      <c r="AG5419" s="16"/>
    </row>
    <row r="5420" spans="30:33" x14ac:dyDescent="0.2">
      <c r="AD5420" s="16"/>
      <c r="AE5420" s="16"/>
      <c r="AF5420" s="16"/>
      <c r="AG5420" s="16"/>
    </row>
    <row r="5421" spans="30:33" x14ac:dyDescent="0.2">
      <c r="AD5421" s="16"/>
      <c r="AE5421" s="16"/>
      <c r="AF5421" s="16"/>
      <c r="AG5421" s="16"/>
    </row>
    <row r="5422" spans="30:33" x14ac:dyDescent="0.2">
      <c r="AD5422" s="16"/>
      <c r="AE5422" s="16"/>
      <c r="AF5422" s="16"/>
      <c r="AG5422" s="16"/>
    </row>
    <row r="5423" spans="30:33" x14ac:dyDescent="0.2">
      <c r="AD5423" s="16"/>
      <c r="AE5423" s="16"/>
      <c r="AF5423" s="16"/>
      <c r="AG5423" s="16"/>
    </row>
    <row r="5424" spans="30:33" x14ac:dyDescent="0.2">
      <c r="AD5424" s="16"/>
      <c r="AE5424" s="16"/>
      <c r="AF5424" s="16"/>
      <c r="AG5424" s="16"/>
    </row>
    <row r="5425" spans="30:33" x14ac:dyDescent="0.2">
      <c r="AD5425" s="16"/>
      <c r="AE5425" s="16"/>
      <c r="AF5425" s="16"/>
      <c r="AG5425" s="16"/>
    </row>
    <row r="5426" spans="30:33" x14ac:dyDescent="0.2">
      <c r="AD5426" s="16"/>
      <c r="AE5426" s="16"/>
      <c r="AF5426" s="16"/>
      <c r="AG5426" s="16"/>
    </row>
    <row r="5427" spans="30:33" x14ac:dyDescent="0.2">
      <c r="AD5427" s="16"/>
      <c r="AE5427" s="16"/>
      <c r="AF5427" s="16"/>
      <c r="AG5427" s="16"/>
    </row>
    <row r="5428" spans="30:33" x14ac:dyDescent="0.2">
      <c r="AD5428" s="16"/>
      <c r="AE5428" s="16"/>
      <c r="AF5428" s="16"/>
      <c r="AG5428" s="16"/>
    </row>
    <row r="5429" spans="30:33" x14ac:dyDescent="0.2">
      <c r="AD5429" s="16"/>
      <c r="AE5429" s="16"/>
      <c r="AF5429" s="16"/>
      <c r="AG5429" s="16"/>
    </row>
    <row r="5430" spans="30:33" x14ac:dyDescent="0.2">
      <c r="AD5430" s="16"/>
      <c r="AE5430" s="16"/>
      <c r="AF5430" s="16"/>
      <c r="AG5430" s="16"/>
    </row>
    <row r="5431" spans="30:33" x14ac:dyDescent="0.2">
      <c r="AD5431" s="16"/>
      <c r="AE5431" s="16"/>
      <c r="AF5431" s="16"/>
      <c r="AG5431" s="16"/>
    </row>
    <row r="5432" spans="30:33" x14ac:dyDescent="0.2">
      <c r="AD5432" s="16"/>
      <c r="AE5432" s="16"/>
      <c r="AF5432" s="16"/>
      <c r="AG5432" s="16"/>
    </row>
    <row r="5433" spans="30:33" x14ac:dyDescent="0.2">
      <c r="AD5433" s="16"/>
      <c r="AE5433" s="16"/>
      <c r="AF5433" s="16"/>
      <c r="AG5433" s="16"/>
    </row>
    <row r="5434" spans="30:33" x14ac:dyDescent="0.2">
      <c r="AD5434" s="16"/>
      <c r="AE5434" s="16"/>
      <c r="AF5434" s="16"/>
      <c r="AG5434" s="16"/>
    </row>
    <row r="5435" spans="30:33" x14ac:dyDescent="0.2">
      <c r="AD5435" s="16"/>
      <c r="AE5435" s="16"/>
      <c r="AF5435" s="16"/>
      <c r="AG5435" s="16"/>
    </row>
    <row r="5436" spans="30:33" x14ac:dyDescent="0.2">
      <c r="AD5436" s="16"/>
      <c r="AE5436" s="16"/>
      <c r="AF5436" s="16"/>
      <c r="AG5436" s="16"/>
    </row>
    <row r="5437" spans="30:33" x14ac:dyDescent="0.2">
      <c r="AD5437" s="16"/>
      <c r="AE5437" s="16"/>
      <c r="AF5437" s="16"/>
      <c r="AG5437" s="16"/>
    </row>
    <row r="5438" spans="30:33" x14ac:dyDescent="0.2">
      <c r="AD5438" s="16"/>
      <c r="AE5438" s="16"/>
      <c r="AF5438" s="16"/>
      <c r="AG5438" s="16"/>
    </row>
    <row r="5439" spans="30:33" x14ac:dyDescent="0.2">
      <c r="AD5439" s="16"/>
      <c r="AE5439" s="16"/>
      <c r="AF5439" s="16"/>
      <c r="AG5439" s="16"/>
    </row>
    <row r="5440" spans="30:33" x14ac:dyDescent="0.2">
      <c r="AD5440" s="16"/>
      <c r="AE5440" s="16"/>
      <c r="AF5440" s="16"/>
      <c r="AG5440" s="16"/>
    </row>
    <row r="5441" spans="30:33" x14ac:dyDescent="0.2">
      <c r="AD5441" s="16"/>
      <c r="AE5441" s="16"/>
      <c r="AF5441" s="16"/>
      <c r="AG5441" s="16"/>
    </row>
    <row r="5442" spans="30:33" x14ac:dyDescent="0.2">
      <c r="AD5442" s="16"/>
      <c r="AE5442" s="16"/>
      <c r="AF5442" s="16"/>
      <c r="AG5442" s="16"/>
    </row>
    <row r="5443" spans="30:33" x14ac:dyDescent="0.2">
      <c r="AD5443" s="16"/>
      <c r="AE5443" s="16"/>
      <c r="AF5443" s="16"/>
      <c r="AG5443" s="16"/>
    </row>
    <row r="5444" spans="30:33" x14ac:dyDescent="0.2">
      <c r="AD5444" s="16"/>
      <c r="AE5444" s="16"/>
      <c r="AF5444" s="16"/>
      <c r="AG5444" s="16"/>
    </row>
    <row r="5445" spans="30:33" x14ac:dyDescent="0.2">
      <c r="AD5445" s="16"/>
      <c r="AE5445" s="16"/>
      <c r="AF5445" s="16"/>
      <c r="AG5445" s="16"/>
    </row>
    <row r="5446" spans="30:33" x14ac:dyDescent="0.2">
      <c r="AD5446" s="16"/>
      <c r="AE5446" s="16"/>
      <c r="AF5446" s="16"/>
      <c r="AG5446" s="16"/>
    </row>
    <row r="5447" spans="30:33" x14ac:dyDescent="0.2">
      <c r="AD5447" s="16"/>
      <c r="AE5447" s="16"/>
      <c r="AF5447" s="16"/>
      <c r="AG5447" s="16"/>
    </row>
    <row r="5448" spans="30:33" x14ac:dyDescent="0.2">
      <c r="AD5448" s="16"/>
      <c r="AE5448" s="16"/>
      <c r="AF5448" s="16"/>
      <c r="AG5448" s="16"/>
    </row>
    <row r="5449" spans="30:33" x14ac:dyDescent="0.2">
      <c r="AD5449" s="16"/>
      <c r="AE5449" s="16"/>
      <c r="AF5449" s="16"/>
      <c r="AG5449" s="16"/>
    </row>
    <row r="5450" spans="30:33" x14ac:dyDescent="0.2">
      <c r="AD5450" s="16"/>
      <c r="AE5450" s="16"/>
      <c r="AF5450" s="16"/>
      <c r="AG5450" s="16"/>
    </row>
    <row r="5451" spans="30:33" x14ac:dyDescent="0.2">
      <c r="AD5451" s="16"/>
      <c r="AE5451" s="16"/>
      <c r="AF5451" s="16"/>
      <c r="AG5451" s="16"/>
    </row>
    <row r="5452" spans="30:33" x14ac:dyDescent="0.2">
      <c r="AD5452" s="16"/>
      <c r="AE5452" s="16"/>
      <c r="AF5452" s="16"/>
      <c r="AG5452" s="16"/>
    </row>
    <row r="5453" spans="30:33" x14ac:dyDescent="0.2">
      <c r="AD5453" s="16"/>
      <c r="AE5453" s="16"/>
      <c r="AF5453" s="16"/>
      <c r="AG5453" s="16"/>
    </row>
    <row r="5454" spans="30:33" x14ac:dyDescent="0.2">
      <c r="AD5454" s="16"/>
      <c r="AE5454" s="16"/>
      <c r="AF5454" s="16"/>
      <c r="AG5454" s="16"/>
    </row>
    <row r="5455" spans="30:33" x14ac:dyDescent="0.2">
      <c r="AD5455" s="16"/>
      <c r="AE5455" s="16"/>
      <c r="AF5455" s="16"/>
      <c r="AG5455" s="16"/>
    </row>
    <row r="5456" spans="30:33" x14ac:dyDescent="0.2">
      <c r="AD5456" s="16"/>
      <c r="AE5456" s="16"/>
      <c r="AF5456" s="16"/>
      <c r="AG5456" s="16"/>
    </row>
    <row r="5457" spans="30:33" x14ac:dyDescent="0.2">
      <c r="AD5457" s="16"/>
      <c r="AE5457" s="16"/>
      <c r="AF5457" s="16"/>
      <c r="AG5457" s="16"/>
    </row>
    <row r="5458" spans="30:33" x14ac:dyDescent="0.2">
      <c r="AD5458" s="16"/>
      <c r="AE5458" s="16"/>
      <c r="AF5458" s="16"/>
      <c r="AG5458" s="16"/>
    </row>
    <row r="5459" spans="30:33" x14ac:dyDescent="0.2">
      <c r="AD5459" s="16"/>
      <c r="AE5459" s="16"/>
      <c r="AF5459" s="16"/>
      <c r="AG5459" s="16"/>
    </row>
    <row r="5460" spans="30:33" x14ac:dyDescent="0.2">
      <c r="AD5460" s="16"/>
      <c r="AE5460" s="16"/>
      <c r="AF5460" s="16"/>
      <c r="AG5460" s="16"/>
    </row>
    <row r="5461" spans="30:33" x14ac:dyDescent="0.2">
      <c r="AD5461" s="16"/>
      <c r="AE5461" s="16"/>
      <c r="AF5461" s="16"/>
      <c r="AG5461" s="16"/>
    </row>
    <row r="5462" spans="30:33" x14ac:dyDescent="0.2">
      <c r="AD5462" s="16"/>
      <c r="AE5462" s="16"/>
      <c r="AF5462" s="16"/>
      <c r="AG5462" s="16"/>
    </row>
    <row r="5463" spans="30:33" x14ac:dyDescent="0.2">
      <c r="AD5463" s="16"/>
      <c r="AE5463" s="16"/>
      <c r="AF5463" s="16"/>
      <c r="AG5463" s="16"/>
    </row>
    <row r="5464" spans="30:33" x14ac:dyDescent="0.2">
      <c r="AD5464" s="16"/>
      <c r="AE5464" s="16"/>
      <c r="AF5464" s="16"/>
      <c r="AG5464" s="16"/>
    </row>
    <row r="5465" spans="30:33" x14ac:dyDescent="0.2">
      <c r="AD5465" s="16"/>
      <c r="AE5465" s="16"/>
      <c r="AF5465" s="16"/>
      <c r="AG5465" s="16"/>
    </row>
    <row r="5466" spans="30:33" x14ac:dyDescent="0.2">
      <c r="AD5466" s="16"/>
      <c r="AE5466" s="16"/>
      <c r="AF5466" s="16"/>
      <c r="AG5466" s="16"/>
    </row>
    <row r="5467" spans="30:33" x14ac:dyDescent="0.2">
      <c r="AD5467" s="16"/>
      <c r="AE5467" s="16"/>
      <c r="AF5467" s="16"/>
      <c r="AG5467" s="16"/>
    </row>
    <row r="5468" spans="30:33" x14ac:dyDescent="0.2">
      <c r="AD5468" s="16"/>
      <c r="AE5468" s="16"/>
      <c r="AF5468" s="16"/>
      <c r="AG5468" s="16"/>
    </row>
    <row r="5469" spans="30:33" x14ac:dyDescent="0.2">
      <c r="AD5469" s="16"/>
      <c r="AE5469" s="16"/>
      <c r="AF5469" s="16"/>
      <c r="AG5469" s="16"/>
    </row>
    <row r="5470" spans="30:33" x14ac:dyDescent="0.2">
      <c r="AD5470" s="16"/>
      <c r="AE5470" s="16"/>
      <c r="AF5470" s="16"/>
      <c r="AG5470" s="16"/>
    </row>
    <row r="5471" spans="30:33" x14ac:dyDescent="0.2">
      <c r="AD5471" s="16"/>
      <c r="AE5471" s="16"/>
      <c r="AF5471" s="16"/>
      <c r="AG5471" s="16"/>
    </row>
    <row r="5472" spans="30:33" x14ac:dyDescent="0.2">
      <c r="AD5472" s="16"/>
      <c r="AE5472" s="16"/>
      <c r="AF5472" s="16"/>
      <c r="AG5472" s="16"/>
    </row>
    <row r="5473" spans="30:33" x14ac:dyDescent="0.2">
      <c r="AD5473" s="16"/>
      <c r="AE5473" s="16"/>
      <c r="AF5473" s="16"/>
      <c r="AG5473" s="16"/>
    </row>
    <row r="5474" spans="30:33" x14ac:dyDescent="0.2">
      <c r="AD5474" s="16"/>
      <c r="AE5474" s="16"/>
      <c r="AF5474" s="16"/>
      <c r="AG5474" s="16"/>
    </row>
    <row r="5475" spans="30:33" x14ac:dyDescent="0.2">
      <c r="AD5475" s="16"/>
      <c r="AE5475" s="16"/>
      <c r="AF5475" s="16"/>
      <c r="AG5475" s="16"/>
    </row>
    <row r="5476" spans="30:33" x14ac:dyDescent="0.2">
      <c r="AD5476" s="16"/>
      <c r="AE5476" s="16"/>
      <c r="AF5476" s="16"/>
      <c r="AG5476" s="16"/>
    </row>
    <row r="5477" spans="30:33" x14ac:dyDescent="0.2">
      <c r="AD5477" s="16"/>
      <c r="AE5477" s="16"/>
      <c r="AF5477" s="16"/>
      <c r="AG5477" s="16"/>
    </row>
    <row r="5478" spans="30:33" x14ac:dyDescent="0.2">
      <c r="AD5478" s="16"/>
      <c r="AE5478" s="16"/>
      <c r="AF5478" s="16"/>
      <c r="AG5478" s="16"/>
    </row>
    <row r="5479" spans="30:33" x14ac:dyDescent="0.2">
      <c r="AD5479" s="16"/>
      <c r="AE5479" s="16"/>
      <c r="AF5479" s="16"/>
      <c r="AG5479" s="16"/>
    </row>
    <row r="5480" spans="30:33" x14ac:dyDescent="0.2">
      <c r="AD5480" s="16"/>
      <c r="AE5480" s="16"/>
      <c r="AF5480" s="16"/>
      <c r="AG5480" s="16"/>
    </row>
    <row r="5481" spans="30:33" x14ac:dyDescent="0.2">
      <c r="AD5481" s="16"/>
      <c r="AE5481" s="16"/>
      <c r="AF5481" s="16"/>
      <c r="AG5481" s="16"/>
    </row>
    <row r="5482" spans="30:33" x14ac:dyDescent="0.2">
      <c r="AD5482" s="16"/>
      <c r="AE5482" s="16"/>
      <c r="AF5482" s="16"/>
      <c r="AG5482" s="16"/>
    </row>
    <row r="5483" spans="30:33" x14ac:dyDescent="0.2">
      <c r="AD5483" s="16"/>
      <c r="AE5483" s="16"/>
      <c r="AF5483" s="16"/>
      <c r="AG5483" s="16"/>
    </row>
    <row r="5484" spans="30:33" x14ac:dyDescent="0.2">
      <c r="AD5484" s="16"/>
      <c r="AE5484" s="16"/>
      <c r="AF5484" s="16"/>
      <c r="AG5484" s="16"/>
    </row>
    <row r="5485" spans="30:33" x14ac:dyDescent="0.2">
      <c r="AD5485" s="16"/>
      <c r="AE5485" s="16"/>
      <c r="AF5485" s="16"/>
      <c r="AG5485" s="16"/>
    </row>
    <row r="5486" spans="30:33" x14ac:dyDescent="0.2">
      <c r="AD5486" s="16"/>
      <c r="AE5486" s="16"/>
      <c r="AF5486" s="16"/>
      <c r="AG5486" s="16"/>
    </row>
    <row r="5487" spans="30:33" x14ac:dyDescent="0.2">
      <c r="AD5487" s="16"/>
      <c r="AE5487" s="16"/>
      <c r="AF5487" s="16"/>
      <c r="AG5487" s="16"/>
    </row>
    <row r="5488" spans="30:33" x14ac:dyDescent="0.2">
      <c r="AD5488" s="16"/>
      <c r="AE5488" s="16"/>
      <c r="AF5488" s="16"/>
      <c r="AG5488" s="16"/>
    </row>
    <row r="5489" spans="30:33" x14ac:dyDescent="0.2">
      <c r="AD5489" s="16"/>
      <c r="AE5489" s="16"/>
      <c r="AF5489" s="16"/>
      <c r="AG5489" s="16"/>
    </row>
    <row r="5490" spans="30:33" x14ac:dyDescent="0.2">
      <c r="AD5490" s="16"/>
      <c r="AE5490" s="16"/>
      <c r="AF5490" s="16"/>
      <c r="AG5490" s="16"/>
    </row>
    <row r="5491" spans="30:33" x14ac:dyDescent="0.2">
      <c r="AD5491" s="16"/>
      <c r="AE5491" s="16"/>
      <c r="AF5491" s="16"/>
      <c r="AG5491" s="16"/>
    </row>
    <row r="5492" spans="30:33" x14ac:dyDescent="0.2">
      <c r="AD5492" s="16"/>
      <c r="AE5492" s="16"/>
      <c r="AF5492" s="16"/>
      <c r="AG5492" s="16"/>
    </row>
    <row r="5493" spans="30:33" x14ac:dyDescent="0.2">
      <c r="AD5493" s="16"/>
      <c r="AE5493" s="16"/>
      <c r="AF5493" s="16"/>
      <c r="AG5493" s="16"/>
    </row>
    <row r="5494" spans="30:33" x14ac:dyDescent="0.2">
      <c r="AD5494" s="16"/>
      <c r="AE5494" s="16"/>
      <c r="AF5494" s="16"/>
      <c r="AG5494" s="16"/>
    </row>
    <row r="5495" spans="30:33" x14ac:dyDescent="0.2">
      <c r="AD5495" s="16"/>
      <c r="AE5495" s="16"/>
      <c r="AF5495" s="16"/>
      <c r="AG5495" s="16"/>
    </row>
    <row r="5496" spans="30:33" x14ac:dyDescent="0.2">
      <c r="AD5496" s="16"/>
      <c r="AE5496" s="16"/>
      <c r="AF5496" s="16"/>
      <c r="AG5496" s="16"/>
    </row>
    <row r="5497" spans="30:33" x14ac:dyDescent="0.2">
      <c r="AD5497" s="16"/>
      <c r="AE5497" s="16"/>
      <c r="AF5497" s="16"/>
      <c r="AG5497" s="16"/>
    </row>
    <row r="5498" spans="30:33" x14ac:dyDescent="0.2">
      <c r="AD5498" s="16"/>
      <c r="AE5498" s="16"/>
      <c r="AF5498" s="16"/>
      <c r="AG5498" s="16"/>
    </row>
    <row r="5499" spans="30:33" x14ac:dyDescent="0.2">
      <c r="AD5499" s="16"/>
      <c r="AE5499" s="16"/>
      <c r="AF5499" s="16"/>
      <c r="AG5499" s="16"/>
    </row>
    <row r="5500" spans="30:33" x14ac:dyDescent="0.2">
      <c r="AD5500" s="16"/>
      <c r="AE5500" s="16"/>
      <c r="AF5500" s="16"/>
      <c r="AG5500" s="16"/>
    </row>
    <row r="5501" spans="30:33" x14ac:dyDescent="0.2">
      <c r="AD5501" s="16"/>
      <c r="AE5501" s="16"/>
      <c r="AF5501" s="16"/>
      <c r="AG5501" s="16"/>
    </row>
    <row r="5502" spans="30:33" x14ac:dyDescent="0.2">
      <c r="AD5502" s="16"/>
      <c r="AE5502" s="16"/>
      <c r="AF5502" s="16"/>
      <c r="AG5502" s="16"/>
    </row>
    <row r="5503" spans="30:33" x14ac:dyDescent="0.2">
      <c r="AD5503" s="16"/>
      <c r="AE5503" s="16"/>
      <c r="AF5503" s="16"/>
      <c r="AG5503" s="16"/>
    </row>
    <row r="5504" spans="30:33" x14ac:dyDescent="0.2">
      <c r="AD5504" s="16"/>
      <c r="AE5504" s="16"/>
      <c r="AF5504" s="16"/>
      <c r="AG5504" s="16"/>
    </row>
    <row r="5505" spans="30:33" x14ac:dyDescent="0.2">
      <c r="AD5505" s="16"/>
      <c r="AE5505" s="16"/>
      <c r="AF5505" s="16"/>
      <c r="AG5505" s="16"/>
    </row>
    <row r="5506" spans="30:33" x14ac:dyDescent="0.2">
      <c r="AD5506" s="16"/>
      <c r="AE5506" s="16"/>
      <c r="AF5506" s="16"/>
      <c r="AG5506" s="16"/>
    </row>
    <row r="5507" spans="30:33" x14ac:dyDescent="0.2">
      <c r="AD5507" s="16"/>
      <c r="AE5507" s="16"/>
      <c r="AF5507" s="16"/>
      <c r="AG5507" s="16"/>
    </row>
    <row r="5508" spans="30:33" x14ac:dyDescent="0.2">
      <c r="AD5508" s="16"/>
      <c r="AE5508" s="16"/>
      <c r="AF5508" s="16"/>
      <c r="AG5508" s="16"/>
    </row>
    <row r="5509" spans="30:33" x14ac:dyDescent="0.2">
      <c r="AD5509" s="16"/>
      <c r="AE5509" s="16"/>
      <c r="AF5509" s="16"/>
      <c r="AG5509" s="16"/>
    </row>
    <row r="5510" spans="30:33" x14ac:dyDescent="0.2">
      <c r="AD5510" s="16"/>
      <c r="AE5510" s="16"/>
      <c r="AF5510" s="16"/>
      <c r="AG5510" s="16"/>
    </row>
    <row r="5511" spans="30:33" x14ac:dyDescent="0.2">
      <c r="AD5511" s="16"/>
      <c r="AE5511" s="16"/>
      <c r="AF5511" s="16"/>
      <c r="AG5511" s="16"/>
    </row>
    <row r="5512" spans="30:33" x14ac:dyDescent="0.2">
      <c r="AD5512" s="16"/>
      <c r="AE5512" s="16"/>
      <c r="AF5512" s="16"/>
      <c r="AG5512" s="16"/>
    </row>
    <row r="5513" spans="30:33" x14ac:dyDescent="0.2">
      <c r="AD5513" s="16"/>
      <c r="AE5513" s="16"/>
      <c r="AF5513" s="16"/>
      <c r="AG5513" s="16"/>
    </row>
    <row r="5514" spans="30:33" x14ac:dyDescent="0.2">
      <c r="AD5514" s="16"/>
      <c r="AE5514" s="16"/>
      <c r="AF5514" s="16"/>
      <c r="AG5514" s="16"/>
    </row>
    <row r="5515" spans="30:33" x14ac:dyDescent="0.2">
      <c r="AD5515" s="16"/>
      <c r="AE5515" s="16"/>
      <c r="AF5515" s="16"/>
      <c r="AG5515" s="16"/>
    </row>
    <row r="5516" spans="30:33" x14ac:dyDescent="0.2">
      <c r="AD5516" s="16"/>
      <c r="AE5516" s="16"/>
      <c r="AF5516" s="16"/>
      <c r="AG5516" s="16"/>
    </row>
    <row r="5517" spans="30:33" x14ac:dyDescent="0.2">
      <c r="AD5517" s="16"/>
      <c r="AE5517" s="16"/>
      <c r="AF5517" s="16"/>
      <c r="AG5517" s="16"/>
    </row>
    <row r="5518" spans="30:33" x14ac:dyDescent="0.2">
      <c r="AD5518" s="16"/>
      <c r="AE5518" s="16"/>
      <c r="AF5518" s="16"/>
      <c r="AG5518" s="16"/>
    </row>
    <row r="5519" spans="30:33" x14ac:dyDescent="0.2">
      <c r="AD5519" s="16"/>
      <c r="AE5519" s="16"/>
      <c r="AF5519" s="16"/>
      <c r="AG5519" s="16"/>
    </row>
    <row r="5520" spans="30:33" x14ac:dyDescent="0.2">
      <c r="AD5520" s="16"/>
      <c r="AE5520" s="16"/>
      <c r="AF5520" s="16"/>
      <c r="AG5520" s="16"/>
    </row>
    <row r="5521" spans="30:33" x14ac:dyDescent="0.2">
      <c r="AD5521" s="16"/>
      <c r="AE5521" s="16"/>
      <c r="AF5521" s="16"/>
      <c r="AG5521" s="16"/>
    </row>
    <row r="5522" spans="30:33" x14ac:dyDescent="0.2">
      <c r="AD5522" s="16"/>
      <c r="AE5522" s="16"/>
      <c r="AF5522" s="16"/>
      <c r="AG5522" s="16"/>
    </row>
    <row r="5523" spans="30:33" x14ac:dyDescent="0.2">
      <c r="AD5523" s="16"/>
      <c r="AE5523" s="16"/>
      <c r="AF5523" s="16"/>
      <c r="AG5523" s="16"/>
    </row>
    <row r="5524" spans="30:33" x14ac:dyDescent="0.2">
      <c r="AD5524" s="16"/>
      <c r="AE5524" s="16"/>
      <c r="AF5524" s="16"/>
      <c r="AG5524" s="16"/>
    </row>
    <row r="5525" spans="30:33" x14ac:dyDescent="0.2">
      <c r="AD5525" s="16"/>
      <c r="AE5525" s="16"/>
      <c r="AF5525" s="16"/>
      <c r="AG5525" s="16"/>
    </row>
    <row r="5526" spans="30:33" x14ac:dyDescent="0.2">
      <c r="AD5526" s="16"/>
      <c r="AE5526" s="16"/>
      <c r="AF5526" s="16"/>
      <c r="AG5526" s="16"/>
    </row>
    <row r="5527" spans="30:33" x14ac:dyDescent="0.2">
      <c r="AD5527" s="16"/>
      <c r="AE5527" s="16"/>
      <c r="AF5527" s="16"/>
      <c r="AG5527" s="16"/>
    </row>
    <row r="5528" spans="30:33" x14ac:dyDescent="0.2">
      <c r="AD5528" s="16"/>
      <c r="AE5528" s="16"/>
      <c r="AF5528" s="16"/>
      <c r="AG5528" s="16"/>
    </row>
    <row r="5529" spans="30:33" x14ac:dyDescent="0.2">
      <c r="AD5529" s="16"/>
      <c r="AE5529" s="16"/>
      <c r="AF5529" s="16"/>
      <c r="AG5529" s="16"/>
    </row>
    <row r="5530" spans="30:33" x14ac:dyDescent="0.2">
      <c r="AD5530" s="16"/>
      <c r="AE5530" s="16"/>
      <c r="AF5530" s="16"/>
      <c r="AG5530" s="16"/>
    </row>
    <row r="5531" spans="30:33" x14ac:dyDescent="0.2">
      <c r="AD5531" s="16"/>
      <c r="AE5531" s="16"/>
      <c r="AF5531" s="16"/>
      <c r="AG5531" s="16"/>
    </row>
    <row r="5532" spans="30:33" x14ac:dyDescent="0.2">
      <c r="AD5532" s="16"/>
      <c r="AE5532" s="16"/>
      <c r="AF5532" s="16"/>
      <c r="AG5532" s="16"/>
    </row>
    <row r="5533" spans="30:33" x14ac:dyDescent="0.2">
      <c r="AD5533" s="16"/>
      <c r="AE5533" s="16"/>
      <c r="AF5533" s="16"/>
      <c r="AG5533" s="16"/>
    </row>
    <row r="5534" spans="30:33" x14ac:dyDescent="0.2">
      <c r="AD5534" s="16"/>
      <c r="AE5534" s="16"/>
      <c r="AF5534" s="16"/>
      <c r="AG5534" s="16"/>
    </row>
    <row r="5535" spans="30:33" x14ac:dyDescent="0.2">
      <c r="AD5535" s="16"/>
      <c r="AE5535" s="16"/>
      <c r="AF5535" s="16"/>
      <c r="AG5535" s="16"/>
    </row>
    <row r="5536" spans="30:33" x14ac:dyDescent="0.2">
      <c r="AD5536" s="16"/>
      <c r="AE5536" s="16"/>
      <c r="AF5536" s="16"/>
      <c r="AG5536" s="16"/>
    </row>
    <row r="5537" spans="30:33" x14ac:dyDescent="0.2">
      <c r="AD5537" s="16"/>
      <c r="AE5537" s="16"/>
      <c r="AF5537" s="16"/>
      <c r="AG5537" s="16"/>
    </row>
    <row r="5538" spans="30:33" x14ac:dyDescent="0.2">
      <c r="AD5538" s="16"/>
      <c r="AE5538" s="16"/>
      <c r="AF5538" s="16"/>
      <c r="AG5538" s="16"/>
    </row>
    <row r="5539" spans="30:33" x14ac:dyDescent="0.2">
      <c r="AD5539" s="16"/>
      <c r="AE5539" s="16"/>
      <c r="AF5539" s="16"/>
      <c r="AG5539" s="16"/>
    </row>
    <row r="5540" spans="30:33" x14ac:dyDescent="0.2">
      <c r="AD5540" s="16"/>
      <c r="AE5540" s="16"/>
      <c r="AF5540" s="16"/>
      <c r="AG5540" s="16"/>
    </row>
    <row r="5541" spans="30:33" x14ac:dyDescent="0.2">
      <c r="AD5541" s="16"/>
      <c r="AE5541" s="16"/>
      <c r="AF5541" s="16"/>
      <c r="AG5541" s="16"/>
    </row>
    <row r="5542" spans="30:33" x14ac:dyDescent="0.2">
      <c r="AD5542" s="16"/>
      <c r="AE5542" s="16"/>
      <c r="AF5542" s="16"/>
      <c r="AG5542" s="16"/>
    </row>
    <row r="5543" spans="30:33" x14ac:dyDescent="0.2">
      <c r="AD5543" s="16"/>
      <c r="AE5543" s="16"/>
      <c r="AF5543" s="16"/>
      <c r="AG5543" s="16"/>
    </row>
    <row r="5544" spans="30:33" x14ac:dyDescent="0.2">
      <c r="AD5544" s="16"/>
      <c r="AE5544" s="16"/>
      <c r="AF5544" s="16"/>
      <c r="AG5544" s="16"/>
    </row>
    <row r="5545" spans="30:33" x14ac:dyDescent="0.2">
      <c r="AD5545" s="16"/>
      <c r="AE5545" s="16"/>
      <c r="AF5545" s="16"/>
      <c r="AG5545" s="16"/>
    </row>
    <row r="5546" spans="30:33" x14ac:dyDescent="0.2">
      <c r="AD5546" s="16"/>
      <c r="AE5546" s="16"/>
      <c r="AF5546" s="16"/>
      <c r="AG5546" s="16"/>
    </row>
    <row r="5547" spans="30:33" x14ac:dyDescent="0.2">
      <c r="AD5547" s="16"/>
      <c r="AE5547" s="16"/>
      <c r="AF5547" s="16"/>
      <c r="AG5547" s="16"/>
    </row>
    <row r="5548" spans="30:33" x14ac:dyDescent="0.2">
      <c r="AD5548" s="16"/>
      <c r="AE5548" s="16"/>
      <c r="AF5548" s="16"/>
      <c r="AG5548" s="16"/>
    </row>
    <row r="5549" spans="30:33" x14ac:dyDescent="0.2">
      <c r="AD5549" s="16"/>
      <c r="AE5549" s="16"/>
      <c r="AF5549" s="16"/>
      <c r="AG5549" s="16"/>
    </row>
    <row r="5550" spans="30:33" x14ac:dyDescent="0.2">
      <c r="AD5550" s="16"/>
      <c r="AE5550" s="16"/>
      <c r="AF5550" s="16"/>
      <c r="AG5550" s="16"/>
    </row>
    <row r="5551" spans="30:33" x14ac:dyDescent="0.2">
      <c r="AD5551" s="16"/>
      <c r="AE5551" s="16"/>
      <c r="AF5551" s="16"/>
      <c r="AG5551" s="16"/>
    </row>
    <row r="5552" spans="30:33" x14ac:dyDescent="0.2">
      <c r="AD5552" s="16"/>
      <c r="AE5552" s="16"/>
      <c r="AF5552" s="16"/>
      <c r="AG5552" s="16"/>
    </row>
    <row r="5553" spans="30:33" x14ac:dyDescent="0.2">
      <c r="AD5553" s="16"/>
      <c r="AE5553" s="16"/>
      <c r="AF5553" s="16"/>
      <c r="AG5553" s="16"/>
    </row>
    <row r="5554" spans="30:33" x14ac:dyDescent="0.2">
      <c r="AD5554" s="16"/>
      <c r="AE5554" s="16"/>
      <c r="AF5554" s="16"/>
      <c r="AG5554" s="16"/>
    </row>
    <row r="5555" spans="30:33" x14ac:dyDescent="0.2">
      <c r="AD5555" s="16"/>
      <c r="AE5555" s="16"/>
      <c r="AF5555" s="16"/>
      <c r="AG5555" s="16"/>
    </row>
    <row r="5556" spans="30:33" x14ac:dyDescent="0.2">
      <c r="AD5556" s="16"/>
      <c r="AE5556" s="16"/>
      <c r="AF5556" s="16"/>
      <c r="AG5556" s="16"/>
    </row>
    <row r="5557" spans="30:33" x14ac:dyDescent="0.2">
      <c r="AD5557" s="16"/>
      <c r="AE5557" s="16"/>
      <c r="AF5557" s="16"/>
      <c r="AG5557" s="16"/>
    </row>
    <row r="5558" spans="30:33" x14ac:dyDescent="0.2">
      <c r="AD5558" s="16"/>
      <c r="AE5558" s="16"/>
      <c r="AF5558" s="16"/>
      <c r="AG5558" s="16"/>
    </row>
    <row r="5559" spans="30:33" x14ac:dyDescent="0.2">
      <c r="AD5559" s="16"/>
      <c r="AE5559" s="16"/>
      <c r="AF5559" s="16"/>
      <c r="AG5559" s="16"/>
    </row>
    <row r="5560" spans="30:33" x14ac:dyDescent="0.2">
      <c r="AD5560" s="16"/>
      <c r="AE5560" s="16"/>
      <c r="AF5560" s="16"/>
      <c r="AG5560" s="16"/>
    </row>
    <row r="5561" spans="30:33" x14ac:dyDescent="0.2">
      <c r="AD5561" s="16"/>
      <c r="AE5561" s="16"/>
      <c r="AF5561" s="16"/>
      <c r="AG5561" s="16"/>
    </row>
    <row r="5562" spans="30:33" x14ac:dyDescent="0.2">
      <c r="AD5562" s="16"/>
      <c r="AE5562" s="16"/>
      <c r="AF5562" s="16"/>
      <c r="AG5562" s="16"/>
    </row>
    <row r="5563" spans="30:33" x14ac:dyDescent="0.2">
      <c r="AD5563" s="16"/>
      <c r="AE5563" s="16"/>
      <c r="AF5563" s="16"/>
      <c r="AG5563" s="16"/>
    </row>
    <row r="5564" spans="30:33" x14ac:dyDescent="0.2">
      <c r="AD5564" s="16"/>
      <c r="AE5564" s="16"/>
      <c r="AF5564" s="16"/>
      <c r="AG5564" s="16"/>
    </row>
    <row r="5565" spans="30:33" x14ac:dyDescent="0.2">
      <c r="AD5565" s="16"/>
      <c r="AE5565" s="16"/>
      <c r="AF5565" s="16"/>
      <c r="AG5565" s="16"/>
    </row>
    <row r="5566" spans="30:33" x14ac:dyDescent="0.2">
      <c r="AD5566" s="16"/>
      <c r="AE5566" s="16"/>
      <c r="AF5566" s="16"/>
      <c r="AG5566" s="16"/>
    </row>
    <row r="5567" spans="30:33" x14ac:dyDescent="0.2">
      <c r="AD5567" s="16"/>
      <c r="AE5567" s="16"/>
      <c r="AF5567" s="16"/>
      <c r="AG5567" s="16"/>
    </row>
    <row r="5568" spans="30:33" x14ac:dyDescent="0.2">
      <c r="AD5568" s="16"/>
      <c r="AE5568" s="16"/>
      <c r="AF5568" s="16"/>
      <c r="AG5568" s="16"/>
    </row>
    <row r="5569" spans="30:33" x14ac:dyDescent="0.2">
      <c r="AD5569" s="16"/>
      <c r="AE5569" s="16"/>
      <c r="AF5569" s="16"/>
      <c r="AG5569" s="16"/>
    </row>
    <row r="5570" spans="30:33" x14ac:dyDescent="0.2">
      <c r="AD5570" s="16"/>
      <c r="AE5570" s="16"/>
      <c r="AF5570" s="16"/>
      <c r="AG5570" s="16"/>
    </row>
    <row r="5571" spans="30:33" x14ac:dyDescent="0.2">
      <c r="AD5571" s="16"/>
      <c r="AE5571" s="16"/>
      <c r="AF5571" s="16"/>
      <c r="AG5571" s="16"/>
    </row>
    <row r="5572" spans="30:33" x14ac:dyDescent="0.2">
      <c r="AD5572" s="16"/>
      <c r="AE5572" s="16"/>
      <c r="AF5572" s="16"/>
      <c r="AG5572" s="16"/>
    </row>
    <row r="5573" spans="30:33" x14ac:dyDescent="0.2">
      <c r="AD5573" s="16"/>
      <c r="AE5573" s="16"/>
      <c r="AF5573" s="16"/>
      <c r="AG5573" s="16"/>
    </row>
    <row r="5574" spans="30:33" x14ac:dyDescent="0.2">
      <c r="AD5574" s="16"/>
      <c r="AE5574" s="16"/>
      <c r="AF5574" s="16"/>
      <c r="AG5574" s="16"/>
    </row>
    <row r="5575" spans="30:33" x14ac:dyDescent="0.2">
      <c r="AD5575" s="16"/>
      <c r="AE5575" s="16"/>
      <c r="AF5575" s="16"/>
      <c r="AG5575" s="16"/>
    </row>
    <row r="5576" spans="30:33" x14ac:dyDescent="0.2">
      <c r="AD5576" s="16"/>
      <c r="AE5576" s="16"/>
      <c r="AF5576" s="16"/>
      <c r="AG5576" s="16"/>
    </row>
    <row r="5577" spans="30:33" x14ac:dyDescent="0.2">
      <c r="AD5577" s="16"/>
      <c r="AE5577" s="16"/>
      <c r="AF5577" s="16"/>
      <c r="AG5577" s="16"/>
    </row>
    <row r="5578" spans="30:33" x14ac:dyDescent="0.2">
      <c r="AD5578" s="16"/>
      <c r="AE5578" s="16"/>
      <c r="AF5578" s="16"/>
      <c r="AG5578" s="16"/>
    </row>
    <row r="5579" spans="30:33" x14ac:dyDescent="0.2">
      <c r="AD5579" s="16"/>
      <c r="AE5579" s="16"/>
      <c r="AF5579" s="16"/>
      <c r="AG5579" s="16"/>
    </row>
    <row r="5580" spans="30:33" x14ac:dyDescent="0.2">
      <c r="AD5580" s="16"/>
      <c r="AE5580" s="16"/>
      <c r="AF5580" s="16"/>
      <c r="AG5580" s="16"/>
    </row>
    <row r="5581" spans="30:33" x14ac:dyDescent="0.2">
      <c r="AD5581" s="16"/>
      <c r="AE5581" s="16"/>
      <c r="AF5581" s="16"/>
      <c r="AG5581" s="16"/>
    </row>
    <row r="5582" spans="30:33" x14ac:dyDescent="0.2">
      <c r="AD5582" s="16"/>
      <c r="AE5582" s="16"/>
      <c r="AF5582" s="16"/>
      <c r="AG5582" s="16"/>
    </row>
    <row r="5583" spans="30:33" x14ac:dyDescent="0.2">
      <c r="AD5583" s="16"/>
      <c r="AE5583" s="16"/>
      <c r="AF5583" s="16"/>
      <c r="AG5583" s="16"/>
    </row>
    <row r="5584" spans="30:33" x14ac:dyDescent="0.2">
      <c r="AD5584" s="16"/>
      <c r="AE5584" s="16"/>
      <c r="AF5584" s="16"/>
      <c r="AG5584" s="16"/>
    </row>
    <row r="5585" spans="30:33" x14ac:dyDescent="0.2">
      <c r="AD5585" s="16"/>
      <c r="AE5585" s="16"/>
      <c r="AF5585" s="16"/>
      <c r="AG5585" s="16"/>
    </row>
    <row r="5586" spans="30:33" x14ac:dyDescent="0.2">
      <c r="AD5586" s="16"/>
      <c r="AE5586" s="16"/>
      <c r="AF5586" s="16"/>
      <c r="AG5586" s="16"/>
    </row>
    <row r="5587" spans="30:33" x14ac:dyDescent="0.2">
      <c r="AD5587" s="16"/>
      <c r="AE5587" s="16"/>
      <c r="AF5587" s="16"/>
      <c r="AG5587" s="16"/>
    </row>
    <row r="5588" spans="30:33" x14ac:dyDescent="0.2">
      <c r="AD5588" s="16"/>
      <c r="AE5588" s="16"/>
      <c r="AF5588" s="16"/>
      <c r="AG5588" s="16"/>
    </row>
    <row r="5589" spans="30:33" x14ac:dyDescent="0.2">
      <c r="AD5589" s="16"/>
      <c r="AE5589" s="16"/>
      <c r="AF5589" s="16"/>
      <c r="AG5589" s="16"/>
    </row>
    <row r="5590" spans="30:33" x14ac:dyDescent="0.2">
      <c r="AD5590" s="16"/>
      <c r="AE5590" s="16"/>
      <c r="AF5590" s="16"/>
      <c r="AG5590" s="16"/>
    </row>
    <row r="5591" spans="30:33" x14ac:dyDescent="0.2">
      <c r="AD5591" s="16"/>
      <c r="AE5591" s="16"/>
      <c r="AF5591" s="16"/>
      <c r="AG5591" s="16"/>
    </row>
    <row r="5592" spans="30:33" x14ac:dyDescent="0.2">
      <c r="AD5592" s="16"/>
      <c r="AE5592" s="16"/>
      <c r="AF5592" s="16"/>
      <c r="AG5592" s="16"/>
    </row>
    <row r="5593" spans="30:33" x14ac:dyDescent="0.2">
      <c r="AD5593" s="16"/>
      <c r="AE5593" s="16"/>
      <c r="AF5593" s="16"/>
      <c r="AG5593" s="16"/>
    </row>
    <row r="5594" spans="30:33" x14ac:dyDescent="0.2">
      <c r="AD5594" s="16"/>
      <c r="AE5594" s="16"/>
      <c r="AF5594" s="16"/>
      <c r="AG5594" s="16"/>
    </row>
    <row r="5595" spans="30:33" x14ac:dyDescent="0.2">
      <c r="AD5595" s="16"/>
      <c r="AE5595" s="16"/>
      <c r="AF5595" s="16"/>
      <c r="AG5595" s="16"/>
    </row>
    <row r="5596" spans="30:33" x14ac:dyDescent="0.2">
      <c r="AD5596" s="16"/>
      <c r="AE5596" s="16"/>
      <c r="AF5596" s="16"/>
      <c r="AG5596" s="16"/>
    </row>
    <row r="5597" spans="30:33" x14ac:dyDescent="0.2">
      <c r="AD5597" s="16"/>
      <c r="AE5597" s="16"/>
      <c r="AF5597" s="16"/>
      <c r="AG5597" s="16"/>
    </row>
    <row r="5598" spans="30:33" x14ac:dyDescent="0.2">
      <c r="AD5598" s="16"/>
      <c r="AE5598" s="16"/>
      <c r="AF5598" s="16"/>
      <c r="AG5598" s="16"/>
    </row>
    <row r="5599" spans="30:33" x14ac:dyDescent="0.2">
      <c r="AD5599" s="16"/>
      <c r="AE5599" s="16"/>
      <c r="AF5599" s="16"/>
      <c r="AG5599" s="16"/>
    </row>
    <row r="5600" spans="30:33" x14ac:dyDescent="0.2">
      <c r="AD5600" s="16"/>
      <c r="AE5600" s="16"/>
      <c r="AF5600" s="16"/>
      <c r="AG5600" s="16"/>
    </row>
    <row r="5601" spans="30:33" x14ac:dyDescent="0.2">
      <c r="AD5601" s="16"/>
      <c r="AE5601" s="16"/>
      <c r="AF5601" s="16"/>
      <c r="AG5601" s="16"/>
    </row>
    <row r="5602" spans="30:33" x14ac:dyDescent="0.2">
      <c r="AD5602" s="16"/>
      <c r="AE5602" s="16"/>
      <c r="AF5602" s="16"/>
      <c r="AG5602" s="16"/>
    </row>
    <row r="5603" spans="30:33" x14ac:dyDescent="0.2">
      <c r="AD5603" s="16"/>
      <c r="AE5603" s="16"/>
      <c r="AF5603" s="16"/>
      <c r="AG5603" s="16"/>
    </row>
    <row r="5604" spans="30:33" x14ac:dyDescent="0.2">
      <c r="AD5604" s="16"/>
      <c r="AE5604" s="16"/>
      <c r="AF5604" s="16"/>
      <c r="AG5604" s="16"/>
    </row>
    <row r="5605" spans="30:33" x14ac:dyDescent="0.2">
      <c r="AD5605" s="16"/>
      <c r="AE5605" s="16"/>
      <c r="AF5605" s="16"/>
      <c r="AG5605" s="16"/>
    </row>
    <row r="5606" spans="30:33" x14ac:dyDescent="0.2">
      <c r="AD5606" s="16"/>
      <c r="AE5606" s="16"/>
      <c r="AF5606" s="16"/>
      <c r="AG5606" s="16"/>
    </row>
    <row r="5607" spans="30:33" x14ac:dyDescent="0.2">
      <c r="AD5607" s="16"/>
      <c r="AE5607" s="16"/>
      <c r="AF5607" s="16"/>
      <c r="AG5607" s="16"/>
    </row>
    <row r="5608" spans="30:33" x14ac:dyDescent="0.2">
      <c r="AD5608" s="16"/>
      <c r="AE5608" s="16"/>
      <c r="AF5608" s="16"/>
      <c r="AG5608" s="16"/>
    </row>
    <row r="5609" spans="30:33" x14ac:dyDescent="0.2">
      <c r="AD5609" s="16"/>
      <c r="AE5609" s="16"/>
      <c r="AF5609" s="16"/>
      <c r="AG5609" s="16"/>
    </row>
    <row r="5610" spans="30:33" x14ac:dyDescent="0.2">
      <c r="AD5610" s="16"/>
      <c r="AE5610" s="16"/>
      <c r="AF5610" s="16"/>
      <c r="AG5610" s="16"/>
    </row>
    <row r="5611" spans="30:33" x14ac:dyDescent="0.2">
      <c r="AD5611" s="16"/>
      <c r="AE5611" s="16"/>
      <c r="AF5611" s="16"/>
      <c r="AG5611" s="16"/>
    </row>
    <row r="5612" spans="30:33" x14ac:dyDescent="0.2">
      <c r="AD5612" s="16"/>
      <c r="AE5612" s="16"/>
      <c r="AF5612" s="16"/>
      <c r="AG5612" s="16"/>
    </row>
    <row r="5613" spans="30:33" x14ac:dyDescent="0.2">
      <c r="AD5613" s="16"/>
      <c r="AE5613" s="16"/>
      <c r="AF5613" s="16"/>
      <c r="AG5613" s="16"/>
    </row>
    <row r="5614" spans="30:33" x14ac:dyDescent="0.2">
      <c r="AD5614" s="16"/>
      <c r="AE5614" s="16"/>
      <c r="AF5614" s="16"/>
      <c r="AG5614" s="16"/>
    </row>
    <row r="5615" spans="30:33" x14ac:dyDescent="0.2">
      <c r="AD5615" s="16"/>
      <c r="AE5615" s="16"/>
      <c r="AF5615" s="16"/>
      <c r="AG5615" s="16"/>
    </row>
    <row r="5616" spans="30:33" x14ac:dyDescent="0.2">
      <c r="AD5616" s="16"/>
      <c r="AE5616" s="16"/>
      <c r="AF5616" s="16"/>
      <c r="AG5616" s="16"/>
    </row>
    <row r="5617" spans="30:33" x14ac:dyDescent="0.2">
      <c r="AD5617" s="16"/>
      <c r="AE5617" s="16"/>
      <c r="AF5617" s="16"/>
      <c r="AG5617" s="16"/>
    </row>
    <row r="5618" spans="30:33" x14ac:dyDescent="0.2">
      <c r="AD5618" s="16"/>
      <c r="AE5618" s="16"/>
      <c r="AF5618" s="16"/>
      <c r="AG5618" s="16"/>
    </row>
    <row r="5619" spans="30:33" x14ac:dyDescent="0.2">
      <c r="AD5619" s="16"/>
      <c r="AE5619" s="16"/>
      <c r="AF5619" s="16"/>
      <c r="AG5619" s="16"/>
    </row>
    <row r="5620" spans="30:33" x14ac:dyDescent="0.2">
      <c r="AD5620" s="16"/>
      <c r="AE5620" s="16"/>
      <c r="AF5620" s="16"/>
      <c r="AG5620" s="16"/>
    </row>
    <row r="5621" spans="30:33" x14ac:dyDescent="0.2">
      <c r="AD5621" s="16"/>
      <c r="AE5621" s="16"/>
      <c r="AF5621" s="16"/>
      <c r="AG5621" s="16"/>
    </row>
    <row r="5622" spans="30:33" x14ac:dyDescent="0.2">
      <c r="AD5622" s="16"/>
      <c r="AE5622" s="16"/>
      <c r="AF5622" s="16"/>
      <c r="AG5622" s="16"/>
    </row>
    <row r="5623" spans="30:33" x14ac:dyDescent="0.2">
      <c r="AD5623" s="16"/>
      <c r="AE5623" s="16"/>
      <c r="AF5623" s="16"/>
      <c r="AG5623" s="16"/>
    </row>
    <row r="5624" spans="30:33" x14ac:dyDescent="0.2">
      <c r="AD5624" s="16"/>
      <c r="AE5624" s="16"/>
      <c r="AF5624" s="16"/>
      <c r="AG5624" s="16"/>
    </row>
    <row r="5625" spans="30:33" x14ac:dyDescent="0.2">
      <c r="AD5625" s="16"/>
      <c r="AE5625" s="16"/>
      <c r="AF5625" s="16"/>
      <c r="AG5625" s="16"/>
    </row>
    <row r="5626" spans="30:33" x14ac:dyDescent="0.2">
      <c r="AD5626" s="16"/>
      <c r="AE5626" s="16"/>
      <c r="AF5626" s="16"/>
      <c r="AG5626" s="16"/>
    </row>
    <row r="5627" spans="30:33" x14ac:dyDescent="0.2">
      <c r="AD5627" s="16"/>
      <c r="AE5627" s="16"/>
      <c r="AF5627" s="16"/>
      <c r="AG5627" s="16"/>
    </row>
    <row r="5628" spans="30:33" x14ac:dyDescent="0.2">
      <c r="AD5628" s="16"/>
      <c r="AE5628" s="16"/>
      <c r="AF5628" s="16"/>
      <c r="AG5628" s="16"/>
    </row>
    <row r="5629" spans="30:33" x14ac:dyDescent="0.2">
      <c r="AD5629" s="16"/>
      <c r="AE5629" s="16"/>
      <c r="AF5629" s="16"/>
      <c r="AG5629" s="16"/>
    </row>
    <row r="5630" spans="30:33" x14ac:dyDescent="0.2">
      <c r="AD5630" s="16"/>
      <c r="AE5630" s="16"/>
      <c r="AF5630" s="16"/>
      <c r="AG5630" s="16"/>
    </row>
    <row r="5631" spans="30:33" x14ac:dyDescent="0.2">
      <c r="AD5631" s="16"/>
      <c r="AE5631" s="16"/>
      <c r="AF5631" s="16"/>
      <c r="AG5631" s="16"/>
    </row>
    <row r="5632" spans="30:33" x14ac:dyDescent="0.2">
      <c r="AD5632" s="16"/>
      <c r="AE5632" s="16"/>
      <c r="AF5632" s="16"/>
      <c r="AG5632" s="16"/>
    </row>
    <row r="5633" spans="30:33" x14ac:dyDescent="0.2">
      <c r="AD5633" s="16"/>
      <c r="AE5633" s="16"/>
      <c r="AF5633" s="16"/>
      <c r="AG5633" s="16"/>
    </row>
    <row r="5634" spans="30:33" x14ac:dyDescent="0.2">
      <c r="AD5634" s="16"/>
      <c r="AE5634" s="16"/>
      <c r="AF5634" s="16"/>
      <c r="AG5634" s="16"/>
    </row>
    <row r="5635" spans="30:33" x14ac:dyDescent="0.2">
      <c r="AD5635" s="16"/>
      <c r="AE5635" s="16"/>
      <c r="AF5635" s="16"/>
      <c r="AG5635" s="16"/>
    </row>
    <row r="5636" spans="30:33" x14ac:dyDescent="0.2">
      <c r="AD5636" s="16"/>
      <c r="AE5636" s="16"/>
      <c r="AF5636" s="16"/>
      <c r="AG5636" s="16"/>
    </row>
    <row r="5637" spans="30:33" x14ac:dyDescent="0.2">
      <c r="AD5637" s="16"/>
      <c r="AE5637" s="16"/>
      <c r="AF5637" s="16"/>
      <c r="AG5637" s="16"/>
    </row>
    <row r="5638" spans="30:33" x14ac:dyDescent="0.2">
      <c r="AD5638" s="16"/>
      <c r="AE5638" s="16"/>
      <c r="AF5638" s="16"/>
      <c r="AG5638" s="16"/>
    </row>
    <row r="5639" spans="30:33" x14ac:dyDescent="0.2">
      <c r="AD5639" s="16"/>
      <c r="AE5639" s="16"/>
      <c r="AF5639" s="16"/>
      <c r="AG5639" s="16"/>
    </row>
    <row r="5640" spans="30:33" x14ac:dyDescent="0.2">
      <c r="AD5640" s="16"/>
      <c r="AE5640" s="16"/>
      <c r="AF5640" s="16"/>
      <c r="AG5640" s="16"/>
    </row>
    <row r="5641" spans="30:33" x14ac:dyDescent="0.2">
      <c r="AD5641" s="16"/>
      <c r="AE5641" s="16"/>
      <c r="AF5641" s="16"/>
      <c r="AG5641" s="16"/>
    </row>
    <row r="5642" spans="30:33" x14ac:dyDescent="0.2">
      <c r="AD5642" s="16"/>
      <c r="AE5642" s="16"/>
      <c r="AF5642" s="16"/>
      <c r="AG5642" s="16"/>
    </row>
    <row r="5643" spans="30:33" x14ac:dyDescent="0.2">
      <c r="AD5643" s="16"/>
      <c r="AE5643" s="16"/>
      <c r="AF5643" s="16"/>
      <c r="AG5643" s="16"/>
    </row>
    <row r="5644" spans="30:33" x14ac:dyDescent="0.2">
      <c r="AD5644" s="16"/>
      <c r="AE5644" s="16"/>
      <c r="AF5644" s="16"/>
      <c r="AG5644" s="16"/>
    </row>
    <row r="5645" spans="30:33" x14ac:dyDescent="0.2">
      <c r="AD5645" s="16"/>
      <c r="AE5645" s="16"/>
      <c r="AF5645" s="16"/>
      <c r="AG5645" s="16"/>
    </row>
    <row r="5646" spans="30:33" x14ac:dyDescent="0.2">
      <c r="AD5646" s="16"/>
      <c r="AE5646" s="16"/>
      <c r="AF5646" s="16"/>
      <c r="AG5646" s="16"/>
    </row>
    <row r="5647" spans="30:33" x14ac:dyDescent="0.2">
      <c r="AD5647" s="16"/>
      <c r="AE5647" s="16"/>
      <c r="AF5647" s="16"/>
      <c r="AG5647" s="16"/>
    </row>
    <row r="5648" spans="30:33" x14ac:dyDescent="0.2">
      <c r="AD5648" s="16"/>
      <c r="AE5648" s="16"/>
      <c r="AF5648" s="16"/>
      <c r="AG5648" s="16"/>
    </row>
    <row r="5649" spans="30:33" x14ac:dyDescent="0.2">
      <c r="AD5649" s="16"/>
      <c r="AE5649" s="16"/>
      <c r="AF5649" s="16"/>
      <c r="AG5649" s="16"/>
    </row>
    <row r="5650" spans="30:33" x14ac:dyDescent="0.2">
      <c r="AD5650" s="16"/>
      <c r="AE5650" s="16"/>
      <c r="AF5650" s="16"/>
      <c r="AG5650" s="16"/>
    </row>
    <row r="5651" spans="30:33" x14ac:dyDescent="0.2">
      <c r="AD5651" s="16"/>
      <c r="AE5651" s="16"/>
      <c r="AF5651" s="16"/>
      <c r="AG5651" s="16"/>
    </row>
    <row r="5652" spans="30:33" x14ac:dyDescent="0.2">
      <c r="AD5652" s="16"/>
      <c r="AE5652" s="16"/>
      <c r="AF5652" s="16"/>
      <c r="AG5652" s="16"/>
    </row>
    <row r="5653" spans="30:33" x14ac:dyDescent="0.2">
      <c r="AD5653" s="16"/>
      <c r="AE5653" s="16"/>
      <c r="AF5653" s="16"/>
      <c r="AG5653" s="16"/>
    </row>
    <row r="5654" spans="30:33" x14ac:dyDescent="0.2">
      <c r="AD5654" s="16"/>
      <c r="AE5654" s="16"/>
      <c r="AF5654" s="16"/>
      <c r="AG5654" s="16"/>
    </row>
    <row r="5655" spans="30:33" x14ac:dyDescent="0.2">
      <c r="AD5655" s="16"/>
      <c r="AE5655" s="16"/>
      <c r="AF5655" s="16"/>
      <c r="AG5655" s="16"/>
    </row>
    <row r="5656" spans="30:33" x14ac:dyDescent="0.2">
      <c r="AD5656" s="16"/>
      <c r="AE5656" s="16"/>
      <c r="AF5656" s="16"/>
      <c r="AG5656" s="16"/>
    </row>
    <row r="5657" spans="30:33" x14ac:dyDescent="0.2">
      <c r="AD5657" s="16"/>
      <c r="AE5657" s="16"/>
      <c r="AF5657" s="16"/>
      <c r="AG5657" s="16"/>
    </row>
    <row r="5658" spans="30:33" x14ac:dyDescent="0.2">
      <c r="AD5658" s="16"/>
      <c r="AE5658" s="16"/>
      <c r="AF5658" s="16"/>
      <c r="AG5658" s="16"/>
    </row>
    <row r="5659" spans="30:33" x14ac:dyDescent="0.2">
      <c r="AD5659" s="16"/>
      <c r="AE5659" s="16"/>
      <c r="AF5659" s="16"/>
      <c r="AG5659" s="16"/>
    </row>
    <row r="5660" spans="30:33" x14ac:dyDescent="0.2">
      <c r="AD5660" s="16"/>
      <c r="AE5660" s="16"/>
      <c r="AF5660" s="16"/>
      <c r="AG5660" s="16"/>
    </row>
    <row r="5661" spans="30:33" x14ac:dyDescent="0.2">
      <c r="AD5661" s="16"/>
      <c r="AE5661" s="16"/>
      <c r="AF5661" s="16"/>
      <c r="AG5661" s="16"/>
    </row>
    <row r="5662" spans="30:33" x14ac:dyDescent="0.2">
      <c r="AD5662" s="16"/>
      <c r="AE5662" s="16"/>
      <c r="AF5662" s="16"/>
      <c r="AG5662" s="16"/>
    </row>
    <row r="5663" spans="30:33" x14ac:dyDescent="0.2">
      <c r="AD5663" s="16"/>
      <c r="AE5663" s="16"/>
      <c r="AF5663" s="16"/>
      <c r="AG5663" s="16"/>
    </row>
    <row r="5664" spans="30:33" x14ac:dyDescent="0.2">
      <c r="AD5664" s="16"/>
      <c r="AE5664" s="16"/>
      <c r="AF5664" s="16"/>
      <c r="AG5664" s="16"/>
    </row>
    <row r="5665" spans="30:33" x14ac:dyDescent="0.2">
      <c r="AD5665" s="16"/>
      <c r="AE5665" s="16"/>
      <c r="AF5665" s="16"/>
      <c r="AG5665" s="16"/>
    </row>
    <row r="5666" spans="30:33" x14ac:dyDescent="0.2">
      <c r="AD5666" s="16"/>
      <c r="AE5666" s="16"/>
      <c r="AF5666" s="16"/>
      <c r="AG5666" s="16"/>
    </row>
    <row r="5667" spans="30:33" x14ac:dyDescent="0.2">
      <c r="AD5667" s="16"/>
      <c r="AE5667" s="16"/>
      <c r="AF5667" s="16"/>
      <c r="AG5667" s="16"/>
    </row>
    <row r="5668" spans="30:33" x14ac:dyDescent="0.2">
      <c r="AD5668" s="16"/>
      <c r="AE5668" s="16"/>
      <c r="AF5668" s="16"/>
      <c r="AG5668" s="16"/>
    </row>
    <row r="5669" spans="30:33" x14ac:dyDescent="0.2">
      <c r="AD5669" s="16"/>
      <c r="AE5669" s="16"/>
      <c r="AF5669" s="16"/>
      <c r="AG5669" s="16"/>
    </row>
    <row r="5670" spans="30:33" x14ac:dyDescent="0.2">
      <c r="AD5670" s="16"/>
      <c r="AE5670" s="16"/>
      <c r="AF5670" s="16"/>
      <c r="AG5670" s="16"/>
    </row>
    <row r="5671" spans="30:33" x14ac:dyDescent="0.2">
      <c r="AD5671" s="16"/>
      <c r="AE5671" s="16"/>
      <c r="AF5671" s="16"/>
      <c r="AG5671" s="16"/>
    </row>
    <row r="5672" spans="30:33" x14ac:dyDescent="0.2">
      <c r="AD5672" s="16"/>
      <c r="AE5672" s="16"/>
      <c r="AF5672" s="16"/>
      <c r="AG5672" s="16"/>
    </row>
    <row r="5673" spans="30:33" x14ac:dyDescent="0.2">
      <c r="AD5673" s="16"/>
      <c r="AE5673" s="16"/>
      <c r="AF5673" s="16"/>
      <c r="AG5673" s="16"/>
    </row>
    <row r="5674" spans="30:33" x14ac:dyDescent="0.2">
      <c r="AD5674" s="16"/>
      <c r="AE5674" s="16"/>
      <c r="AF5674" s="16"/>
      <c r="AG5674" s="16"/>
    </row>
    <row r="5675" spans="30:33" x14ac:dyDescent="0.2">
      <c r="AD5675" s="16"/>
      <c r="AE5675" s="16"/>
      <c r="AF5675" s="16"/>
      <c r="AG5675" s="16"/>
    </row>
    <row r="5676" spans="30:33" x14ac:dyDescent="0.2">
      <c r="AD5676" s="16"/>
      <c r="AE5676" s="16"/>
      <c r="AF5676" s="16"/>
      <c r="AG5676" s="16"/>
    </row>
    <row r="5677" spans="30:33" x14ac:dyDescent="0.2">
      <c r="AD5677" s="16"/>
      <c r="AE5677" s="16"/>
      <c r="AF5677" s="16"/>
      <c r="AG5677" s="16"/>
    </row>
    <row r="5678" spans="30:33" x14ac:dyDescent="0.2">
      <c r="AD5678" s="16"/>
      <c r="AE5678" s="16"/>
      <c r="AF5678" s="16"/>
      <c r="AG5678" s="16"/>
    </row>
    <row r="5679" spans="30:33" x14ac:dyDescent="0.2">
      <c r="AD5679" s="16"/>
      <c r="AE5679" s="16"/>
      <c r="AF5679" s="16"/>
      <c r="AG5679" s="16"/>
    </row>
    <row r="5680" spans="30:33" x14ac:dyDescent="0.2">
      <c r="AD5680" s="16"/>
      <c r="AE5680" s="16"/>
      <c r="AF5680" s="16"/>
      <c r="AG5680" s="16"/>
    </row>
    <row r="5681" spans="30:33" x14ac:dyDescent="0.2">
      <c r="AD5681" s="16"/>
      <c r="AE5681" s="16"/>
      <c r="AF5681" s="16"/>
      <c r="AG5681" s="16"/>
    </row>
    <row r="5682" spans="30:33" x14ac:dyDescent="0.2">
      <c r="AD5682" s="16"/>
      <c r="AE5682" s="16"/>
      <c r="AF5682" s="16"/>
      <c r="AG5682" s="16"/>
    </row>
    <row r="5683" spans="30:33" x14ac:dyDescent="0.2">
      <c r="AD5683" s="16"/>
      <c r="AE5683" s="16"/>
      <c r="AF5683" s="16"/>
      <c r="AG5683" s="16"/>
    </row>
    <row r="5684" spans="30:33" x14ac:dyDescent="0.2">
      <c r="AD5684" s="16"/>
      <c r="AE5684" s="16"/>
      <c r="AF5684" s="16"/>
      <c r="AG5684" s="16"/>
    </row>
    <row r="5685" spans="30:33" x14ac:dyDescent="0.2">
      <c r="AD5685" s="16"/>
      <c r="AE5685" s="16"/>
      <c r="AF5685" s="16"/>
      <c r="AG5685" s="16"/>
    </row>
    <row r="5686" spans="30:33" x14ac:dyDescent="0.2">
      <c r="AD5686" s="16"/>
      <c r="AE5686" s="16"/>
      <c r="AF5686" s="16"/>
      <c r="AG5686" s="16"/>
    </row>
    <row r="5687" spans="30:33" x14ac:dyDescent="0.2">
      <c r="AD5687" s="16"/>
      <c r="AE5687" s="16"/>
      <c r="AF5687" s="16"/>
      <c r="AG5687" s="16"/>
    </row>
    <row r="5688" spans="30:33" x14ac:dyDescent="0.2">
      <c r="AD5688" s="16"/>
      <c r="AE5688" s="16"/>
      <c r="AF5688" s="16"/>
      <c r="AG5688" s="16"/>
    </row>
    <row r="5689" spans="30:33" x14ac:dyDescent="0.2">
      <c r="AD5689" s="16"/>
      <c r="AE5689" s="16"/>
      <c r="AF5689" s="16"/>
      <c r="AG5689" s="16"/>
    </row>
    <row r="5690" spans="30:33" x14ac:dyDescent="0.2">
      <c r="AD5690" s="16"/>
      <c r="AE5690" s="16"/>
      <c r="AF5690" s="16"/>
      <c r="AG5690" s="16"/>
    </row>
    <row r="5691" spans="30:33" x14ac:dyDescent="0.2">
      <c r="AD5691" s="16"/>
      <c r="AE5691" s="16"/>
      <c r="AF5691" s="16"/>
      <c r="AG5691" s="16"/>
    </row>
    <row r="5692" spans="30:33" x14ac:dyDescent="0.2">
      <c r="AD5692" s="16"/>
      <c r="AE5692" s="16"/>
      <c r="AF5692" s="16"/>
      <c r="AG5692" s="16"/>
    </row>
    <row r="5693" spans="30:33" x14ac:dyDescent="0.2">
      <c r="AD5693" s="16"/>
      <c r="AE5693" s="16"/>
      <c r="AF5693" s="16"/>
      <c r="AG5693" s="16"/>
    </row>
    <row r="5694" spans="30:33" x14ac:dyDescent="0.2">
      <c r="AD5694" s="16"/>
      <c r="AE5694" s="16"/>
      <c r="AF5694" s="16"/>
      <c r="AG5694" s="16"/>
    </row>
    <row r="5695" spans="30:33" x14ac:dyDescent="0.2">
      <c r="AD5695" s="16"/>
      <c r="AE5695" s="16"/>
      <c r="AF5695" s="16"/>
      <c r="AG5695" s="16"/>
    </row>
    <row r="5696" spans="30:33" x14ac:dyDescent="0.2">
      <c r="AD5696" s="16"/>
      <c r="AE5696" s="16"/>
      <c r="AF5696" s="16"/>
      <c r="AG5696" s="16"/>
    </row>
    <row r="5697" spans="30:33" x14ac:dyDescent="0.2">
      <c r="AD5697" s="16"/>
      <c r="AE5697" s="16"/>
      <c r="AF5697" s="16"/>
      <c r="AG5697" s="16"/>
    </row>
    <row r="5698" spans="30:33" x14ac:dyDescent="0.2">
      <c r="AD5698" s="16"/>
      <c r="AE5698" s="16"/>
      <c r="AF5698" s="16"/>
      <c r="AG5698" s="16"/>
    </row>
    <row r="5699" spans="30:33" x14ac:dyDescent="0.2">
      <c r="AD5699" s="16"/>
      <c r="AE5699" s="16"/>
      <c r="AF5699" s="16"/>
      <c r="AG5699" s="16"/>
    </row>
    <row r="5700" spans="30:33" x14ac:dyDescent="0.2">
      <c r="AD5700" s="16"/>
      <c r="AE5700" s="16"/>
      <c r="AF5700" s="16"/>
      <c r="AG5700" s="16"/>
    </row>
    <row r="5701" spans="30:33" x14ac:dyDescent="0.2">
      <c r="AD5701" s="16"/>
      <c r="AE5701" s="16"/>
      <c r="AF5701" s="16"/>
      <c r="AG5701" s="16"/>
    </row>
    <row r="5702" spans="30:33" x14ac:dyDescent="0.2">
      <c r="AD5702" s="16"/>
      <c r="AE5702" s="16"/>
      <c r="AF5702" s="16"/>
      <c r="AG5702" s="16"/>
    </row>
    <row r="5703" spans="30:33" x14ac:dyDescent="0.2">
      <c r="AD5703" s="16"/>
      <c r="AE5703" s="16"/>
      <c r="AF5703" s="16"/>
      <c r="AG5703" s="16"/>
    </row>
    <row r="5704" spans="30:33" x14ac:dyDescent="0.2">
      <c r="AD5704" s="16"/>
      <c r="AE5704" s="16"/>
      <c r="AF5704" s="16"/>
      <c r="AG5704" s="16"/>
    </row>
    <row r="5705" spans="30:33" x14ac:dyDescent="0.2">
      <c r="AD5705" s="16"/>
      <c r="AE5705" s="16"/>
      <c r="AF5705" s="16"/>
      <c r="AG5705" s="16"/>
    </row>
    <row r="5706" spans="30:33" x14ac:dyDescent="0.2">
      <c r="AD5706" s="16"/>
      <c r="AE5706" s="16"/>
      <c r="AF5706" s="16"/>
      <c r="AG5706" s="16"/>
    </row>
    <row r="5707" spans="30:33" x14ac:dyDescent="0.2">
      <c r="AD5707" s="16"/>
      <c r="AE5707" s="16"/>
      <c r="AF5707" s="16"/>
      <c r="AG5707" s="16"/>
    </row>
    <row r="5708" spans="30:33" x14ac:dyDescent="0.2">
      <c r="AD5708" s="16"/>
      <c r="AE5708" s="16"/>
      <c r="AF5708" s="16"/>
      <c r="AG5708" s="16"/>
    </row>
    <row r="5709" spans="30:33" x14ac:dyDescent="0.2">
      <c r="AD5709" s="16"/>
      <c r="AE5709" s="16"/>
      <c r="AF5709" s="16"/>
      <c r="AG5709" s="16"/>
    </row>
    <row r="5710" spans="30:33" x14ac:dyDescent="0.2">
      <c r="AD5710" s="16"/>
      <c r="AE5710" s="16"/>
      <c r="AF5710" s="16"/>
      <c r="AG5710" s="16"/>
    </row>
    <row r="5711" spans="30:33" x14ac:dyDescent="0.2">
      <c r="AD5711" s="16"/>
      <c r="AE5711" s="16"/>
      <c r="AF5711" s="16"/>
      <c r="AG5711" s="16"/>
    </row>
    <row r="5712" spans="30:33" x14ac:dyDescent="0.2">
      <c r="AD5712" s="16"/>
      <c r="AE5712" s="16"/>
      <c r="AF5712" s="16"/>
      <c r="AG5712" s="16"/>
    </row>
    <row r="5713" spans="30:33" x14ac:dyDescent="0.2">
      <c r="AD5713" s="16"/>
      <c r="AE5713" s="16"/>
      <c r="AF5713" s="16"/>
      <c r="AG5713" s="16"/>
    </row>
    <row r="5714" spans="30:33" x14ac:dyDescent="0.2">
      <c r="AD5714" s="16"/>
      <c r="AE5714" s="16"/>
      <c r="AF5714" s="16"/>
      <c r="AG5714" s="16"/>
    </row>
    <row r="5715" spans="30:33" x14ac:dyDescent="0.2">
      <c r="AD5715" s="16"/>
      <c r="AE5715" s="16"/>
      <c r="AF5715" s="16"/>
      <c r="AG5715" s="16"/>
    </row>
    <row r="5716" spans="30:33" x14ac:dyDescent="0.2">
      <c r="AD5716" s="16"/>
      <c r="AE5716" s="16"/>
      <c r="AF5716" s="16"/>
      <c r="AG5716" s="16"/>
    </row>
    <row r="5717" spans="30:33" x14ac:dyDescent="0.2">
      <c r="AD5717" s="16"/>
      <c r="AE5717" s="16"/>
      <c r="AF5717" s="16"/>
      <c r="AG5717" s="16"/>
    </row>
    <row r="5718" spans="30:33" x14ac:dyDescent="0.2">
      <c r="AD5718" s="16"/>
      <c r="AE5718" s="16"/>
      <c r="AF5718" s="16"/>
      <c r="AG5718" s="16"/>
    </row>
    <row r="5719" spans="30:33" x14ac:dyDescent="0.2">
      <c r="AD5719" s="16"/>
      <c r="AE5719" s="16"/>
      <c r="AF5719" s="16"/>
      <c r="AG5719" s="16"/>
    </row>
    <row r="5720" spans="30:33" x14ac:dyDescent="0.2">
      <c r="AD5720" s="16"/>
      <c r="AE5720" s="16"/>
      <c r="AF5720" s="16"/>
      <c r="AG5720" s="16"/>
    </row>
    <row r="5721" spans="30:33" x14ac:dyDescent="0.2">
      <c r="AD5721" s="16"/>
      <c r="AE5721" s="16"/>
      <c r="AF5721" s="16"/>
      <c r="AG5721" s="16"/>
    </row>
    <row r="5722" spans="30:33" x14ac:dyDescent="0.2">
      <c r="AD5722" s="16"/>
      <c r="AE5722" s="16"/>
      <c r="AF5722" s="16"/>
      <c r="AG5722" s="16"/>
    </row>
    <row r="5723" spans="30:33" x14ac:dyDescent="0.2">
      <c r="AD5723" s="16"/>
      <c r="AE5723" s="16"/>
      <c r="AF5723" s="16"/>
      <c r="AG5723" s="16"/>
    </row>
    <row r="5724" spans="30:33" x14ac:dyDescent="0.2">
      <c r="AD5724" s="16"/>
      <c r="AE5724" s="16"/>
      <c r="AF5724" s="16"/>
      <c r="AG5724" s="16"/>
    </row>
    <row r="5725" spans="30:33" x14ac:dyDescent="0.2">
      <c r="AD5725" s="16"/>
      <c r="AE5725" s="16"/>
      <c r="AF5725" s="16"/>
      <c r="AG5725" s="16"/>
    </row>
    <row r="5726" spans="30:33" x14ac:dyDescent="0.2">
      <c r="AD5726" s="16"/>
      <c r="AE5726" s="16"/>
      <c r="AF5726" s="16"/>
      <c r="AG5726" s="16"/>
    </row>
    <row r="5727" spans="30:33" x14ac:dyDescent="0.2">
      <c r="AD5727" s="16"/>
      <c r="AE5727" s="16"/>
      <c r="AF5727" s="16"/>
      <c r="AG5727" s="16"/>
    </row>
    <row r="5728" spans="30:33" x14ac:dyDescent="0.2">
      <c r="AD5728" s="16"/>
      <c r="AE5728" s="16"/>
      <c r="AF5728" s="16"/>
      <c r="AG5728" s="16"/>
    </row>
    <row r="5729" spans="30:33" x14ac:dyDescent="0.2">
      <c r="AD5729" s="16"/>
      <c r="AE5729" s="16"/>
      <c r="AF5729" s="16"/>
      <c r="AG5729" s="16"/>
    </row>
    <row r="5730" spans="30:33" x14ac:dyDescent="0.2">
      <c r="AD5730" s="16"/>
      <c r="AE5730" s="16"/>
      <c r="AF5730" s="16"/>
      <c r="AG5730" s="16"/>
    </row>
    <row r="5731" spans="30:33" x14ac:dyDescent="0.2">
      <c r="AD5731" s="16"/>
      <c r="AE5731" s="16"/>
      <c r="AF5731" s="16"/>
      <c r="AG5731" s="16"/>
    </row>
    <row r="5732" spans="30:33" x14ac:dyDescent="0.2">
      <c r="AD5732" s="16"/>
      <c r="AE5732" s="16"/>
      <c r="AF5732" s="16"/>
      <c r="AG5732" s="16"/>
    </row>
    <row r="5733" spans="30:33" x14ac:dyDescent="0.2">
      <c r="AD5733" s="16"/>
      <c r="AE5733" s="16"/>
      <c r="AF5733" s="16"/>
      <c r="AG5733" s="16"/>
    </row>
    <row r="5734" spans="30:33" x14ac:dyDescent="0.2">
      <c r="AD5734" s="16"/>
      <c r="AE5734" s="16"/>
      <c r="AF5734" s="16"/>
      <c r="AG5734" s="16"/>
    </row>
    <row r="5735" spans="30:33" x14ac:dyDescent="0.2">
      <c r="AD5735" s="16"/>
      <c r="AE5735" s="16"/>
      <c r="AF5735" s="16"/>
      <c r="AG5735" s="16"/>
    </row>
    <row r="5736" spans="30:33" x14ac:dyDescent="0.2">
      <c r="AD5736" s="16"/>
      <c r="AE5736" s="16"/>
      <c r="AF5736" s="16"/>
      <c r="AG5736" s="16"/>
    </row>
    <row r="5737" spans="30:33" x14ac:dyDescent="0.2">
      <c r="AD5737" s="16"/>
      <c r="AE5737" s="16"/>
      <c r="AF5737" s="16"/>
      <c r="AG5737" s="16"/>
    </row>
    <row r="5738" spans="30:33" x14ac:dyDescent="0.2">
      <c r="AD5738" s="16"/>
      <c r="AE5738" s="16"/>
      <c r="AF5738" s="16"/>
      <c r="AG5738" s="16"/>
    </row>
    <row r="5739" spans="30:33" x14ac:dyDescent="0.2">
      <c r="AD5739" s="16"/>
      <c r="AE5739" s="16"/>
      <c r="AF5739" s="16"/>
      <c r="AG5739" s="16"/>
    </row>
    <row r="5740" spans="30:33" x14ac:dyDescent="0.2">
      <c r="AD5740" s="16"/>
      <c r="AE5740" s="16"/>
      <c r="AF5740" s="16"/>
      <c r="AG5740" s="16"/>
    </row>
    <row r="5741" spans="30:33" x14ac:dyDescent="0.2">
      <c r="AD5741" s="16"/>
      <c r="AE5741" s="16"/>
      <c r="AF5741" s="16"/>
      <c r="AG5741" s="16"/>
    </row>
    <row r="5742" spans="30:33" x14ac:dyDescent="0.2">
      <c r="AD5742" s="16"/>
      <c r="AE5742" s="16"/>
      <c r="AF5742" s="16"/>
      <c r="AG5742" s="16"/>
    </row>
    <row r="5743" spans="30:33" x14ac:dyDescent="0.2">
      <c r="AD5743" s="16"/>
      <c r="AE5743" s="16"/>
      <c r="AF5743" s="16"/>
      <c r="AG5743" s="16"/>
    </row>
    <row r="5744" spans="30:33" x14ac:dyDescent="0.2">
      <c r="AD5744" s="16"/>
      <c r="AE5744" s="16"/>
      <c r="AF5744" s="16"/>
      <c r="AG5744" s="16"/>
    </row>
    <row r="5745" spans="30:33" x14ac:dyDescent="0.2">
      <c r="AD5745" s="16"/>
      <c r="AE5745" s="16"/>
      <c r="AF5745" s="16"/>
      <c r="AG5745" s="16"/>
    </row>
    <row r="5746" spans="30:33" x14ac:dyDescent="0.2">
      <c r="AD5746" s="16"/>
      <c r="AE5746" s="16"/>
      <c r="AF5746" s="16"/>
      <c r="AG5746" s="16"/>
    </row>
    <row r="5747" spans="30:33" x14ac:dyDescent="0.2">
      <c r="AD5747" s="16"/>
      <c r="AE5747" s="16"/>
      <c r="AF5747" s="16"/>
      <c r="AG5747" s="16"/>
    </row>
    <row r="5748" spans="30:33" x14ac:dyDescent="0.2">
      <c r="AD5748" s="16"/>
      <c r="AE5748" s="16"/>
      <c r="AF5748" s="16"/>
      <c r="AG5748" s="16"/>
    </row>
    <row r="5749" spans="30:33" x14ac:dyDescent="0.2">
      <c r="AD5749" s="16"/>
      <c r="AE5749" s="16"/>
      <c r="AF5749" s="16"/>
      <c r="AG5749" s="16"/>
    </row>
    <row r="5750" spans="30:33" x14ac:dyDescent="0.2">
      <c r="AD5750" s="16"/>
      <c r="AE5750" s="16"/>
      <c r="AF5750" s="16"/>
      <c r="AG5750" s="16"/>
    </row>
    <row r="5751" spans="30:33" x14ac:dyDescent="0.2">
      <c r="AD5751" s="16"/>
      <c r="AE5751" s="16"/>
      <c r="AF5751" s="16"/>
      <c r="AG5751" s="16"/>
    </row>
    <row r="5752" spans="30:33" x14ac:dyDescent="0.2">
      <c r="AD5752" s="16"/>
      <c r="AE5752" s="16"/>
      <c r="AF5752" s="16"/>
      <c r="AG5752" s="16"/>
    </row>
    <row r="5753" spans="30:33" x14ac:dyDescent="0.2">
      <c r="AD5753" s="16"/>
      <c r="AE5753" s="16"/>
      <c r="AF5753" s="16"/>
      <c r="AG5753" s="16"/>
    </row>
    <row r="5754" spans="30:33" x14ac:dyDescent="0.2">
      <c r="AD5754" s="16"/>
      <c r="AE5754" s="16"/>
      <c r="AF5754" s="16"/>
      <c r="AG5754" s="16"/>
    </row>
    <row r="5755" spans="30:33" x14ac:dyDescent="0.2">
      <c r="AD5755" s="16"/>
      <c r="AE5755" s="16"/>
      <c r="AF5755" s="16"/>
      <c r="AG5755" s="16"/>
    </row>
    <row r="5756" spans="30:33" x14ac:dyDescent="0.2">
      <c r="AD5756" s="16"/>
      <c r="AE5756" s="16"/>
      <c r="AF5756" s="16"/>
      <c r="AG5756" s="16"/>
    </row>
    <row r="5757" spans="30:33" x14ac:dyDescent="0.2">
      <c r="AD5757" s="16"/>
      <c r="AE5757" s="16"/>
      <c r="AF5757" s="16"/>
      <c r="AG5757" s="16"/>
    </row>
    <row r="5758" spans="30:33" x14ac:dyDescent="0.2">
      <c r="AD5758" s="16"/>
      <c r="AE5758" s="16"/>
      <c r="AF5758" s="16"/>
      <c r="AG5758" s="16"/>
    </row>
    <row r="5759" spans="30:33" x14ac:dyDescent="0.2">
      <c r="AD5759" s="16"/>
      <c r="AE5759" s="16"/>
      <c r="AF5759" s="16"/>
      <c r="AG5759" s="16"/>
    </row>
    <row r="5760" spans="30:33" x14ac:dyDescent="0.2">
      <c r="AD5760" s="16"/>
      <c r="AE5760" s="16"/>
      <c r="AF5760" s="16"/>
      <c r="AG5760" s="16"/>
    </row>
    <row r="5761" spans="30:33" x14ac:dyDescent="0.2">
      <c r="AD5761" s="16"/>
      <c r="AE5761" s="16"/>
      <c r="AF5761" s="16"/>
      <c r="AG5761" s="16"/>
    </row>
    <row r="5762" spans="30:33" x14ac:dyDescent="0.2">
      <c r="AD5762" s="16"/>
      <c r="AE5762" s="16"/>
      <c r="AF5762" s="16"/>
      <c r="AG5762" s="16"/>
    </row>
    <row r="5763" spans="30:33" x14ac:dyDescent="0.2">
      <c r="AD5763" s="16"/>
      <c r="AE5763" s="16"/>
      <c r="AF5763" s="16"/>
      <c r="AG5763" s="16"/>
    </row>
    <row r="5764" spans="30:33" x14ac:dyDescent="0.2">
      <c r="AD5764" s="16"/>
      <c r="AE5764" s="16"/>
      <c r="AF5764" s="16"/>
      <c r="AG5764" s="16"/>
    </row>
    <row r="5765" spans="30:33" x14ac:dyDescent="0.2">
      <c r="AD5765" s="16"/>
      <c r="AE5765" s="16"/>
      <c r="AF5765" s="16"/>
      <c r="AG5765" s="16"/>
    </row>
    <row r="5766" spans="30:33" x14ac:dyDescent="0.2">
      <c r="AD5766" s="16"/>
      <c r="AE5766" s="16"/>
      <c r="AF5766" s="16"/>
      <c r="AG5766" s="16"/>
    </row>
    <row r="5767" spans="30:33" x14ac:dyDescent="0.2">
      <c r="AD5767" s="16"/>
      <c r="AE5767" s="16"/>
      <c r="AF5767" s="16"/>
      <c r="AG5767" s="16"/>
    </row>
    <row r="5768" spans="30:33" x14ac:dyDescent="0.2">
      <c r="AD5768" s="16"/>
      <c r="AE5768" s="16"/>
      <c r="AF5768" s="16"/>
      <c r="AG5768" s="16"/>
    </row>
    <row r="5769" spans="30:33" x14ac:dyDescent="0.2">
      <c r="AD5769" s="16"/>
      <c r="AE5769" s="16"/>
      <c r="AF5769" s="16"/>
      <c r="AG5769" s="16"/>
    </row>
    <row r="5770" spans="30:33" x14ac:dyDescent="0.2">
      <c r="AD5770" s="16"/>
      <c r="AE5770" s="16"/>
      <c r="AF5770" s="16"/>
      <c r="AG5770" s="16"/>
    </row>
    <row r="5771" spans="30:33" x14ac:dyDescent="0.2">
      <c r="AD5771" s="16"/>
      <c r="AE5771" s="16"/>
      <c r="AF5771" s="16"/>
      <c r="AG5771" s="16"/>
    </row>
    <row r="5772" spans="30:33" x14ac:dyDescent="0.2">
      <c r="AD5772" s="16"/>
      <c r="AE5772" s="16"/>
      <c r="AF5772" s="16"/>
      <c r="AG5772" s="16"/>
    </row>
    <row r="5773" spans="30:33" x14ac:dyDescent="0.2">
      <c r="AD5773" s="16"/>
      <c r="AE5773" s="16"/>
      <c r="AF5773" s="16"/>
      <c r="AG5773" s="16"/>
    </row>
    <row r="5774" spans="30:33" x14ac:dyDescent="0.2">
      <c r="AD5774" s="16"/>
      <c r="AE5774" s="16"/>
      <c r="AF5774" s="16"/>
      <c r="AG5774" s="16"/>
    </row>
    <row r="5775" spans="30:33" x14ac:dyDescent="0.2">
      <c r="AD5775" s="16"/>
      <c r="AE5775" s="16"/>
      <c r="AF5775" s="16"/>
      <c r="AG5775" s="16"/>
    </row>
    <row r="5776" spans="30:33" x14ac:dyDescent="0.2">
      <c r="AD5776" s="16"/>
      <c r="AE5776" s="16"/>
      <c r="AF5776" s="16"/>
      <c r="AG5776" s="16"/>
    </row>
    <row r="5777" spans="30:33" x14ac:dyDescent="0.2">
      <c r="AD5777" s="16"/>
      <c r="AE5777" s="16"/>
      <c r="AF5777" s="16"/>
      <c r="AG5777" s="16"/>
    </row>
    <row r="5778" spans="30:33" x14ac:dyDescent="0.2">
      <c r="AD5778" s="16"/>
      <c r="AE5778" s="16"/>
      <c r="AF5778" s="16"/>
      <c r="AG5778" s="16"/>
    </row>
    <row r="5779" spans="30:33" x14ac:dyDescent="0.2">
      <c r="AD5779" s="16"/>
      <c r="AE5779" s="16"/>
      <c r="AF5779" s="16"/>
      <c r="AG5779" s="16"/>
    </row>
    <row r="5780" spans="30:33" x14ac:dyDescent="0.2">
      <c r="AD5780" s="16"/>
      <c r="AE5780" s="16"/>
      <c r="AF5780" s="16"/>
      <c r="AG5780" s="16"/>
    </row>
    <row r="5781" spans="30:33" x14ac:dyDescent="0.2">
      <c r="AD5781" s="16"/>
      <c r="AE5781" s="16"/>
      <c r="AF5781" s="16"/>
      <c r="AG5781" s="16"/>
    </row>
    <row r="5782" spans="30:33" x14ac:dyDescent="0.2">
      <c r="AD5782" s="16"/>
      <c r="AE5782" s="16"/>
      <c r="AF5782" s="16"/>
      <c r="AG5782" s="16"/>
    </row>
    <row r="5783" spans="30:33" x14ac:dyDescent="0.2">
      <c r="AD5783" s="16"/>
      <c r="AE5783" s="16"/>
      <c r="AF5783" s="16"/>
      <c r="AG5783" s="16"/>
    </row>
    <row r="5784" spans="30:33" x14ac:dyDescent="0.2">
      <c r="AD5784" s="16"/>
      <c r="AE5784" s="16"/>
      <c r="AF5784" s="16"/>
      <c r="AG5784" s="16"/>
    </row>
    <row r="5785" spans="30:33" x14ac:dyDescent="0.2">
      <c r="AD5785" s="16"/>
      <c r="AE5785" s="16"/>
      <c r="AF5785" s="16"/>
      <c r="AG5785" s="16"/>
    </row>
    <row r="5786" spans="30:33" x14ac:dyDescent="0.2">
      <c r="AD5786" s="16"/>
      <c r="AE5786" s="16"/>
      <c r="AF5786" s="16"/>
      <c r="AG5786" s="16"/>
    </row>
    <row r="5787" spans="30:33" x14ac:dyDescent="0.2">
      <c r="AD5787" s="16"/>
      <c r="AE5787" s="16"/>
      <c r="AF5787" s="16"/>
      <c r="AG5787" s="16"/>
    </row>
    <row r="5788" spans="30:33" x14ac:dyDescent="0.2">
      <c r="AD5788" s="16"/>
      <c r="AE5788" s="16"/>
      <c r="AF5788" s="16"/>
      <c r="AG5788" s="16"/>
    </row>
    <row r="5789" spans="30:33" x14ac:dyDescent="0.2">
      <c r="AD5789" s="16"/>
      <c r="AE5789" s="16"/>
      <c r="AF5789" s="16"/>
      <c r="AG5789" s="16"/>
    </row>
    <row r="5790" spans="30:33" x14ac:dyDescent="0.2">
      <c r="AD5790" s="16"/>
      <c r="AE5790" s="16"/>
      <c r="AF5790" s="16"/>
      <c r="AG5790" s="16"/>
    </row>
    <row r="5791" spans="30:33" x14ac:dyDescent="0.2">
      <c r="AD5791" s="16"/>
      <c r="AE5791" s="16"/>
      <c r="AF5791" s="16"/>
      <c r="AG5791" s="16"/>
    </row>
    <row r="5792" spans="30:33" x14ac:dyDescent="0.2">
      <c r="AD5792" s="16"/>
      <c r="AE5792" s="16"/>
      <c r="AF5792" s="16"/>
      <c r="AG5792" s="16"/>
    </row>
    <row r="5793" spans="30:33" x14ac:dyDescent="0.2">
      <c r="AD5793" s="16"/>
      <c r="AE5793" s="16"/>
      <c r="AF5793" s="16"/>
      <c r="AG5793" s="16"/>
    </row>
    <row r="5794" spans="30:33" x14ac:dyDescent="0.2">
      <c r="AD5794" s="16"/>
      <c r="AE5794" s="16"/>
      <c r="AF5794" s="16"/>
      <c r="AG5794" s="16"/>
    </row>
    <row r="5795" spans="30:33" x14ac:dyDescent="0.2">
      <c r="AD5795" s="16"/>
      <c r="AE5795" s="16"/>
      <c r="AF5795" s="16"/>
      <c r="AG5795" s="16"/>
    </row>
    <row r="5796" spans="30:33" x14ac:dyDescent="0.2">
      <c r="AD5796" s="16"/>
      <c r="AE5796" s="16"/>
      <c r="AF5796" s="16"/>
      <c r="AG5796" s="16"/>
    </row>
    <row r="5797" spans="30:33" x14ac:dyDescent="0.2">
      <c r="AD5797" s="16"/>
      <c r="AE5797" s="16"/>
      <c r="AF5797" s="16"/>
      <c r="AG5797" s="16"/>
    </row>
    <row r="5798" spans="30:33" x14ac:dyDescent="0.2">
      <c r="AD5798" s="16"/>
      <c r="AE5798" s="16"/>
      <c r="AF5798" s="16"/>
      <c r="AG5798" s="16"/>
    </row>
    <row r="5799" spans="30:33" x14ac:dyDescent="0.2">
      <c r="AD5799" s="16"/>
      <c r="AE5799" s="16"/>
      <c r="AF5799" s="16"/>
      <c r="AG5799" s="16"/>
    </row>
    <row r="5800" spans="30:33" x14ac:dyDescent="0.2">
      <c r="AD5800" s="16"/>
      <c r="AE5800" s="16"/>
      <c r="AF5800" s="16"/>
      <c r="AG5800" s="16"/>
    </row>
    <row r="5801" spans="30:33" x14ac:dyDescent="0.2">
      <c r="AD5801" s="16"/>
      <c r="AE5801" s="16"/>
      <c r="AF5801" s="16"/>
      <c r="AG5801" s="16"/>
    </row>
    <row r="5802" spans="30:33" x14ac:dyDescent="0.2">
      <c r="AD5802" s="16"/>
      <c r="AE5802" s="16"/>
      <c r="AF5802" s="16"/>
      <c r="AG5802" s="16"/>
    </row>
    <row r="5803" spans="30:33" x14ac:dyDescent="0.2">
      <c r="AD5803" s="16"/>
      <c r="AE5803" s="16"/>
      <c r="AF5803" s="16"/>
      <c r="AG5803" s="16"/>
    </row>
    <row r="5804" spans="30:33" x14ac:dyDescent="0.2">
      <c r="AD5804" s="16"/>
      <c r="AE5804" s="16"/>
      <c r="AF5804" s="16"/>
      <c r="AG5804" s="16"/>
    </row>
    <row r="5805" spans="30:33" x14ac:dyDescent="0.2">
      <c r="AD5805" s="16"/>
      <c r="AE5805" s="16"/>
      <c r="AF5805" s="16"/>
      <c r="AG5805" s="16"/>
    </row>
    <row r="5806" spans="30:33" x14ac:dyDescent="0.2">
      <c r="AD5806" s="16"/>
      <c r="AE5806" s="16"/>
      <c r="AF5806" s="16"/>
      <c r="AG5806" s="16"/>
    </row>
    <row r="5807" spans="30:33" x14ac:dyDescent="0.2">
      <c r="AD5807" s="16"/>
      <c r="AE5807" s="16"/>
      <c r="AF5807" s="16"/>
      <c r="AG5807" s="16"/>
    </row>
    <row r="5808" spans="30:33" x14ac:dyDescent="0.2">
      <c r="AD5808" s="16"/>
      <c r="AE5808" s="16"/>
      <c r="AF5808" s="16"/>
      <c r="AG5808" s="16"/>
    </row>
    <row r="5809" spans="30:33" x14ac:dyDescent="0.2">
      <c r="AD5809" s="16"/>
      <c r="AE5809" s="16"/>
      <c r="AF5809" s="16"/>
      <c r="AG5809" s="16"/>
    </row>
    <row r="5810" spans="30:33" x14ac:dyDescent="0.2">
      <c r="AD5810" s="16"/>
      <c r="AE5810" s="16"/>
      <c r="AF5810" s="16"/>
      <c r="AG5810" s="16"/>
    </row>
    <row r="5811" spans="30:33" x14ac:dyDescent="0.2">
      <c r="AD5811" s="16"/>
      <c r="AE5811" s="16"/>
      <c r="AF5811" s="16"/>
      <c r="AG5811" s="16"/>
    </row>
    <row r="5812" spans="30:33" x14ac:dyDescent="0.2">
      <c r="AD5812" s="16"/>
      <c r="AE5812" s="16"/>
      <c r="AF5812" s="16"/>
      <c r="AG5812" s="16"/>
    </row>
    <row r="5813" spans="30:33" x14ac:dyDescent="0.2">
      <c r="AD5813" s="16"/>
      <c r="AE5813" s="16"/>
      <c r="AF5813" s="16"/>
      <c r="AG5813" s="16"/>
    </row>
    <row r="5814" spans="30:33" x14ac:dyDescent="0.2">
      <c r="AD5814" s="16"/>
      <c r="AE5814" s="16"/>
      <c r="AF5814" s="16"/>
      <c r="AG5814" s="16"/>
    </row>
    <row r="5815" spans="30:33" x14ac:dyDescent="0.2">
      <c r="AD5815" s="16"/>
      <c r="AE5815" s="16"/>
      <c r="AF5815" s="16"/>
      <c r="AG5815" s="16"/>
    </row>
    <row r="5816" spans="30:33" x14ac:dyDescent="0.2">
      <c r="AD5816" s="16"/>
      <c r="AE5816" s="16"/>
      <c r="AF5816" s="16"/>
      <c r="AG5816" s="16"/>
    </row>
    <row r="5817" spans="30:33" x14ac:dyDescent="0.2">
      <c r="AD5817" s="16"/>
      <c r="AE5817" s="16"/>
      <c r="AF5817" s="16"/>
      <c r="AG5817" s="16"/>
    </row>
    <row r="5818" spans="30:33" x14ac:dyDescent="0.2">
      <c r="AD5818" s="16"/>
      <c r="AE5818" s="16"/>
      <c r="AF5818" s="16"/>
      <c r="AG5818" s="16"/>
    </row>
    <row r="5819" spans="30:33" x14ac:dyDescent="0.2">
      <c r="AD5819" s="16"/>
      <c r="AE5819" s="16"/>
      <c r="AF5819" s="16"/>
      <c r="AG5819" s="16"/>
    </row>
    <row r="5820" spans="30:33" x14ac:dyDescent="0.2">
      <c r="AD5820" s="16"/>
      <c r="AE5820" s="16"/>
      <c r="AF5820" s="16"/>
      <c r="AG5820" s="16"/>
    </row>
    <row r="5821" spans="30:33" x14ac:dyDescent="0.2">
      <c r="AD5821" s="16"/>
      <c r="AE5821" s="16"/>
      <c r="AF5821" s="16"/>
      <c r="AG5821" s="16"/>
    </row>
    <row r="5822" spans="30:33" x14ac:dyDescent="0.2">
      <c r="AD5822" s="16"/>
      <c r="AE5822" s="16"/>
      <c r="AF5822" s="16"/>
      <c r="AG5822" s="16"/>
    </row>
    <row r="5823" spans="30:33" x14ac:dyDescent="0.2">
      <c r="AD5823" s="16"/>
      <c r="AE5823" s="16"/>
      <c r="AF5823" s="16"/>
      <c r="AG5823" s="16"/>
    </row>
    <row r="5824" spans="30:33" x14ac:dyDescent="0.2">
      <c r="AD5824" s="16"/>
      <c r="AE5824" s="16"/>
      <c r="AF5824" s="16"/>
      <c r="AG5824" s="16"/>
    </row>
    <row r="5825" spans="30:33" x14ac:dyDescent="0.2">
      <c r="AD5825" s="16"/>
      <c r="AE5825" s="16"/>
      <c r="AF5825" s="16"/>
      <c r="AG5825" s="16"/>
    </row>
    <row r="5826" spans="30:33" x14ac:dyDescent="0.2">
      <c r="AD5826" s="16"/>
      <c r="AE5826" s="16"/>
      <c r="AF5826" s="16"/>
      <c r="AG5826" s="16"/>
    </row>
    <row r="5827" spans="30:33" x14ac:dyDescent="0.2">
      <c r="AD5827" s="16"/>
      <c r="AE5827" s="16"/>
      <c r="AF5827" s="16"/>
      <c r="AG5827" s="16"/>
    </row>
    <row r="5828" spans="30:33" x14ac:dyDescent="0.2">
      <c r="AD5828" s="16"/>
      <c r="AE5828" s="16"/>
      <c r="AF5828" s="16"/>
      <c r="AG5828" s="16"/>
    </row>
    <row r="5829" spans="30:33" x14ac:dyDescent="0.2">
      <c r="AD5829" s="16"/>
      <c r="AE5829" s="16"/>
      <c r="AF5829" s="16"/>
      <c r="AG5829" s="16"/>
    </row>
    <row r="5830" spans="30:33" x14ac:dyDescent="0.2">
      <c r="AD5830" s="16"/>
      <c r="AE5830" s="16"/>
      <c r="AF5830" s="16"/>
      <c r="AG5830" s="16"/>
    </row>
    <row r="5831" spans="30:33" x14ac:dyDescent="0.2">
      <c r="AD5831" s="16"/>
      <c r="AE5831" s="16"/>
      <c r="AF5831" s="16"/>
      <c r="AG5831" s="16"/>
    </row>
    <row r="5832" spans="30:33" x14ac:dyDescent="0.2">
      <c r="AD5832" s="16"/>
      <c r="AE5832" s="16"/>
      <c r="AF5832" s="16"/>
      <c r="AG5832" s="16"/>
    </row>
    <row r="5833" spans="30:33" x14ac:dyDescent="0.2">
      <c r="AD5833" s="16"/>
      <c r="AE5833" s="16"/>
      <c r="AF5833" s="16"/>
      <c r="AG5833" s="16"/>
    </row>
    <row r="5834" spans="30:33" x14ac:dyDescent="0.2">
      <c r="AD5834" s="16"/>
      <c r="AE5834" s="16"/>
      <c r="AF5834" s="16"/>
      <c r="AG5834" s="16"/>
    </row>
    <row r="5835" spans="30:33" x14ac:dyDescent="0.2">
      <c r="AD5835" s="16"/>
      <c r="AE5835" s="16"/>
      <c r="AF5835" s="16"/>
      <c r="AG5835" s="16"/>
    </row>
    <row r="5836" spans="30:33" x14ac:dyDescent="0.2">
      <c r="AD5836" s="16"/>
      <c r="AE5836" s="16"/>
      <c r="AF5836" s="16"/>
      <c r="AG5836" s="16"/>
    </row>
    <row r="5837" spans="30:33" x14ac:dyDescent="0.2">
      <c r="AD5837" s="16"/>
      <c r="AE5837" s="16"/>
      <c r="AF5837" s="16"/>
      <c r="AG5837" s="16"/>
    </row>
    <row r="5838" spans="30:33" x14ac:dyDescent="0.2">
      <c r="AD5838" s="16"/>
      <c r="AE5838" s="16"/>
      <c r="AF5838" s="16"/>
      <c r="AG5838" s="16"/>
    </row>
    <row r="5839" spans="30:33" x14ac:dyDescent="0.2">
      <c r="AD5839" s="16"/>
      <c r="AE5839" s="16"/>
      <c r="AF5839" s="16"/>
      <c r="AG5839" s="16"/>
    </row>
    <row r="5840" spans="30:33" x14ac:dyDescent="0.2">
      <c r="AD5840" s="16"/>
      <c r="AE5840" s="16"/>
      <c r="AF5840" s="16"/>
      <c r="AG5840" s="16"/>
    </row>
    <row r="5841" spans="30:33" x14ac:dyDescent="0.2">
      <c r="AD5841" s="16"/>
      <c r="AE5841" s="16"/>
      <c r="AF5841" s="16"/>
      <c r="AG5841" s="16"/>
    </row>
    <row r="5842" spans="30:33" x14ac:dyDescent="0.2">
      <c r="AD5842" s="16"/>
      <c r="AE5842" s="16"/>
      <c r="AF5842" s="16"/>
      <c r="AG5842" s="16"/>
    </row>
    <row r="5843" spans="30:33" x14ac:dyDescent="0.2">
      <c r="AD5843" s="16"/>
      <c r="AE5843" s="16"/>
      <c r="AF5843" s="16"/>
      <c r="AG5843" s="16"/>
    </row>
    <row r="5844" spans="30:33" x14ac:dyDescent="0.2">
      <c r="AD5844" s="16"/>
      <c r="AE5844" s="16"/>
      <c r="AF5844" s="16"/>
      <c r="AG5844" s="16"/>
    </row>
    <row r="5845" spans="30:33" x14ac:dyDescent="0.2">
      <c r="AD5845" s="16"/>
      <c r="AE5845" s="16"/>
      <c r="AF5845" s="16"/>
      <c r="AG5845" s="16"/>
    </row>
    <row r="5846" spans="30:33" x14ac:dyDescent="0.2">
      <c r="AD5846" s="16"/>
      <c r="AE5846" s="16"/>
      <c r="AF5846" s="16"/>
      <c r="AG5846" s="16"/>
    </row>
    <row r="5847" spans="30:33" x14ac:dyDescent="0.2">
      <c r="AD5847" s="16"/>
      <c r="AE5847" s="16"/>
      <c r="AF5847" s="16"/>
      <c r="AG5847" s="16"/>
    </row>
    <row r="5848" spans="30:33" x14ac:dyDescent="0.2">
      <c r="AD5848" s="16"/>
      <c r="AE5848" s="16"/>
      <c r="AF5848" s="16"/>
      <c r="AG5848" s="16"/>
    </row>
    <row r="5849" spans="30:33" x14ac:dyDescent="0.2">
      <c r="AD5849" s="16"/>
      <c r="AE5849" s="16"/>
      <c r="AF5849" s="16"/>
      <c r="AG5849" s="16"/>
    </row>
    <row r="5850" spans="30:33" x14ac:dyDescent="0.2">
      <c r="AD5850" s="16"/>
      <c r="AE5850" s="16"/>
      <c r="AF5850" s="16"/>
      <c r="AG5850" s="16"/>
    </row>
    <row r="5851" spans="30:33" x14ac:dyDescent="0.2">
      <c r="AD5851" s="16"/>
      <c r="AE5851" s="16"/>
      <c r="AF5851" s="16"/>
      <c r="AG5851" s="16"/>
    </row>
    <row r="5852" spans="30:33" x14ac:dyDescent="0.2">
      <c r="AD5852" s="16"/>
      <c r="AE5852" s="16"/>
      <c r="AF5852" s="16"/>
      <c r="AG5852" s="16"/>
    </row>
    <row r="5853" spans="30:33" x14ac:dyDescent="0.2">
      <c r="AD5853" s="16"/>
      <c r="AE5853" s="16"/>
      <c r="AF5853" s="16"/>
      <c r="AG5853" s="16"/>
    </row>
    <row r="5854" spans="30:33" x14ac:dyDescent="0.2">
      <c r="AD5854" s="16"/>
      <c r="AE5854" s="16"/>
      <c r="AF5854" s="16"/>
      <c r="AG5854" s="16"/>
    </row>
    <row r="5855" spans="30:33" x14ac:dyDescent="0.2">
      <c r="AD5855" s="16"/>
      <c r="AE5855" s="16"/>
      <c r="AF5855" s="16"/>
      <c r="AG5855" s="16"/>
    </row>
    <row r="5856" spans="30:33" x14ac:dyDescent="0.2">
      <c r="AD5856" s="16"/>
      <c r="AE5856" s="16"/>
      <c r="AF5856" s="16"/>
      <c r="AG5856" s="16"/>
    </row>
    <row r="5857" spans="30:33" x14ac:dyDescent="0.2">
      <c r="AD5857" s="16"/>
      <c r="AE5857" s="16"/>
      <c r="AF5857" s="16"/>
      <c r="AG5857" s="16"/>
    </row>
    <row r="5858" spans="30:33" x14ac:dyDescent="0.2">
      <c r="AD5858" s="16"/>
      <c r="AE5858" s="16"/>
      <c r="AF5858" s="16"/>
      <c r="AG5858" s="16"/>
    </row>
    <row r="5859" spans="30:33" x14ac:dyDescent="0.2">
      <c r="AD5859" s="16"/>
      <c r="AE5859" s="16"/>
      <c r="AF5859" s="16"/>
      <c r="AG5859" s="16"/>
    </row>
    <row r="5860" spans="30:33" x14ac:dyDescent="0.2">
      <c r="AD5860" s="16"/>
      <c r="AE5860" s="16"/>
      <c r="AF5860" s="16"/>
      <c r="AG5860" s="16"/>
    </row>
    <row r="5861" spans="30:33" x14ac:dyDescent="0.2">
      <c r="AD5861" s="16"/>
      <c r="AE5861" s="16"/>
      <c r="AF5861" s="16"/>
      <c r="AG5861" s="16"/>
    </row>
    <row r="5862" spans="30:33" x14ac:dyDescent="0.2">
      <c r="AD5862" s="16"/>
      <c r="AE5862" s="16"/>
      <c r="AF5862" s="16"/>
      <c r="AG5862" s="16"/>
    </row>
    <row r="5863" spans="30:33" x14ac:dyDescent="0.2">
      <c r="AD5863" s="16"/>
      <c r="AE5863" s="16"/>
      <c r="AF5863" s="16"/>
      <c r="AG5863" s="16"/>
    </row>
    <row r="5864" spans="30:33" x14ac:dyDescent="0.2">
      <c r="AD5864" s="16"/>
      <c r="AE5864" s="16"/>
      <c r="AF5864" s="16"/>
      <c r="AG5864" s="16"/>
    </row>
    <row r="5865" spans="30:33" x14ac:dyDescent="0.2">
      <c r="AD5865" s="16"/>
      <c r="AE5865" s="16"/>
      <c r="AF5865" s="16"/>
      <c r="AG5865" s="16"/>
    </row>
    <row r="5866" spans="30:33" x14ac:dyDescent="0.2">
      <c r="AD5866" s="16"/>
      <c r="AE5866" s="16"/>
      <c r="AF5866" s="16"/>
      <c r="AG5866" s="16"/>
    </row>
    <row r="5867" spans="30:33" x14ac:dyDescent="0.2">
      <c r="AD5867" s="16"/>
      <c r="AE5867" s="16"/>
      <c r="AF5867" s="16"/>
      <c r="AG5867" s="16"/>
    </row>
    <row r="5868" spans="30:33" x14ac:dyDescent="0.2">
      <c r="AD5868" s="16"/>
      <c r="AE5868" s="16"/>
      <c r="AF5868" s="16"/>
      <c r="AG5868" s="16"/>
    </row>
    <row r="5869" spans="30:33" x14ac:dyDescent="0.2">
      <c r="AD5869" s="16"/>
      <c r="AE5869" s="16"/>
      <c r="AF5869" s="16"/>
      <c r="AG5869" s="16"/>
    </row>
    <row r="5870" spans="30:33" x14ac:dyDescent="0.2">
      <c r="AD5870" s="16"/>
      <c r="AE5870" s="16"/>
      <c r="AF5870" s="16"/>
      <c r="AG5870" s="16"/>
    </row>
    <row r="5871" spans="30:33" x14ac:dyDescent="0.2">
      <c r="AD5871" s="16"/>
      <c r="AE5871" s="16"/>
      <c r="AF5871" s="16"/>
      <c r="AG5871" s="16"/>
    </row>
    <row r="5872" spans="30:33" x14ac:dyDescent="0.2">
      <c r="AD5872" s="16"/>
      <c r="AE5872" s="16"/>
      <c r="AF5872" s="16"/>
      <c r="AG5872" s="16"/>
    </row>
    <row r="5873" spans="30:33" x14ac:dyDescent="0.2">
      <c r="AD5873" s="16"/>
      <c r="AE5873" s="16"/>
      <c r="AF5873" s="16"/>
      <c r="AG5873" s="16"/>
    </row>
    <row r="5874" spans="30:33" x14ac:dyDescent="0.2">
      <c r="AD5874" s="16"/>
      <c r="AE5874" s="16"/>
      <c r="AF5874" s="16"/>
      <c r="AG5874" s="16"/>
    </row>
    <row r="5875" spans="30:33" x14ac:dyDescent="0.2">
      <c r="AD5875" s="16"/>
      <c r="AE5875" s="16"/>
      <c r="AF5875" s="16"/>
      <c r="AG5875" s="16"/>
    </row>
    <row r="5876" spans="30:33" x14ac:dyDescent="0.2">
      <c r="AD5876" s="16"/>
      <c r="AE5876" s="16"/>
      <c r="AF5876" s="16"/>
      <c r="AG5876" s="16"/>
    </row>
    <row r="5877" spans="30:33" x14ac:dyDescent="0.2">
      <c r="AD5877" s="16"/>
      <c r="AE5877" s="16"/>
      <c r="AF5877" s="16"/>
      <c r="AG5877" s="16"/>
    </row>
    <row r="5878" spans="30:33" x14ac:dyDescent="0.2">
      <c r="AD5878" s="16"/>
      <c r="AE5878" s="16"/>
      <c r="AF5878" s="16"/>
      <c r="AG5878" s="16"/>
    </row>
    <row r="5879" spans="30:33" x14ac:dyDescent="0.2">
      <c r="AD5879" s="16"/>
      <c r="AE5879" s="16"/>
      <c r="AF5879" s="16"/>
      <c r="AG5879" s="16"/>
    </row>
    <row r="5880" spans="30:33" x14ac:dyDescent="0.2">
      <c r="AD5880" s="16"/>
      <c r="AE5880" s="16"/>
      <c r="AF5880" s="16"/>
      <c r="AG5880" s="16"/>
    </row>
    <row r="5881" spans="30:33" x14ac:dyDescent="0.2">
      <c r="AD5881" s="16"/>
      <c r="AE5881" s="16"/>
      <c r="AF5881" s="16"/>
      <c r="AG5881" s="16"/>
    </row>
    <row r="5882" spans="30:33" x14ac:dyDescent="0.2">
      <c r="AD5882" s="16"/>
      <c r="AE5882" s="16"/>
      <c r="AF5882" s="16"/>
      <c r="AG5882" s="16"/>
    </row>
    <row r="5883" spans="30:33" x14ac:dyDescent="0.2">
      <c r="AD5883" s="16"/>
      <c r="AE5883" s="16"/>
      <c r="AF5883" s="16"/>
      <c r="AG5883" s="16"/>
    </row>
    <row r="5884" spans="30:33" x14ac:dyDescent="0.2">
      <c r="AD5884" s="16"/>
      <c r="AE5884" s="16"/>
      <c r="AF5884" s="16"/>
      <c r="AG5884" s="16"/>
    </row>
    <row r="5885" spans="30:33" x14ac:dyDescent="0.2">
      <c r="AD5885" s="16"/>
      <c r="AE5885" s="16"/>
      <c r="AF5885" s="16"/>
      <c r="AG5885" s="16"/>
    </row>
    <row r="5886" spans="30:33" x14ac:dyDescent="0.2">
      <c r="AD5886" s="16"/>
      <c r="AE5886" s="16"/>
      <c r="AF5886" s="16"/>
      <c r="AG5886" s="16"/>
    </row>
    <row r="5887" spans="30:33" x14ac:dyDescent="0.2">
      <c r="AD5887" s="16"/>
      <c r="AE5887" s="16"/>
      <c r="AF5887" s="16"/>
      <c r="AG5887" s="16"/>
    </row>
    <row r="5888" spans="30:33" x14ac:dyDescent="0.2">
      <c r="AD5888" s="16"/>
      <c r="AE5888" s="16"/>
      <c r="AF5888" s="16"/>
      <c r="AG5888" s="16"/>
    </row>
    <row r="5889" spans="30:33" x14ac:dyDescent="0.2">
      <c r="AD5889" s="16"/>
      <c r="AE5889" s="16"/>
      <c r="AF5889" s="16"/>
      <c r="AG5889" s="16"/>
    </row>
    <row r="5890" spans="30:33" x14ac:dyDescent="0.2">
      <c r="AD5890" s="16"/>
      <c r="AE5890" s="16"/>
      <c r="AF5890" s="16"/>
      <c r="AG5890" s="16"/>
    </row>
    <row r="5891" spans="30:33" x14ac:dyDescent="0.2">
      <c r="AD5891" s="16"/>
      <c r="AE5891" s="16"/>
      <c r="AF5891" s="16"/>
      <c r="AG5891" s="16"/>
    </row>
    <row r="5892" spans="30:33" x14ac:dyDescent="0.2">
      <c r="AD5892" s="16"/>
      <c r="AE5892" s="16"/>
      <c r="AF5892" s="16"/>
      <c r="AG5892" s="16"/>
    </row>
    <row r="5893" spans="30:33" x14ac:dyDescent="0.2">
      <c r="AD5893" s="16"/>
      <c r="AE5893" s="16"/>
      <c r="AF5893" s="16"/>
      <c r="AG5893" s="16"/>
    </row>
    <row r="5894" spans="30:33" x14ac:dyDescent="0.2">
      <c r="AD5894" s="16"/>
      <c r="AE5894" s="16"/>
      <c r="AF5894" s="16"/>
      <c r="AG5894" s="16"/>
    </row>
    <row r="5895" spans="30:33" x14ac:dyDescent="0.2">
      <c r="AD5895" s="16"/>
      <c r="AE5895" s="16"/>
      <c r="AF5895" s="16"/>
      <c r="AG5895" s="16"/>
    </row>
    <row r="5896" spans="30:33" x14ac:dyDescent="0.2">
      <c r="AD5896" s="16"/>
      <c r="AE5896" s="16"/>
      <c r="AF5896" s="16"/>
      <c r="AG5896" s="16"/>
    </row>
    <row r="5897" spans="30:33" x14ac:dyDescent="0.2">
      <c r="AD5897" s="16"/>
      <c r="AE5897" s="16"/>
      <c r="AF5897" s="16"/>
      <c r="AG5897" s="16"/>
    </row>
    <row r="5898" spans="30:33" x14ac:dyDescent="0.2">
      <c r="AD5898" s="16"/>
      <c r="AE5898" s="16"/>
      <c r="AF5898" s="16"/>
      <c r="AG5898" s="16"/>
    </row>
    <row r="5899" spans="30:33" x14ac:dyDescent="0.2">
      <c r="AD5899" s="16"/>
      <c r="AE5899" s="16"/>
      <c r="AF5899" s="16"/>
      <c r="AG5899" s="16"/>
    </row>
    <row r="5900" spans="30:33" x14ac:dyDescent="0.2">
      <c r="AD5900" s="16"/>
      <c r="AE5900" s="16"/>
      <c r="AF5900" s="16"/>
      <c r="AG5900" s="16"/>
    </row>
    <row r="5901" spans="30:33" x14ac:dyDescent="0.2">
      <c r="AD5901" s="16"/>
      <c r="AE5901" s="16"/>
      <c r="AF5901" s="16"/>
      <c r="AG5901" s="16"/>
    </row>
    <row r="5902" spans="30:33" x14ac:dyDescent="0.2">
      <c r="AD5902" s="16"/>
      <c r="AE5902" s="16"/>
      <c r="AF5902" s="16"/>
      <c r="AG5902" s="16"/>
    </row>
    <row r="5903" spans="30:33" x14ac:dyDescent="0.2">
      <c r="AD5903" s="16"/>
      <c r="AE5903" s="16"/>
      <c r="AF5903" s="16"/>
      <c r="AG5903" s="16"/>
    </row>
    <row r="5904" spans="30:33" x14ac:dyDescent="0.2">
      <c r="AD5904" s="16"/>
      <c r="AE5904" s="16"/>
      <c r="AF5904" s="16"/>
      <c r="AG5904" s="16"/>
    </row>
    <row r="5905" spans="30:33" x14ac:dyDescent="0.2">
      <c r="AD5905" s="16"/>
      <c r="AE5905" s="16"/>
      <c r="AF5905" s="16"/>
      <c r="AG5905" s="16"/>
    </row>
    <row r="5906" spans="30:33" x14ac:dyDescent="0.2">
      <c r="AD5906" s="16"/>
      <c r="AE5906" s="16"/>
      <c r="AF5906" s="16"/>
      <c r="AG5906" s="16"/>
    </row>
    <row r="5907" spans="30:33" x14ac:dyDescent="0.2">
      <c r="AD5907" s="16"/>
      <c r="AE5907" s="16"/>
      <c r="AF5907" s="16"/>
      <c r="AG5907" s="16"/>
    </row>
    <row r="5908" spans="30:33" x14ac:dyDescent="0.2">
      <c r="AD5908" s="16"/>
      <c r="AE5908" s="16"/>
      <c r="AF5908" s="16"/>
      <c r="AG5908" s="16"/>
    </row>
    <row r="5909" spans="30:33" x14ac:dyDescent="0.2">
      <c r="AD5909" s="16"/>
      <c r="AE5909" s="16"/>
      <c r="AF5909" s="16"/>
      <c r="AG5909" s="16"/>
    </row>
    <row r="5910" spans="30:33" x14ac:dyDescent="0.2">
      <c r="AD5910" s="16"/>
      <c r="AE5910" s="16"/>
      <c r="AF5910" s="16"/>
      <c r="AG5910" s="16"/>
    </row>
    <row r="5911" spans="30:33" x14ac:dyDescent="0.2">
      <c r="AD5911" s="16"/>
      <c r="AE5911" s="16"/>
      <c r="AF5911" s="16"/>
      <c r="AG5911" s="16"/>
    </row>
    <row r="5912" spans="30:33" x14ac:dyDescent="0.2">
      <c r="AD5912" s="16"/>
      <c r="AE5912" s="16"/>
      <c r="AF5912" s="16"/>
      <c r="AG5912" s="16"/>
    </row>
    <row r="5913" spans="30:33" x14ac:dyDescent="0.2">
      <c r="AD5913" s="16"/>
      <c r="AE5913" s="16"/>
      <c r="AF5913" s="16"/>
      <c r="AG5913" s="16"/>
    </row>
    <row r="5914" spans="30:33" x14ac:dyDescent="0.2">
      <c r="AD5914" s="16"/>
      <c r="AE5914" s="16"/>
      <c r="AF5914" s="16"/>
      <c r="AG5914" s="16"/>
    </row>
    <row r="5915" spans="30:33" x14ac:dyDescent="0.2">
      <c r="AD5915" s="16"/>
      <c r="AE5915" s="16"/>
      <c r="AF5915" s="16"/>
      <c r="AG5915" s="16"/>
    </row>
    <row r="5916" spans="30:33" x14ac:dyDescent="0.2">
      <c r="AD5916" s="16"/>
      <c r="AE5916" s="16"/>
      <c r="AF5916" s="16"/>
      <c r="AG5916" s="16"/>
    </row>
    <row r="5917" spans="30:33" x14ac:dyDescent="0.2">
      <c r="AD5917" s="16"/>
      <c r="AE5917" s="16"/>
      <c r="AF5917" s="16"/>
      <c r="AG5917" s="16"/>
    </row>
    <row r="5918" spans="30:33" x14ac:dyDescent="0.2">
      <c r="AD5918" s="16"/>
      <c r="AE5918" s="16"/>
      <c r="AF5918" s="16"/>
      <c r="AG5918" s="16"/>
    </row>
    <row r="5919" spans="30:33" x14ac:dyDescent="0.2">
      <c r="AD5919" s="16"/>
      <c r="AE5919" s="16"/>
      <c r="AF5919" s="16"/>
      <c r="AG5919" s="16"/>
    </row>
    <row r="5920" spans="30:33" x14ac:dyDescent="0.2">
      <c r="AD5920" s="16"/>
      <c r="AE5920" s="16"/>
      <c r="AF5920" s="16"/>
      <c r="AG5920" s="16"/>
    </row>
    <row r="5921" spans="30:33" x14ac:dyDescent="0.2">
      <c r="AD5921" s="16"/>
      <c r="AE5921" s="16"/>
      <c r="AF5921" s="16"/>
      <c r="AG5921" s="16"/>
    </row>
    <row r="5922" spans="30:33" x14ac:dyDescent="0.2">
      <c r="AD5922" s="16"/>
      <c r="AE5922" s="16"/>
      <c r="AF5922" s="16"/>
      <c r="AG5922" s="16"/>
    </row>
    <row r="5923" spans="30:33" x14ac:dyDescent="0.2">
      <c r="AD5923" s="16"/>
      <c r="AE5923" s="16"/>
      <c r="AF5923" s="16"/>
      <c r="AG5923" s="16"/>
    </row>
    <row r="5924" spans="30:33" x14ac:dyDescent="0.2">
      <c r="AD5924" s="16"/>
      <c r="AE5924" s="16"/>
      <c r="AF5924" s="16"/>
      <c r="AG5924" s="16"/>
    </row>
    <row r="5925" spans="30:33" x14ac:dyDescent="0.2">
      <c r="AD5925" s="16"/>
      <c r="AE5925" s="16"/>
      <c r="AF5925" s="16"/>
      <c r="AG5925" s="16"/>
    </row>
    <row r="5926" spans="30:33" x14ac:dyDescent="0.2">
      <c r="AD5926" s="16"/>
      <c r="AE5926" s="16"/>
      <c r="AF5926" s="16"/>
      <c r="AG5926" s="16"/>
    </row>
    <row r="5927" spans="30:33" x14ac:dyDescent="0.2">
      <c r="AD5927" s="16"/>
      <c r="AE5927" s="16"/>
      <c r="AF5927" s="16"/>
      <c r="AG5927" s="16"/>
    </row>
    <row r="5928" spans="30:33" x14ac:dyDescent="0.2">
      <c r="AD5928" s="16"/>
      <c r="AE5928" s="16"/>
      <c r="AF5928" s="16"/>
      <c r="AG5928" s="16"/>
    </row>
    <row r="5929" spans="30:33" x14ac:dyDescent="0.2">
      <c r="AD5929" s="16"/>
      <c r="AE5929" s="16"/>
      <c r="AF5929" s="16"/>
      <c r="AG5929" s="16"/>
    </row>
    <row r="5930" spans="30:33" x14ac:dyDescent="0.2">
      <c r="AD5930" s="16"/>
      <c r="AE5930" s="16"/>
      <c r="AF5930" s="16"/>
      <c r="AG5930" s="16"/>
    </row>
    <row r="5931" spans="30:33" x14ac:dyDescent="0.2">
      <c r="AD5931" s="16"/>
      <c r="AE5931" s="16"/>
      <c r="AF5931" s="16"/>
      <c r="AG5931" s="16"/>
    </row>
    <row r="5932" spans="30:33" x14ac:dyDescent="0.2">
      <c r="AD5932" s="16"/>
      <c r="AE5932" s="16"/>
      <c r="AF5932" s="16"/>
      <c r="AG5932" s="16"/>
    </row>
    <row r="5933" spans="30:33" x14ac:dyDescent="0.2">
      <c r="AD5933" s="16"/>
      <c r="AE5933" s="16"/>
      <c r="AF5933" s="16"/>
      <c r="AG5933" s="16"/>
    </row>
    <row r="5934" spans="30:33" x14ac:dyDescent="0.2">
      <c r="AD5934" s="16"/>
      <c r="AE5934" s="16"/>
      <c r="AF5934" s="16"/>
      <c r="AG5934" s="16"/>
    </row>
    <row r="5935" spans="30:33" x14ac:dyDescent="0.2">
      <c r="AD5935" s="16"/>
      <c r="AE5935" s="16"/>
      <c r="AF5935" s="16"/>
      <c r="AG5935" s="16"/>
    </row>
    <row r="5936" spans="30:33" x14ac:dyDescent="0.2">
      <c r="AD5936" s="16"/>
      <c r="AE5936" s="16"/>
      <c r="AF5936" s="16"/>
      <c r="AG5936" s="16"/>
    </row>
    <row r="5937" spans="30:33" x14ac:dyDescent="0.2">
      <c r="AD5937" s="16"/>
      <c r="AE5937" s="16"/>
      <c r="AF5937" s="16"/>
      <c r="AG5937" s="16"/>
    </row>
    <row r="5938" spans="30:33" x14ac:dyDescent="0.2">
      <c r="AD5938" s="16"/>
      <c r="AE5938" s="16"/>
      <c r="AF5938" s="16"/>
      <c r="AG5938" s="16"/>
    </row>
    <row r="5939" spans="30:33" x14ac:dyDescent="0.2">
      <c r="AD5939" s="16"/>
      <c r="AE5939" s="16"/>
      <c r="AF5939" s="16"/>
      <c r="AG5939" s="16"/>
    </row>
    <row r="5940" spans="30:33" x14ac:dyDescent="0.2">
      <c r="AD5940" s="16"/>
      <c r="AE5940" s="16"/>
      <c r="AF5940" s="16"/>
      <c r="AG5940" s="16"/>
    </row>
    <row r="5941" spans="30:33" x14ac:dyDescent="0.2">
      <c r="AD5941" s="16"/>
      <c r="AE5941" s="16"/>
      <c r="AF5941" s="16"/>
      <c r="AG5941" s="16"/>
    </row>
    <row r="5942" spans="30:33" x14ac:dyDescent="0.2">
      <c r="AD5942" s="16"/>
      <c r="AE5942" s="16"/>
      <c r="AF5942" s="16"/>
      <c r="AG5942" s="16"/>
    </row>
    <row r="5943" spans="30:33" x14ac:dyDescent="0.2">
      <c r="AD5943" s="16"/>
      <c r="AE5943" s="16"/>
      <c r="AF5943" s="16"/>
      <c r="AG5943" s="16"/>
    </row>
    <row r="5944" spans="30:33" x14ac:dyDescent="0.2">
      <c r="AD5944" s="16"/>
      <c r="AE5944" s="16"/>
      <c r="AF5944" s="16"/>
      <c r="AG5944" s="16"/>
    </row>
    <row r="5945" spans="30:33" x14ac:dyDescent="0.2">
      <c r="AD5945" s="16"/>
      <c r="AE5945" s="16"/>
      <c r="AF5945" s="16"/>
      <c r="AG5945" s="16"/>
    </row>
    <row r="5946" spans="30:33" x14ac:dyDescent="0.2">
      <c r="AD5946" s="16"/>
      <c r="AE5946" s="16"/>
      <c r="AF5946" s="16"/>
      <c r="AG5946" s="16"/>
    </row>
    <row r="5947" spans="30:33" x14ac:dyDescent="0.2">
      <c r="AD5947" s="16"/>
      <c r="AE5947" s="16"/>
      <c r="AF5947" s="16"/>
      <c r="AG5947" s="16"/>
    </row>
    <row r="5948" spans="30:33" x14ac:dyDescent="0.2">
      <c r="AD5948" s="16"/>
      <c r="AE5948" s="16"/>
      <c r="AF5948" s="16"/>
      <c r="AG5948" s="16"/>
    </row>
    <row r="5949" spans="30:33" x14ac:dyDescent="0.2">
      <c r="AD5949" s="16"/>
      <c r="AE5949" s="16"/>
      <c r="AF5949" s="16"/>
      <c r="AG5949" s="16"/>
    </row>
    <row r="5950" spans="30:33" x14ac:dyDescent="0.2">
      <c r="AD5950" s="16"/>
      <c r="AE5950" s="16"/>
      <c r="AF5950" s="16"/>
      <c r="AG5950" s="16"/>
    </row>
    <row r="5951" spans="30:33" x14ac:dyDescent="0.2">
      <c r="AD5951" s="16"/>
      <c r="AE5951" s="16"/>
      <c r="AF5951" s="16"/>
      <c r="AG5951" s="16"/>
    </row>
    <row r="5952" spans="30:33" x14ac:dyDescent="0.2">
      <c r="AD5952" s="16"/>
      <c r="AE5952" s="16"/>
      <c r="AF5952" s="16"/>
      <c r="AG5952" s="16"/>
    </row>
    <row r="5953" spans="30:33" x14ac:dyDescent="0.2">
      <c r="AD5953" s="16"/>
      <c r="AE5953" s="16"/>
      <c r="AF5953" s="16"/>
      <c r="AG5953" s="16"/>
    </row>
    <row r="5954" spans="30:33" x14ac:dyDescent="0.2">
      <c r="AD5954" s="16"/>
      <c r="AE5954" s="16"/>
      <c r="AF5954" s="16"/>
      <c r="AG5954" s="16"/>
    </row>
    <row r="5955" spans="30:33" x14ac:dyDescent="0.2">
      <c r="AD5955" s="16"/>
      <c r="AE5955" s="16"/>
      <c r="AF5955" s="16"/>
      <c r="AG5955" s="16"/>
    </row>
    <row r="5956" spans="30:33" x14ac:dyDescent="0.2">
      <c r="AD5956" s="16"/>
      <c r="AE5956" s="16"/>
      <c r="AF5956" s="16"/>
      <c r="AG5956" s="16"/>
    </row>
    <row r="5957" spans="30:33" x14ac:dyDescent="0.2">
      <c r="AD5957" s="16"/>
      <c r="AE5957" s="16"/>
      <c r="AF5957" s="16"/>
      <c r="AG5957" s="16"/>
    </row>
    <row r="5958" spans="30:33" x14ac:dyDescent="0.2">
      <c r="AD5958" s="16"/>
      <c r="AE5958" s="16"/>
      <c r="AF5958" s="16"/>
      <c r="AG5958" s="16"/>
    </row>
    <row r="5959" spans="30:33" x14ac:dyDescent="0.2">
      <c r="AD5959" s="16"/>
      <c r="AE5959" s="16"/>
      <c r="AF5959" s="16"/>
      <c r="AG5959" s="16"/>
    </row>
    <row r="5960" spans="30:33" x14ac:dyDescent="0.2">
      <c r="AD5960" s="16"/>
      <c r="AE5960" s="16"/>
      <c r="AF5960" s="16"/>
      <c r="AG5960" s="16"/>
    </row>
    <row r="5961" spans="30:33" x14ac:dyDescent="0.2">
      <c r="AD5961" s="16"/>
      <c r="AE5961" s="16"/>
      <c r="AF5961" s="16"/>
      <c r="AG5961" s="16"/>
    </row>
    <row r="5962" spans="30:33" x14ac:dyDescent="0.2">
      <c r="AD5962" s="16"/>
      <c r="AE5962" s="16"/>
      <c r="AF5962" s="16"/>
      <c r="AG5962" s="16"/>
    </row>
    <row r="5963" spans="30:33" x14ac:dyDescent="0.2">
      <c r="AD5963" s="16"/>
      <c r="AE5963" s="16"/>
      <c r="AF5963" s="16"/>
      <c r="AG5963" s="16"/>
    </row>
    <row r="5964" spans="30:33" x14ac:dyDescent="0.2">
      <c r="AD5964" s="16"/>
      <c r="AE5964" s="16"/>
      <c r="AF5964" s="16"/>
      <c r="AG5964" s="16"/>
    </row>
    <row r="5965" spans="30:33" x14ac:dyDescent="0.2">
      <c r="AD5965" s="16"/>
      <c r="AE5965" s="16"/>
      <c r="AF5965" s="16"/>
      <c r="AG5965" s="16"/>
    </row>
    <row r="5966" spans="30:33" x14ac:dyDescent="0.2">
      <c r="AD5966" s="16"/>
      <c r="AE5966" s="16"/>
      <c r="AF5966" s="16"/>
      <c r="AG5966" s="16"/>
    </row>
    <row r="5967" spans="30:33" x14ac:dyDescent="0.2">
      <c r="AD5967" s="16"/>
      <c r="AE5967" s="16"/>
      <c r="AF5967" s="16"/>
      <c r="AG5967" s="16"/>
    </row>
    <row r="5968" spans="30:33" x14ac:dyDescent="0.2">
      <c r="AD5968" s="16"/>
      <c r="AE5968" s="16"/>
      <c r="AF5968" s="16"/>
      <c r="AG5968" s="16"/>
    </row>
    <row r="5969" spans="30:33" x14ac:dyDescent="0.2">
      <c r="AD5969" s="16"/>
      <c r="AE5969" s="16"/>
      <c r="AF5969" s="16"/>
      <c r="AG5969" s="16"/>
    </row>
    <row r="5970" spans="30:33" x14ac:dyDescent="0.2">
      <c r="AD5970" s="16"/>
      <c r="AE5970" s="16"/>
      <c r="AF5970" s="16"/>
      <c r="AG5970" s="16"/>
    </row>
    <row r="5971" spans="30:33" x14ac:dyDescent="0.2">
      <c r="AD5971" s="16"/>
      <c r="AE5971" s="16"/>
      <c r="AF5971" s="16"/>
      <c r="AG5971" s="16"/>
    </row>
    <row r="5972" spans="30:33" x14ac:dyDescent="0.2">
      <c r="AD5972" s="16"/>
      <c r="AE5972" s="16"/>
      <c r="AF5972" s="16"/>
      <c r="AG5972" s="16"/>
    </row>
    <row r="5973" spans="30:33" x14ac:dyDescent="0.2">
      <c r="AD5973" s="16"/>
      <c r="AE5973" s="16"/>
      <c r="AF5973" s="16"/>
      <c r="AG5973" s="16"/>
    </row>
    <row r="5974" spans="30:33" x14ac:dyDescent="0.2">
      <c r="AD5974" s="16"/>
      <c r="AE5974" s="16"/>
      <c r="AF5974" s="16"/>
      <c r="AG5974" s="16"/>
    </row>
    <row r="5975" spans="30:33" x14ac:dyDescent="0.2">
      <c r="AD5975" s="16"/>
      <c r="AE5975" s="16"/>
      <c r="AF5975" s="16"/>
      <c r="AG5975" s="16"/>
    </row>
    <row r="5976" spans="30:33" x14ac:dyDescent="0.2">
      <c r="AD5976" s="16"/>
      <c r="AE5976" s="16"/>
      <c r="AF5976" s="16"/>
      <c r="AG5976" s="16"/>
    </row>
    <row r="5977" spans="30:33" x14ac:dyDescent="0.2">
      <c r="AD5977" s="16"/>
      <c r="AE5977" s="16"/>
      <c r="AF5977" s="16"/>
      <c r="AG5977" s="16"/>
    </row>
    <row r="5978" spans="30:33" x14ac:dyDescent="0.2">
      <c r="AD5978" s="16"/>
      <c r="AE5978" s="16"/>
      <c r="AF5978" s="16"/>
      <c r="AG5978" s="16"/>
    </row>
    <row r="5979" spans="30:33" x14ac:dyDescent="0.2">
      <c r="AD5979" s="16"/>
      <c r="AE5979" s="16"/>
      <c r="AF5979" s="16"/>
      <c r="AG5979" s="16"/>
    </row>
    <row r="5980" spans="30:33" x14ac:dyDescent="0.2">
      <c r="AD5980" s="16"/>
      <c r="AE5980" s="16"/>
      <c r="AF5980" s="16"/>
      <c r="AG5980" s="16"/>
    </row>
    <row r="5981" spans="30:33" x14ac:dyDescent="0.2">
      <c r="AD5981" s="16"/>
      <c r="AE5981" s="16"/>
      <c r="AF5981" s="16"/>
      <c r="AG5981" s="16"/>
    </row>
    <row r="5982" spans="30:33" x14ac:dyDescent="0.2">
      <c r="AD5982" s="16"/>
      <c r="AE5982" s="16"/>
      <c r="AF5982" s="16"/>
      <c r="AG5982" s="16"/>
    </row>
    <row r="5983" spans="30:33" x14ac:dyDescent="0.2">
      <c r="AD5983" s="16"/>
      <c r="AE5983" s="16"/>
      <c r="AF5983" s="16"/>
      <c r="AG5983" s="16"/>
    </row>
    <row r="5984" spans="30:33" x14ac:dyDescent="0.2">
      <c r="AD5984" s="16"/>
      <c r="AE5984" s="16"/>
      <c r="AF5984" s="16"/>
      <c r="AG5984" s="16"/>
    </row>
    <row r="5985" spans="30:33" x14ac:dyDescent="0.2">
      <c r="AD5985" s="16"/>
      <c r="AE5985" s="16"/>
      <c r="AF5985" s="16"/>
      <c r="AG5985" s="16"/>
    </row>
    <row r="5986" spans="30:33" x14ac:dyDescent="0.2">
      <c r="AD5986" s="16"/>
      <c r="AE5986" s="16"/>
      <c r="AF5986" s="16"/>
      <c r="AG5986" s="16"/>
    </row>
    <row r="5987" spans="30:33" x14ac:dyDescent="0.2">
      <c r="AD5987" s="16"/>
      <c r="AE5987" s="16"/>
      <c r="AF5987" s="16"/>
      <c r="AG5987" s="16"/>
    </row>
    <row r="5988" spans="30:33" x14ac:dyDescent="0.2">
      <c r="AD5988" s="16"/>
      <c r="AE5988" s="16"/>
      <c r="AF5988" s="16"/>
      <c r="AG5988" s="16"/>
    </row>
    <row r="5989" spans="30:33" x14ac:dyDescent="0.2">
      <c r="AD5989" s="16"/>
      <c r="AE5989" s="16"/>
      <c r="AF5989" s="16"/>
      <c r="AG5989" s="16"/>
    </row>
    <row r="5990" spans="30:33" x14ac:dyDescent="0.2">
      <c r="AD5990" s="16"/>
      <c r="AE5990" s="16"/>
      <c r="AF5990" s="16"/>
      <c r="AG5990" s="16"/>
    </row>
    <row r="5991" spans="30:33" x14ac:dyDescent="0.2">
      <c r="AD5991" s="16"/>
      <c r="AE5991" s="16"/>
      <c r="AF5991" s="16"/>
      <c r="AG5991" s="16"/>
    </row>
    <row r="5992" spans="30:33" x14ac:dyDescent="0.2">
      <c r="AD5992" s="16"/>
      <c r="AE5992" s="16"/>
      <c r="AF5992" s="16"/>
      <c r="AG5992" s="16"/>
    </row>
    <row r="5993" spans="30:33" x14ac:dyDescent="0.2">
      <c r="AD5993" s="16"/>
      <c r="AE5993" s="16"/>
      <c r="AF5993" s="16"/>
      <c r="AG5993" s="16"/>
    </row>
    <row r="5994" spans="30:33" x14ac:dyDescent="0.2">
      <c r="AD5994" s="16"/>
      <c r="AE5994" s="16"/>
      <c r="AF5994" s="16"/>
      <c r="AG5994" s="16"/>
    </row>
    <row r="5995" spans="30:33" x14ac:dyDescent="0.2">
      <c r="AD5995" s="16"/>
      <c r="AE5995" s="16"/>
      <c r="AF5995" s="16"/>
      <c r="AG5995" s="16"/>
    </row>
    <row r="5996" spans="30:33" x14ac:dyDescent="0.2">
      <c r="AD5996" s="16"/>
      <c r="AE5996" s="16"/>
      <c r="AF5996" s="16"/>
      <c r="AG5996" s="16"/>
    </row>
    <row r="5997" spans="30:33" x14ac:dyDescent="0.2">
      <c r="AD5997" s="16"/>
      <c r="AE5997" s="16"/>
      <c r="AF5997" s="16"/>
      <c r="AG5997" s="16"/>
    </row>
    <row r="5998" spans="30:33" x14ac:dyDescent="0.2">
      <c r="AD5998" s="16"/>
      <c r="AE5998" s="16"/>
      <c r="AF5998" s="16"/>
      <c r="AG5998" s="16"/>
    </row>
    <row r="5999" spans="30:33" x14ac:dyDescent="0.2">
      <c r="AD5999" s="16"/>
      <c r="AE5999" s="16"/>
      <c r="AF5999" s="16"/>
      <c r="AG5999" s="16"/>
    </row>
    <row r="6000" spans="30:33" x14ac:dyDescent="0.2">
      <c r="AD6000" s="16"/>
      <c r="AE6000" s="16"/>
      <c r="AF6000" s="16"/>
      <c r="AG6000" s="16"/>
    </row>
    <row r="6001" spans="30:33" x14ac:dyDescent="0.2">
      <c r="AD6001" s="16"/>
      <c r="AE6001" s="16"/>
      <c r="AF6001" s="16"/>
      <c r="AG6001" s="16"/>
    </row>
    <row r="6002" spans="30:33" x14ac:dyDescent="0.2">
      <c r="AD6002" s="16"/>
      <c r="AE6002" s="16"/>
      <c r="AF6002" s="16"/>
      <c r="AG6002" s="16"/>
    </row>
    <row r="6003" spans="30:33" x14ac:dyDescent="0.2">
      <c r="AD6003" s="16"/>
      <c r="AE6003" s="16"/>
      <c r="AF6003" s="16"/>
      <c r="AG6003" s="16"/>
    </row>
    <row r="6004" spans="30:33" x14ac:dyDescent="0.2">
      <c r="AD6004" s="16"/>
      <c r="AE6004" s="16"/>
      <c r="AF6004" s="16"/>
      <c r="AG6004" s="16"/>
    </row>
    <row r="6005" spans="30:33" x14ac:dyDescent="0.2">
      <c r="AD6005" s="16"/>
      <c r="AE6005" s="16"/>
      <c r="AF6005" s="16"/>
      <c r="AG6005" s="16"/>
    </row>
    <row r="6006" spans="30:33" x14ac:dyDescent="0.2">
      <c r="AD6006" s="16"/>
      <c r="AE6006" s="16"/>
      <c r="AF6006" s="16"/>
      <c r="AG6006" s="16"/>
    </row>
    <row r="6007" spans="30:33" x14ac:dyDescent="0.2">
      <c r="AD6007" s="16"/>
      <c r="AE6007" s="16"/>
      <c r="AF6007" s="16"/>
      <c r="AG6007" s="16"/>
    </row>
    <row r="6008" spans="30:33" x14ac:dyDescent="0.2">
      <c r="AD6008" s="16"/>
      <c r="AE6008" s="16"/>
      <c r="AF6008" s="16"/>
      <c r="AG6008" s="16"/>
    </row>
    <row r="6009" spans="30:33" x14ac:dyDescent="0.2">
      <c r="AD6009" s="16"/>
      <c r="AE6009" s="16"/>
      <c r="AF6009" s="16"/>
      <c r="AG6009" s="16"/>
    </row>
    <row r="6010" spans="30:33" x14ac:dyDescent="0.2">
      <c r="AD6010" s="16"/>
      <c r="AE6010" s="16"/>
      <c r="AF6010" s="16"/>
      <c r="AG6010" s="16"/>
    </row>
    <row r="6011" spans="30:33" x14ac:dyDescent="0.2">
      <c r="AD6011" s="16"/>
      <c r="AE6011" s="16"/>
      <c r="AF6011" s="16"/>
      <c r="AG6011" s="16"/>
    </row>
    <row r="6012" spans="30:33" x14ac:dyDescent="0.2">
      <c r="AD6012" s="16"/>
      <c r="AE6012" s="16"/>
      <c r="AF6012" s="16"/>
      <c r="AG6012" s="16"/>
    </row>
    <row r="6013" spans="30:33" x14ac:dyDescent="0.2">
      <c r="AD6013" s="16"/>
      <c r="AE6013" s="16"/>
      <c r="AF6013" s="16"/>
      <c r="AG6013" s="16"/>
    </row>
    <row r="6014" spans="30:33" x14ac:dyDescent="0.2">
      <c r="AD6014" s="16"/>
      <c r="AE6014" s="16"/>
      <c r="AF6014" s="16"/>
      <c r="AG6014" s="16"/>
    </row>
    <row r="6015" spans="30:33" x14ac:dyDescent="0.2">
      <c r="AD6015" s="16"/>
      <c r="AE6015" s="16"/>
      <c r="AF6015" s="16"/>
      <c r="AG6015" s="16"/>
    </row>
    <row r="6016" spans="30:33" x14ac:dyDescent="0.2">
      <c r="AD6016" s="16"/>
      <c r="AE6016" s="16"/>
      <c r="AF6016" s="16"/>
      <c r="AG6016" s="16"/>
    </row>
    <row r="6017" spans="30:33" x14ac:dyDescent="0.2">
      <c r="AD6017" s="16"/>
      <c r="AE6017" s="16"/>
      <c r="AF6017" s="16"/>
      <c r="AG6017" s="16"/>
    </row>
    <row r="6018" spans="30:33" x14ac:dyDescent="0.2">
      <c r="AD6018" s="16"/>
      <c r="AE6018" s="16"/>
      <c r="AF6018" s="16"/>
      <c r="AG6018" s="16"/>
    </row>
    <row r="6019" spans="30:33" x14ac:dyDescent="0.2">
      <c r="AD6019" s="16"/>
      <c r="AE6019" s="16"/>
      <c r="AF6019" s="16"/>
      <c r="AG6019" s="16"/>
    </row>
    <row r="6020" spans="30:33" x14ac:dyDescent="0.2">
      <c r="AD6020" s="16"/>
      <c r="AE6020" s="16"/>
      <c r="AF6020" s="16"/>
      <c r="AG6020" s="16"/>
    </row>
    <row r="6021" spans="30:33" x14ac:dyDescent="0.2">
      <c r="AD6021" s="16"/>
      <c r="AE6021" s="16"/>
      <c r="AF6021" s="16"/>
      <c r="AG6021" s="16"/>
    </row>
    <row r="6022" spans="30:33" x14ac:dyDescent="0.2">
      <c r="AD6022" s="16"/>
      <c r="AE6022" s="16"/>
      <c r="AF6022" s="16"/>
      <c r="AG6022" s="16"/>
    </row>
    <row r="6023" spans="30:33" x14ac:dyDescent="0.2">
      <c r="AD6023" s="16"/>
      <c r="AE6023" s="16"/>
      <c r="AF6023" s="16"/>
      <c r="AG6023" s="16"/>
    </row>
    <row r="6024" spans="30:33" x14ac:dyDescent="0.2">
      <c r="AD6024" s="16"/>
      <c r="AE6024" s="16"/>
      <c r="AF6024" s="16"/>
      <c r="AG6024" s="16"/>
    </row>
    <row r="6025" spans="30:33" x14ac:dyDescent="0.2">
      <c r="AD6025" s="16"/>
      <c r="AE6025" s="16"/>
      <c r="AF6025" s="16"/>
      <c r="AG6025" s="16"/>
    </row>
    <row r="6026" spans="30:33" x14ac:dyDescent="0.2">
      <c r="AD6026" s="16"/>
      <c r="AE6026" s="16"/>
      <c r="AF6026" s="16"/>
      <c r="AG6026" s="16"/>
    </row>
    <row r="6027" spans="30:33" x14ac:dyDescent="0.2">
      <c r="AD6027" s="16"/>
      <c r="AE6027" s="16"/>
      <c r="AF6027" s="16"/>
      <c r="AG6027" s="16"/>
    </row>
    <row r="6028" spans="30:33" x14ac:dyDescent="0.2">
      <c r="AD6028" s="16"/>
      <c r="AE6028" s="16"/>
      <c r="AF6028" s="16"/>
      <c r="AG6028" s="16"/>
    </row>
    <row r="6029" spans="30:33" x14ac:dyDescent="0.2">
      <c r="AD6029" s="16"/>
      <c r="AE6029" s="16"/>
      <c r="AF6029" s="16"/>
      <c r="AG6029" s="16"/>
    </row>
    <row r="6030" spans="30:33" x14ac:dyDescent="0.2">
      <c r="AD6030" s="16"/>
      <c r="AE6030" s="16"/>
      <c r="AF6030" s="16"/>
      <c r="AG6030" s="16"/>
    </row>
    <row r="6031" spans="30:33" x14ac:dyDescent="0.2">
      <c r="AD6031" s="16"/>
      <c r="AE6031" s="16"/>
      <c r="AF6031" s="16"/>
      <c r="AG6031" s="16"/>
    </row>
    <row r="6032" spans="30:33" x14ac:dyDescent="0.2">
      <c r="AD6032" s="16"/>
      <c r="AE6032" s="16"/>
      <c r="AF6032" s="16"/>
      <c r="AG6032" s="16"/>
    </row>
    <row r="6033" spans="30:33" x14ac:dyDescent="0.2">
      <c r="AD6033" s="16"/>
      <c r="AE6033" s="16"/>
      <c r="AF6033" s="16"/>
      <c r="AG6033" s="16"/>
    </row>
    <row r="6034" spans="30:33" x14ac:dyDescent="0.2">
      <c r="AD6034" s="16"/>
      <c r="AE6034" s="16"/>
      <c r="AF6034" s="16"/>
      <c r="AG6034" s="16"/>
    </row>
    <row r="6035" spans="30:33" x14ac:dyDescent="0.2">
      <c r="AD6035" s="16"/>
      <c r="AE6035" s="16"/>
      <c r="AF6035" s="16"/>
      <c r="AG6035" s="16"/>
    </row>
    <row r="6036" spans="30:33" x14ac:dyDescent="0.2">
      <c r="AD6036" s="16"/>
      <c r="AE6036" s="16"/>
      <c r="AF6036" s="16"/>
      <c r="AG6036" s="16"/>
    </row>
    <row r="6037" spans="30:33" x14ac:dyDescent="0.2">
      <c r="AD6037" s="16"/>
      <c r="AE6037" s="16"/>
      <c r="AF6037" s="16"/>
      <c r="AG6037" s="16"/>
    </row>
    <row r="6038" spans="30:33" x14ac:dyDescent="0.2">
      <c r="AD6038" s="16"/>
      <c r="AE6038" s="16"/>
      <c r="AF6038" s="16"/>
      <c r="AG6038" s="16"/>
    </row>
    <row r="6039" spans="30:33" x14ac:dyDescent="0.2">
      <c r="AD6039" s="16"/>
      <c r="AE6039" s="16"/>
      <c r="AF6039" s="16"/>
      <c r="AG6039" s="16"/>
    </row>
    <row r="6040" spans="30:33" x14ac:dyDescent="0.2">
      <c r="AD6040" s="16"/>
      <c r="AE6040" s="16"/>
      <c r="AF6040" s="16"/>
      <c r="AG6040" s="16"/>
    </row>
    <row r="6041" spans="30:33" x14ac:dyDescent="0.2">
      <c r="AD6041" s="16"/>
      <c r="AE6041" s="16"/>
      <c r="AF6041" s="16"/>
      <c r="AG6041" s="16"/>
    </row>
    <row r="6042" spans="30:33" x14ac:dyDescent="0.2">
      <c r="AD6042" s="16"/>
      <c r="AE6042" s="16"/>
      <c r="AF6042" s="16"/>
      <c r="AG6042" s="16"/>
    </row>
    <row r="6043" spans="30:33" x14ac:dyDescent="0.2">
      <c r="AD6043" s="16"/>
      <c r="AE6043" s="16"/>
      <c r="AF6043" s="16"/>
      <c r="AG6043" s="16"/>
    </row>
    <row r="6044" spans="30:33" x14ac:dyDescent="0.2">
      <c r="AD6044" s="16"/>
      <c r="AE6044" s="16"/>
      <c r="AF6044" s="16"/>
      <c r="AG6044" s="16"/>
    </row>
    <row r="6045" spans="30:33" x14ac:dyDescent="0.2">
      <c r="AD6045" s="16"/>
      <c r="AE6045" s="16"/>
      <c r="AF6045" s="16"/>
      <c r="AG6045" s="16"/>
    </row>
    <row r="6046" spans="30:33" x14ac:dyDescent="0.2">
      <c r="AD6046" s="16"/>
      <c r="AE6046" s="16"/>
      <c r="AF6046" s="16"/>
      <c r="AG6046" s="16"/>
    </row>
    <row r="6047" spans="30:33" x14ac:dyDescent="0.2">
      <c r="AD6047" s="16"/>
      <c r="AE6047" s="16"/>
      <c r="AF6047" s="16"/>
      <c r="AG6047" s="16"/>
    </row>
    <row r="6048" spans="30:33" x14ac:dyDescent="0.2">
      <c r="AD6048" s="16"/>
      <c r="AE6048" s="16"/>
      <c r="AF6048" s="16"/>
      <c r="AG6048" s="16"/>
    </row>
    <row r="6049" spans="30:33" x14ac:dyDescent="0.2">
      <c r="AD6049" s="16"/>
      <c r="AE6049" s="16"/>
      <c r="AF6049" s="16"/>
      <c r="AG6049" s="16"/>
    </row>
    <row r="6050" spans="30:33" x14ac:dyDescent="0.2">
      <c r="AD6050" s="16"/>
      <c r="AE6050" s="16"/>
      <c r="AF6050" s="16"/>
      <c r="AG6050" s="16"/>
    </row>
    <row r="6051" spans="30:33" x14ac:dyDescent="0.2">
      <c r="AD6051" s="16"/>
      <c r="AE6051" s="16"/>
      <c r="AF6051" s="16"/>
      <c r="AG6051" s="16"/>
    </row>
    <row r="6052" spans="30:33" x14ac:dyDescent="0.2">
      <c r="AD6052" s="16"/>
      <c r="AE6052" s="16"/>
      <c r="AF6052" s="16"/>
      <c r="AG6052" s="16"/>
    </row>
    <row r="6053" spans="30:33" x14ac:dyDescent="0.2">
      <c r="AD6053" s="16"/>
      <c r="AE6053" s="16"/>
      <c r="AF6053" s="16"/>
      <c r="AG6053" s="16"/>
    </row>
    <row r="6054" spans="30:33" x14ac:dyDescent="0.2">
      <c r="AD6054" s="16"/>
      <c r="AE6054" s="16"/>
      <c r="AF6054" s="16"/>
      <c r="AG6054" s="16"/>
    </row>
    <row r="6055" spans="30:33" x14ac:dyDescent="0.2">
      <c r="AD6055" s="16"/>
      <c r="AE6055" s="16"/>
      <c r="AF6055" s="16"/>
      <c r="AG6055" s="16"/>
    </row>
    <row r="6056" spans="30:33" x14ac:dyDescent="0.2">
      <c r="AD6056" s="16"/>
      <c r="AE6056" s="16"/>
      <c r="AF6056" s="16"/>
      <c r="AG6056" s="16"/>
    </row>
    <row r="6057" spans="30:33" x14ac:dyDescent="0.2">
      <c r="AD6057" s="16"/>
      <c r="AE6057" s="16"/>
      <c r="AF6057" s="16"/>
      <c r="AG6057" s="16"/>
    </row>
    <row r="6058" spans="30:33" x14ac:dyDescent="0.2">
      <c r="AD6058" s="16"/>
      <c r="AE6058" s="16"/>
      <c r="AF6058" s="16"/>
      <c r="AG6058" s="16"/>
    </row>
    <row r="6059" spans="30:33" x14ac:dyDescent="0.2">
      <c r="AD6059" s="16"/>
      <c r="AE6059" s="16"/>
      <c r="AF6059" s="16"/>
      <c r="AG6059" s="16"/>
    </row>
    <row r="6060" spans="30:33" x14ac:dyDescent="0.2">
      <c r="AD6060" s="16"/>
      <c r="AE6060" s="16"/>
      <c r="AF6060" s="16"/>
      <c r="AG6060" s="16"/>
    </row>
    <row r="6061" spans="30:33" x14ac:dyDescent="0.2">
      <c r="AD6061" s="16"/>
      <c r="AE6061" s="16"/>
      <c r="AF6061" s="16"/>
      <c r="AG6061" s="16"/>
    </row>
    <row r="6062" spans="30:33" x14ac:dyDescent="0.2">
      <c r="AD6062" s="16"/>
      <c r="AE6062" s="16"/>
      <c r="AF6062" s="16"/>
      <c r="AG6062" s="16"/>
    </row>
    <row r="6063" spans="30:33" x14ac:dyDescent="0.2">
      <c r="AD6063" s="16"/>
      <c r="AE6063" s="16"/>
      <c r="AF6063" s="16"/>
      <c r="AG6063" s="16"/>
    </row>
    <row r="6064" spans="30:33" x14ac:dyDescent="0.2">
      <c r="AD6064" s="16"/>
      <c r="AE6064" s="16"/>
      <c r="AF6064" s="16"/>
      <c r="AG6064" s="16"/>
    </row>
    <row r="6065" spans="30:33" x14ac:dyDescent="0.2">
      <c r="AD6065" s="16"/>
      <c r="AE6065" s="16"/>
      <c r="AF6065" s="16"/>
      <c r="AG6065" s="16"/>
    </row>
    <row r="6066" spans="30:33" x14ac:dyDescent="0.2">
      <c r="AD6066" s="16"/>
      <c r="AE6066" s="16"/>
      <c r="AF6066" s="16"/>
      <c r="AG6066" s="16"/>
    </row>
    <row r="6067" spans="30:33" x14ac:dyDescent="0.2">
      <c r="AD6067" s="16"/>
      <c r="AE6067" s="16"/>
      <c r="AF6067" s="16"/>
      <c r="AG6067" s="16"/>
    </row>
    <row r="6068" spans="30:33" x14ac:dyDescent="0.2">
      <c r="AD6068" s="16"/>
      <c r="AE6068" s="16"/>
      <c r="AF6068" s="16"/>
      <c r="AG6068" s="16"/>
    </row>
    <row r="6069" spans="30:33" x14ac:dyDescent="0.2">
      <c r="AD6069" s="16"/>
      <c r="AE6069" s="16"/>
      <c r="AF6069" s="16"/>
      <c r="AG6069" s="16"/>
    </row>
    <row r="6070" spans="30:33" x14ac:dyDescent="0.2">
      <c r="AD6070" s="16"/>
      <c r="AE6070" s="16"/>
      <c r="AF6070" s="16"/>
      <c r="AG6070" s="16"/>
    </row>
    <row r="6071" spans="30:33" x14ac:dyDescent="0.2">
      <c r="AD6071" s="16"/>
      <c r="AE6071" s="16"/>
      <c r="AF6071" s="16"/>
      <c r="AG6071" s="16"/>
    </row>
    <row r="6072" spans="30:33" x14ac:dyDescent="0.2">
      <c r="AD6072" s="16"/>
      <c r="AE6072" s="16"/>
      <c r="AF6072" s="16"/>
      <c r="AG6072" s="16"/>
    </row>
    <row r="6073" spans="30:33" x14ac:dyDescent="0.2">
      <c r="AD6073" s="16"/>
      <c r="AE6073" s="16"/>
      <c r="AF6073" s="16"/>
      <c r="AG6073" s="16"/>
    </row>
    <row r="6074" spans="30:33" x14ac:dyDescent="0.2">
      <c r="AD6074" s="16"/>
      <c r="AE6074" s="16"/>
      <c r="AF6074" s="16"/>
      <c r="AG6074" s="16"/>
    </row>
    <row r="6075" spans="30:33" x14ac:dyDescent="0.2">
      <c r="AD6075" s="16"/>
      <c r="AE6075" s="16"/>
      <c r="AF6075" s="16"/>
      <c r="AG6075" s="16"/>
    </row>
    <row r="6076" spans="30:33" x14ac:dyDescent="0.2">
      <c r="AD6076" s="16"/>
      <c r="AE6076" s="16"/>
      <c r="AF6076" s="16"/>
      <c r="AG6076" s="16"/>
    </row>
    <row r="6077" spans="30:33" x14ac:dyDescent="0.2">
      <c r="AD6077" s="16"/>
      <c r="AE6077" s="16"/>
      <c r="AF6077" s="16"/>
      <c r="AG6077" s="16"/>
    </row>
    <row r="6078" spans="30:33" x14ac:dyDescent="0.2">
      <c r="AD6078" s="16"/>
      <c r="AE6078" s="16"/>
      <c r="AF6078" s="16"/>
      <c r="AG6078" s="16"/>
    </row>
    <row r="6079" spans="30:33" x14ac:dyDescent="0.2">
      <c r="AD6079" s="16"/>
      <c r="AE6079" s="16"/>
      <c r="AF6079" s="16"/>
      <c r="AG6079" s="16"/>
    </row>
    <row r="6080" spans="30:33" x14ac:dyDescent="0.2">
      <c r="AD6080" s="16"/>
      <c r="AE6080" s="16"/>
      <c r="AF6080" s="16"/>
      <c r="AG6080" s="16"/>
    </row>
    <row r="6081" spans="30:33" x14ac:dyDescent="0.2">
      <c r="AD6081" s="16"/>
      <c r="AE6081" s="16"/>
      <c r="AF6081" s="16"/>
      <c r="AG6081" s="16"/>
    </row>
    <row r="6082" spans="30:33" x14ac:dyDescent="0.2">
      <c r="AD6082" s="16"/>
      <c r="AE6082" s="16"/>
      <c r="AF6082" s="16"/>
      <c r="AG6082" s="16"/>
    </row>
    <row r="6083" spans="30:33" x14ac:dyDescent="0.2">
      <c r="AD6083" s="16"/>
      <c r="AE6083" s="16"/>
      <c r="AF6083" s="16"/>
      <c r="AG6083" s="16"/>
    </row>
    <row r="6084" spans="30:33" x14ac:dyDescent="0.2">
      <c r="AD6084" s="16"/>
      <c r="AE6084" s="16"/>
      <c r="AF6084" s="16"/>
      <c r="AG6084" s="16"/>
    </row>
    <row r="6085" spans="30:33" x14ac:dyDescent="0.2">
      <c r="AD6085" s="16"/>
      <c r="AE6085" s="16"/>
      <c r="AF6085" s="16"/>
      <c r="AG6085" s="16"/>
    </row>
    <row r="6086" spans="30:33" x14ac:dyDescent="0.2">
      <c r="AD6086" s="16"/>
      <c r="AE6086" s="16"/>
      <c r="AF6086" s="16"/>
      <c r="AG6086" s="16"/>
    </row>
    <row r="6087" spans="30:33" x14ac:dyDescent="0.2">
      <c r="AD6087" s="16"/>
      <c r="AE6087" s="16"/>
      <c r="AF6087" s="16"/>
      <c r="AG6087" s="16"/>
    </row>
    <row r="6088" spans="30:33" x14ac:dyDescent="0.2">
      <c r="AD6088" s="16"/>
      <c r="AE6088" s="16"/>
      <c r="AF6088" s="16"/>
      <c r="AG6088" s="16"/>
    </row>
    <row r="6089" spans="30:33" x14ac:dyDescent="0.2">
      <c r="AD6089" s="16"/>
      <c r="AE6089" s="16"/>
      <c r="AF6089" s="16"/>
      <c r="AG6089" s="16"/>
    </row>
    <row r="6090" spans="30:33" x14ac:dyDescent="0.2">
      <c r="AD6090" s="16"/>
      <c r="AE6090" s="16"/>
      <c r="AF6090" s="16"/>
      <c r="AG6090" s="16"/>
    </row>
    <row r="6091" spans="30:33" x14ac:dyDescent="0.2">
      <c r="AD6091" s="16"/>
      <c r="AE6091" s="16"/>
      <c r="AF6091" s="16"/>
      <c r="AG6091" s="16"/>
    </row>
    <row r="6092" spans="30:33" x14ac:dyDescent="0.2">
      <c r="AD6092" s="16"/>
      <c r="AE6092" s="16"/>
      <c r="AF6092" s="16"/>
      <c r="AG6092" s="16"/>
    </row>
    <row r="6093" spans="30:33" x14ac:dyDescent="0.2">
      <c r="AD6093" s="16"/>
      <c r="AE6093" s="16"/>
      <c r="AF6093" s="16"/>
      <c r="AG6093" s="16"/>
    </row>
    <row r="6094" spans="30:33" x14ac:dyDescent="0.2">
      <c r="AD6094" s="16"/>
      <c r="AE6094" s="16"/>
      <c r="AF6094" s="16"/>
      <c r="AG6094" s="16"/>
    </row>
    <row r="6095" spans="30:33" x14ac:dyDescent="0.2">
      <c r="AD6095" s="16"/>
      <c r="AE6095" s="16"/>
      <c r="AF6095" s="16"/>
      <c r="AG6095" s="16"/>
    </row>
    <row r="6096" spans="30:33" x14ac:dyDescent="0.2">
      <c r="AD6096" s="16"/>
      <c r="AE6096" s="16"/>
      <c r="AF6096" s="16"/>
      <c r="AG6096" s="16"/>
    </row>
    <row r="6097" spans="30:33" x14ac:dyDescent="0.2">
      <c r="AD6097" s="16"/>
      <c r="AE6097" s="16"/>
      <c r="AF6097" s="16"/>
      <c r="AG6097" s="16"/>
    </row>
    <row r="6098" spans="30:33" x14ac:dyDescent="0.2">
      <c r="AD6098" s="16"/>
      <c r="AE6098" s="16"/>
      <c r="AF6098" s="16"/>
      <c r="AG6098" s="16"/>
    </row>
    <row r="6099" spans="30:33" x14ac:dyDescent="0.2">
      <c r="AD6099" s="16"/>
      <c r="AE6099" s="16"/>
      <c r="AF6099" s="16"/>
      <c r="AG6099" s="16"/>
    </row>
    <row r="6100" spans="30:33" x14ac:dyDescent="0.2">
      <c r="AD6100" s="16"/>
      <c r="AE6100" s="16"/>
      <c r="AF6100" s="16"/>
      <c r="AG6100" s="16"/>
    </row>
    <row r="6101" spans="30:33" x14ac:dyDescent="0.2">
      <c r="AD6101" s="16"/>
      <c r="AE6101" s="16"/>
      <c r="AF6101" s="16"/>
      <c r="AG6101" s="16"/>
    </row>
    <row r="6102" spans="30:33" x14ac:dyDescent="0.2">
      <c r="AD6102" s="16"/>
      <c r="AE6102" s="16"/>
      <c r="AF6102" s="16"/>
      <c r="AG6102" s="16"/>
    </row>
    <row r="6103" spans="30:33" x14ac:dyDescent="0.2">
      <c r="AD6103" s="16"/>
      <c r="AE6103" s="16"/>
      <c r="AF6103" s="16"/>
      <c r="AG6103" s="16"/>
    </row>
    <row r="6104" spans="30:33" x14ac:dyDescent="0.2">
      <c r="AD6104" s="16"/>
      <c r="AE6104" s="16"/>
      <c r="AF6104" s="16"/>
      <c r="AG6104" s="16"/>
    </row>
    <row r="6105" spans="30:33" x14ac:dyDescent="0.2">
      <c r="AD6105" s="16"/>
      <c r="AE6105" s="16"/>
      <c r="AF6105" s="16"/>
      <c r="AG6105" s="16"/>
    </row>
    <row r="6106" spans="30:33" x14ac:dyDescent="0.2">
      <c r="AD6106" s="16"/>
      <c r="AE6106" s="16"/>
      <c r="AF6106" s="16"/>
      <c r="AG6106" s="16"/>
    </row>
    <row r="6107" spans="30:33" x14ac:dyDescent="0.2">
      <c r="AD6107" s="16"/>
      <c r="AE6107" s="16"/>
      <c r="AF6107" s="16"/>
      <c r="AG6107" s="16"/>
    </row>
    <row r="6108" spans="30:33" x14ac:dyDescent="0.2">
      <c r="AD6108" s="16"/>
      <c r="AE6108" s="16"/>
      <c r="AF6108" s="16"/>
      <c r="AG6108" s="16"/>
    </row>
    <row r="6109" spans="30:33" x14ac:dyDescent="0.2">
      <c r="AD6109" s="16"/>
      <c r="AE6109" s="16"/>
      <c r="AF6109" s="16"/>
      <c r="AG6109" s="16"/>
    </row>
    <row r="6110" spans="30:33" x14ac:dyDescent="0.2">
      <c r="AD6110" s="16"/>
      <c r="AE6110" s="16"/>
      <c r="AF6110" s="16"/>
      <c r="AG6110" s="16"/>
    </row>
    <row r="6111" spans="30:33" x14ac:dyDescent="0.2">
      <c r="AD6111" s="16"/>
      <c r="AE6111" s="16"/>
      <c r="AF6111" s="16"/>
      <c r="AG6111" s="16"/>
    </row>
    <row r="6112" spans="30:33" x14ac:dyDescent="0.2">
      <c r="AD6112" s="16"/>
      <c r="AE6112" s="16"/>
      <c r="AF6112" s="16"/>
      <c r="AG6112" s="16"/>
    </row>
    <row r="6113" spans="30:33" x14ac:dyDescent="0.2">
      <c r="AD6113" s="16"/>
      <c r="AE6113" s="16"/>
      <c r="AF6113" s="16"/>
      <c r="AG6113" s="16"/>
    </row>
    <row r="6114" spans="30:33" x14ac:dyDescent="0.2">
      <c r="AD6114" s="16"/>
      <c r="AE6114" s="16"/>
      <c r="AF6114" s="16"/>
      <c r="AG6114" s="16"/>
    </row>
    <row r="6115" spans="30:33" x14ac:dyDescent="0.2">
      <c r="AD6115" s="16"/>
      <c r="AE6115" s="16"/>
      <c r="AF6115" s="16"/>
      <c r="AG6115" s="16"/>
    </row>
    <row r="6116" spans="30:33" x14ac:dyDescent="0.2">
      <c r="AD6116" s="16"/>
      <c r="AE6116" s="16"/>
      <c r="AF6116" s="16"/>
      <c r="AG6116" s="16"/>
    </row>
    <row r="6117" spans="30:33" x14ac:dyDescent="0.2">
      <c r="AD6117" s="16"/>
      <c r="AE6117" s="16"/>
      <c r="AF6117" s="16"/>
      <c r="AG6117" s="16"/>
    </row>
    <row r="6118" spans="30:33" x14ac:dyDescent="0.2">
      <c r="AD6118" s="16"/>
      <c r="AE6118" s="16"/>
      <c r="AF6118" s="16"/>
      <c r="AG6118" s="16"/>
    </row>
    <row r="6119" spans="30:33" x14ac:dyDescent="0.2">
      <c r="AD6119" s="16"/>
      <c r="AE6119" s="16"/>
      <c r="AF6119" s="16"/>
      <c r="AG6119" s="16"/>
    </row>
    <row r="6120" spans="30:33" x14ac:dyDescent="0.2">
      <c r="AD6120" s="16"/>
      <c r="AE6120" s="16"/>
      <c r="AF6120" s="16"/>
      <c r="AG6120" s="16"/>
    </row>
    <row r="6121" spans="30:33" x14ac:dyDescent="0.2">
      <c r="AD6121" s="16"/>
      <c r="AE6121" s="16"/>
      <c r="AF6121" s="16"/>
      <c r="AG6121" s="16"/>
    </row>
    <row r="6122" spans="30:33" x14ac:dyDescent="0.2">
      <c r="AD6122" s="16"/>
      <c r="AE6122" s="16"/>
      <c r="AF6122" s="16"/>
      <c r="AG6122" s="16"/>
    </row>
    <row r="6123" spans="30:33" x14ac:dyDescent="0.2">
      <c r="AD6123" s="16"/>
      <c r="AE6123" s="16"/>
      <c r="AF6123" s="16"/>
      <c r="AG6123" s="16"/>
    </row>
    <row r="6124" spans="30:33" x14ac:dyDescent="0.2">
      <c r="AD6124" s="16"/>
      <c r="AE6124" s="16"/>
      <c r="AF6124" s="16"/>
      <c r="AG6124" s="16"/>
    </row>
    <row r="6125" spans="30:33" x14ac:dyDescent="0.2">
      <c r="AD6125" s="16"/>
      <c r="AE6125" s="16"/>
      <c r="AF6125" s="16"/>
      <c r="AG6125" s="16"/>
    </row>
    <row r="6126" spans="30:33" x14ac:dyDescent="0.2">
      <c r="AD6126" s="16"/>
      <c r="AE6126" s="16"/>
      <c r="AF6126" s="16"/>
      <c r="AG6126" s="16"/>
    </row>
    <row r="6127" spans="30:33" x14ac:dyDescent="0.2">
      <c r="AD6127" s="16"/>
      <c r="AE6127" s="16"/>
      <c r="AF6127" s="16"/>
      <c r="AG6127" s="16"/>
    </row>
    <row r="6128" spans="30:33" x14ac:dyDescent="0.2">
      <c r="AD6128" s="16"/>
      <c r="AE6128" s="16"/>
      <c r="AF6128" s="16"/>
      <c r="AG6128" s="16"/>
    </row>
    <row r="6129" spans="30:33" x14ac:dyDescent="0.2">
      <c r="AD6129" s="16"/>
      <c r="AE6129" s="16"/>
      <c r="AF6129" s="16"/>
      <c r="AG6129" s="16"/>
    </row>
    <row r="6130" spans="30:33" x14ac:dyDescent="0.2">
      <c r="AD6130" s="16"/>
      <c r="AE6130" s="16"/>
      <c r="AF6130" s="16"/>
      <c r="AG6130" s="16"/>
    </row>
    <row r="6131" spans="30:33" x14ac:dyDescent="0.2">
      <c r="AD6131" s="16"/>
      <c r="AE6131" s="16"/>
      <c r="AF6131" s="16"/>
      <c r="AG6131" s="16"/>
    </row>
    <row r="6132" spans="30:33" x14ac:dyDescent="0.2">
      <c r="AD6132" s="16"/>
      <c r="AE6132" s="16"/>
      <c r="AF6132" s="16"/>
      <c r="AG6132" s="16"/>
    </row>
    <row r="6133" spans="30:33" x14ac:dyDescent="0.2">
      <c r="AD6133" s="16"/>
      <c r="AE6133" s="16"/>
      <c r="AF6133" s="16"/>
      <c r="AG6133" s="16"/>
    </row>
    <row r="6134" spans="30:33" x14ac:dyDescent="0.2">
      <c r="AD6134" s="16"/>
      <c r="AE6134" s="16"/>
      <c r="AF6134" s="16"/>
      <c r="AG6134" s="16"/>
    </row>
    <row r="6135" spans="30:33" x14ac:dyDescent="0.2">
      <c r="AD6135" s="16"/>
      <c r="AE6135" s="16"/>
      <c r="AF6135" s="16"/>
      <c r="AG6135" s="16"/>
    </row>
    <row r="6136" spans="30:33" x14ac:dyDescent="0.2">
      <c r="AD6136" s="16"/>
      <c r="AE6136" s="16"/>
      <c r="AF6136" s="16"/>
      <c r="AG6136" s="16"/>
    </row>
    <row r="6137" spans="30:33" x14ac:dyDescent="0.2">
      <c r="AD6137" s="16"/>
      <c r="AE6137" s="16"/>
      <c r="AF6137" s="16"/>
      <c r="AG6137" s="16"/>
    </row>
    <row r="6138" spans="30:33" x14ac:dyDescent="0.2">
      <c r="AD6138" s="16"/>
      <c r="AE6138" s="16"/>
      <c r="AF6138" s="16"/>
      <c r="AG6138" s="16"/>
    </row>
    <row r="6139" spans="30:33" x14ac:dyDescent="0.2">
      <c r="AD6139" s="16"/>
      <c r="AE6139" s="16"/>
      <c r="AF6139" s="16"/>
      <c r="AG6139" s="16"/>
    </row>
    <row r="6140" spans="30:33" x14ac:dyDescent="0.2">
      <c r="AD6140" s="16"/>
      <c r="AE6140" s="16"/>
      <c r="AF6140" s="16"/>
      <c r="AG6140" s="16"/>
    </row>
    <row r="6141" spans="30:33" x14ac:dyDescent="0.2">
      <c r="AD6141" s="16"/>
      <c r="AE6141" s="16"/>
      <c r="AF6141" s="16"/>
      <c r="AG6141" s="16"/>
    </row>
    <row r="6142" spans="30:33" x14ac:dyDescent="0.2">
      <c r="AD6142" s="16"/>
      <c r="AE6142" s="16"/>
      <c r="AF6142" s="16"/>
      <c r="AG6142" s="16"/>
    </row>
    <row r="6143" spans="30:33" x14ac:dyDescent="0.2">
      <c r="AD6143" s="16"/>
      <c r="AE6143" s="16"/>
      <c r="AF6143" s="16"/>
      <c r="AG6143" s="16"/>
    </row>
    <row r="6144" spans="30:33" x14ac:dyDescent="0.2">
      <c r="AD6144" s="16"/>
      <c r="AE6144" s="16"/>
      <c r="AF6144" s="16"/>
      <c r="AG6144" s="16"/>
    </row>
    <row r="6145" spans="30:33" x14ac:dyDescent="0.2">
      <c r="AD6145" s="16"/>
      <c r="AE6145" s="16"/>
      <c r="AF6145" s="16"/>
      <c r="AG6145" s="16"/>
    </row>
    <row r="6146" spans="30:33" x14ac:dyDescent="0.2">
      <c r="AD6146" s="16"/>
      <c r="AE6146" s="16"/>
      <c r="AF6146" s="16"/>
      <c r="AG6146" s="16"/>
    </row>
    <row r="6147" spans="30:33" x14ac:dyDescent="0.2">
      <c r="AD6147" s="16"/>
      <c r="AE6147" s="16"/>
      <c r="AF6147" s="16"/>
      <c r="AG6147" s="16"/>
    </row>
    <row r="6148" spans="30:33" x14ac:dyDescent="0.2">
      <c r="AD6148" s="16"/>
      <c r="AE6148" s="16"/>
      <c r="AF6148" s="16"/>
      <c r="AG6148" s="16"/>
    </row>
    <row r="6149" spans="30:33" x14ac:dyDescent="0.2">
      <c r="AD6149" s="16"/>
      <c r="AE6149" s="16"/>
      <c r="AF6149" s="16"/>
      <c r="AG6149" s="16"/>
    </row>
    <row r="6150" spans="30:33" x14ac:dyDescent="0.2">
      <c r="AD6150" s="16"/>
      <c r="AE6150" s="16"/>
      <c r="AF6150" s="16"/>
      <c r="AG6150" s="16"/>
    </row>
    <row r="6151" spans="30:33" x14ac:dyDescent="0.2">
      <c r="AD6151" s="16"/>
      <c r="AE6151" s="16"/>
      <c r="AF6151" s="16"/>
      <c r="AG6151" s="16"/>
    </row>
    <row r="6152" spans="30:33" x14ac:dyDescent="0.2">
      <c r="AD6152" s="16"/>
      <c r="AE6152" s="16"/>
      <c r="AF6152" s="16"/>
      <c r="AG6152" s="16"/>
    </row>
    <row r="6153" spans="30:33" x14ac:dyDescent="0.2">
      <c r="AD6153" s="16"/>
      <c r="AE6153" s="16"/>
      <c r="AF6153" s="16"/>
      <c r="AG6153" s="16"/>
    </row>
    <row r="6154" spans="30:33" x14ac:dyDescent="0.2">
      <c r="AD6154" s="16"/>
      <c r="AE6154" s="16"/>
      <c r="AF6154" s="16"/>
      <c r="AG6154" s="16"/>
    </row>
    <row r="6155" spans="30:33" x14ac:dyDescent="0.2">
      <c r="AD6155" s="16"/>
      <c r="AE6155" s="16"/>
      <c r="AF6155" s="16"/>
      <c r="AG6155" s="16"/>
    </row>
    <row r="6156" spans="30:33" x14ac:dyDescent="0.2">
      <c r="AD6156" s="16"/>
      <c r="AE6156" s="16"/>
      <c r="AF6156" s="16"/>
      <c r="AG6156" s="16"/>
    </row>
    <row r="6157" spans="30:33" x14ac:dyDescent="0.2">
      <c r="AD6157" s="16"/>
      <c r="AE6157" s="16"/>
      <c r="AF6157" s="16"/>
      <c r="AG6157" s="16"/>
    </row>
    <row r="6158" spans="30:33" x14ac:dyDescent="0.2">
      <c r="AD6158" s="16"/>
      <c r="AE6158" s="16"/>
      <c r="AF6158" s="16"/>
      <c r="AG6158" s="16"/>
    </row>
    <row r="6159" spans="30:33" x14ac:dyDescent="0.2">
      <c r="AD6159" s="16"/>
      <c r="AE6159" s="16"/>
      <c r="AF6159" s="16"/>
      <c r="AG6159" s="16"/>
    </row>
    <row r="6160" spans="30:33" x14ac:dyDescent="0.2">
      <c r="AD6160" s="16"/>
      <c r="AE6160" s="16"/>
      <c r="AF6160" s="16"/>
      <c r="AG6160" s="16"/>
    </row>
    <row r="6161" spans="30:33" x14ac:dyDescent="0.2">
      <c r="AD6161" s="16"/>
      <c r="AE6161" s="16"/>
      <c r="AF6161" s="16"/>
      <c r="AG6161" s="16"/>
    </row>
    <row r="6162" spans="30:33" x14ac:dyDescent="0.2">
      <c r="AD6162" s="16"/>
      <c r="AE6162" s="16"/>
      <c r="AF6162" s="16"/>
      <c r="AG6162" s="16"/>
    </row>
    <row r="6163" spans="30:33" x14ac:dyDescent="0.2">
      <c r="AD6163" s="16"/>
      <c r="AE6163" s="16"/>
      <c r="AF6163" s="16"/>
      <c r="AG6163" s="16"/>
    </row>
    <row r="6164" spans="30:33" x14ac:dyDescent="0.2">
      <c r="AD6164" s="16"/>
      <c r="AE6164" s="16"/>
      <c r="AF6164" s="16"/>
      <c r="AG6164" s="16"/>
    </row>
    <row r="6165" spans="30:33" x14ac:dyDescent="0.2">
      <c r="AD6165" s="16"/>
      <c r="AE6165" s="16"/>
      <c r="AF6165" s="16"/>
      <c r="AG6165" s="16"/>
    </row>
    <row r="6166" spans="30:33" x14ac:dyDescent="0.2">
      <c r="AD6166" s="16"/>
      <c r="AE6166" s="16"/>
      <c r="AF6166" s="16"/>
      <c r="AG6166" s="16"/>
    </row>
    <row r="6167" spans="30:33" x14ac:dyDescent="0.2">
      <c r="AD6167" s="16"/>
      <c r="AE6167" s="16"/>
      <c r="AF6167" s="16"/>
      <c r="AG6167" s="16"/>
    </row>
    <row r="6168" spans="30:33" x14ac:dyDescent="0.2">
      <c r="AD6168" s="16"/>
      <c r="AE6168" s="16"/>
      <c r="AF6168" s="16"/>
      <c r="AG6168" s="16"/>
    </row>
    <row r="6169" spans="30:33" x14ac:dyDescent="0.2">
      <c r="AD6169" s="16"/>
      <c r="AE6169" s="16"/>
      <c r="AF6169" s="16"/>
      <c r="AG6169" s="16"/>
    </row>
    <row r="6170" spans="30:33" x14ac:dyDescent="0.2">
      <c r="AD6170" s="16"/>
      <c r="AE6170" s="16"/>
      <c r="AF6170" s="16"/>
      <c r="AG6170" s="16"/>
    </row>
    <row r="6171" spans="30:33" x14ac:dyDescent="0.2">
      <c r="AD6171" s="16"/>
      <c r="AE6171" s="16"/>
      <c r="AF6171" s="16"/>
      <c r="AG6171" s="16"/>
    </row>
    <row r="6172" spans="30:33" x14ac:dyDescent="0.2">
      <c r="AD6172" s="16"/>
      <c r="AE6172" s="16"/>
      <c r="AF6172" s="16"/>
      <c r="AG6172" s="16"/>
    </row>
    <row r="6173" spans="30:33" x14ac:dyDescent="0.2">
      <c r="AD6173" s="16"/>
      <c r="AE6173" s="16"/>
      <c r="AF6173" s="16"/>
      <c r="AG6173" s="16"/>
    </row>
    <row r="6174" spans="30:33" x14ac:dyDescent="0.2">
      <c r="AD6174" s="16"/>
      <c r="AE6174" s="16"/>
      <c r="AF6174" s="16"/>
      <c r="AG6174" s="16"/>
    </row>
    <row r="6175" spans="30:33" x14ac:dyDescent="0.2">
      <c r="AD6175" s="16"/>
      <c r="AE6175" s="16"/>
      <c r="AF6175" s="16"/>
      <c r="AG6175" s="16"/>
    </row>
    <row r="6176" spans="30:33" x14ac:dyDescent="0.2">
      <c r="AD6176" s="16"/>
      <c r="AE6176" s="16"/>
      <c r="AF6176" s="16"/>
      <c r="AG6176" s="16"/>
    </row>
    <row r="6177" spans="30:33" x14ac:dyDescent="0.2">
      <c r="AD6177" s="16"/>
      <c r="AE6177" s="16"/>
      <c r="AF6177" s="16"/>
      <c r="AG6177" s="16"/>
    </row>
    <row r="6178" spans="30:33" x14ac:dyDescent="0.2">
      <c r="AD6178" s="16"/>
      <c r="AE6178" s="16"/>
      <c r="AF6178" s="16"/>
      <c r="AG6178" s="16"/>
    </row>
    <row r="6179" spans="30:33" x14ac:dyDescent="0.2">
      <c r="AD6179" s="16"/>
      <c r="AE6179" s="16"/>
      <c r="AF6179" s="16"/>
      <c r="AG6179" s="16"/>
    </row>
    <row r="6180" spans="30:33" x14ac:dyDescent="0.2">
      <c r="AD6180" s="16"/>
      <c r="AE6180" s="16"/>
      <c r="AF6180" s="16"/>
      <c r="AG6180" s="16"/>
    </row>
    <row r="6181" spans="30:33" x14ac:dyDescent="0.2">
      <c r="AD6181" s="16"/>
      <c r="AE6181" s="16"/>
      <c r="AF6181" s="16"/>
      <c r="AG6181" s="16"/>
    </row>
    <row r="6182" spans="30:33" x14ac:dyDescent="0.2">
      <c r="AD6182" s="16"/>
      <c r="AE6182" s="16"/>
      <c r="AF6182" s="16"/>
      <c r="AG6182" s="16"/>
    </row>
    <row r="6183" spans="30:33" x14ac:dyDescent="0.2">
      <c r="AD6183" s="16"/>
      <c r="AE6183" s="16"/>
      <c r="AF6183" s="16"/>
      <c r="AG6183" s="16"/>
    </row>
    <row r="6184" spans="30:33" x14ac:dyDescent="0.2">
      <c r="AD6184" s="16"/>
      <c r="AE6184" s="16"/>
      <c r="AF6184" s="16"/>
      <c r="AG6184" s="16"/>
    </row>
    <row r="6185" spans="30:33" x14ac:dyDescent="0.2">
      <c r="AD6185" s="16"/>
      <c r="AE6185" s="16"/>
      <c r="AF6185" s="16"/>
      <c r="AG6185" s="16"/>
    </row>
    <row r="6186" spans="30:33" x14ac:dyDescent="0.2">
      <c r="AD6186" s="16"/>
      <c r="AE6186" s="16"/>
      <c r="AF6186" s="16"/>
      <c r="AG6186" s="16"/>
    </row>
    <row r="6187" spans="30:33" x14ac:dyDescent="0.2">
      <c r="AD6187" s="16"/>
      <c r="AE6187" s="16"/>
      <c r="AF6187" s="16"/>
      <c r="AG6187" s="16"/>
    </row>
    <row r="6188" spans="30:33" x14ac:dyDescent="0.2">
      <c r="AD6188" s="16"/>
      <c r="AE6188" s="16"/>
      <c r="AF6188" s="16"/>
      <c r="AG6188" s="16"/>
    </row>
    <row r="6189" spans="30:33" x14ac:dyDescent="0.2">
      <c r="AD6189" s="16"/>
      <c r="AE6189" s="16"/>
      <c r="AF6189" s="16"/>
      <c r="AG6189" s="16"/>
    </row>
    <row r="6190" spans="30:33" x14ac:dyDescent="0.2">
      <c r="AD6190" s="16"/>
      <c r="AE6190" s="16"/>
      <c r="AF6190" s="16"/>
      <c r="AG6190" s="16"/>
    </row>
    <row r="6191" spans="30:33" x14ac:dyDescent="0.2">
      <c r="AD6191" s="16"/>
      <c r="AE6191" s="16"/>
      <c r="AF6191" s="16"/>
      <c r="AG6191" s="16"/>
    </row>
    <row r="6192" spans="30:33" x14ac:dyDescent="0.2">
      <c r="AD6192" s="16"/>
      <c r="AE6192" s="16"/>
      <c r="AF6192" s="16"/>
      <c r="AG6192" s="16"/>
    </row>
    <row r="6193" spans="30:33" x14ac:dyDescent="0.2">
      <c r="AD6193" s="16"/>
      <c r="AE6193" s="16"/>
      <c r="AF6193" s="16"/>
      <c r="AG6193" s="16"/>
    </row>
    <row r="6194" spans="30:33" x14ac:dyDescent="0.2">
      <c r="AD6194" s="16"/>
      <c r="AE6194" s="16"/>
      <c r="AF6194" s="16"/>
      <c r="AG6194" s="16"/>
    </row>
    <row r="6195" spans="30:33" x14ac:dyDescent="0.2">
      <c r="AD6195" s="16"/>
      <c r="AE6195" s="16"/>
      <c r="AF6195" s="16"/>
      <c r="AG6195" s="16"/>
    </row>
    <row r="6196" spans="30:33" x14ac:dyDescent="0.2">
      <c r="AD6196" s="16"/>
      <c r="AE6196" s="16"/>
      <c r="AF6196" s="16"/>
      <c r="AG6196" s="16"/>
    </row>
    <row r="6197" spans="30:33" x14ac:dyDescent="0.2">
      <c r="AD6197" s="16"/>
      <c r="AE6197" s="16"/>
      <c r="AF6197" s="16"/>
      <c r="AG6197" s="16"/>
    </row>
    <row r="6198" spans="30:33" x14ac:dyDescent="0.2">
      <c r="AD6198" s="16"/>
      <c r="AE6198" s="16"/>
      <c r="AF6198" s="16"/>
      <c r="AG6198" s="16"/>
    </row>
    <row r="6199" spans="30:33" x14ac:dyDescent="0.2">
      <c r="AD6199" s="16"/>
      <c r="AE6199" s="16"/>
      <c r="AF6199" s="16"/>
      <c r="AG6199" s="16"/>
    </row>
    <row r="6200" spans="30:33" x14ac:dyDescent="0.2">
      <c r="AD6200" s="16"/>
      <c r="AE6200" s="16"/>
      <c r="AF6200" s="16"/>
      <c r="AG6200" s="16"/>
    </row>
    <row r="6201" spans="30:33" x14ac:dyDescent="0.2">
      <c r="AD6201" s="16"/>
      <c r="AE6201" s="16"/>
      <c r="AF6201" s="16"/>
      <c r="AG6201" s="16"/>
    </row>
    <row r="6202" spans="30:33" x14ac:dyDescent="0.2">
      <c r="AD6202" s="16"/>
      <c r="AE6202" s="16"/>
      <c r="AF6202" s="16"/>
      <c r="AG6202" s="16"/>
    </row>
    <row r="6203" spans="30:33" x14ac:dyDescent="0.2">
      <c r="AD6203" s="16"/>
      <c r="AE6203" s="16"/>
      <c r="AF6203" s="16"/>
      <c r="AG6203" s="16"/>
    </row>
    <row r="6204" spans="30:33" x14ac:dyDescent="0.2">
      <c r="AD6204" s="16"/>
      <c r="AE6204" s="16"/>
      <c r="AF6204" s="16"/>
      <c r="AG6204" s="16"/>
    </row>
    <row r="6205" spans="30:33" x14ac:dyDescent="0.2">
      <c r="AD6205" s="16"/>
      <c r="AE6205" s="16"/>
      <c r="AF6205" s="16"/>
      <c r="AG6205" s="16"/>
    </row>
    <row r="6206" spans="30:33" x14ac:dyDescent="0.2">
      <c r="AD6206" s="16"/>
      <c r="AE6206" s="16"/>
      <c r="AF6206" s="16"/>
      <c r="AG6206" s="16"/>
    </row>
    <row r="6207" spans="30:33" x14ac:dyDescent="0.2">
      <c r="AD6207" s="16"/>
      <c r="AE6207" s="16"/>
      <c r="AF6207" s="16"/>
      <c r="AG6207" s="16"/>
    </row>
    <row r="6208" spans="30:33" x14ac:dyDescent="0.2">
      <c r="AD6208" s="16"/>
      <c r="AE6208" s="16"/>
      <c r="AF6208" s="16"/>
      <c r="AG6208" s="16"/>
    </row>
    <row r="6209" spans="30:33" x14ac:dyDescent="0.2">
      <c r="AD6209" s="16"/>
      <c r="AE6209" s="16"/>
      <c r="AF6209" s="16"/>
      <c r="AG6209" s="16"/>
    </row>
    <row r="6210" spans="30:33" x14ac:dyDescent="0.2">
      <c r="AD6210" s="16"/>
      <c r="AE6210" s="16"/>
      <c r="AF6210" s="16"/>
      <c r="AG6210" s="16"/>
    </row>
    <row r="6211" spans="30:33" x14ac:dyDescent="0.2">
      <c r="AD6211" s="16"/>
      <c r="AE6211" s="16"/>
      <c r="AF6211" s="16"/>
      <c r="AG6211" s="16"/>
    </row>
    <row r="6212" spans="30:33" x14ac:dyDescent="0.2">
      <c r="AD6212" s="16"/>
      <c r="AE6212" s="16"/>
      <c r="AF6212" s="16"/>
      <c r="AG6212" s="16"/>
    </row>
    <row r="6213" spans="30:33" x14ac:dyDescent="0.2">
      <c r="AD6213" s="16"/>
      <c r="AE6213" s="16"/>
      <c r="AF6213" s="16"/>
      <c r="AG6213" s="16"/>
    </row>
    <row r="6214" spans="30:33" x14ac:dyDescent="0.2">
      <c r="AD6214" s="16"/>
      <c r="AE6214" s="16"/>
      <c r="AF6214" s="16"/>
      <c r="AG6214" s="16"/>
    </row>
    <row r="6215" spans="30:33" x14ac:dyDescent="0.2">
      <c r="AD6215" s="16"/>
      <c r="AE6215" s="16"/>
      <c r="AF6215" s="16"/>
      <c r="AG6215" s="16"/>
    </row>
    <row r="6216" spans="30:33" x14ac:dyDescent="0.2">
      <c r="AD6216" s="16"/>
      <c r="AE6216" s="16"/>
      <c r="AF6216" s="16"/>
      <c r="AG6216" s="16"/>
    </row>
    <row r="6217" spans="30:33" x14ac:dyDescent="0.2">
      <c r="AD6217" s="16"/>
      <c r="AE6217" s="16"/>
      <c r="AF6217" s="16"/>
      <c r="AG6217" s="16"/>
    </row>
    <row r="6218" spans="30:33" x14ac:dyDescent="0.2">
      <c r="AD6218" s="16"/>
      <c r="AE6218" s="16"/>
      <c r="AF6218" s="16"/>
      <c r="AG6218" s="16"/>
    </row>
    <row r="6219" spans="30:33" x14ac:dyDescent="0.2">
      <c r="AD6219" s="16"/>
      <c r="AE6219" s="16"/>
      <c r="AF6219" s="16"/>
      <c r="AG6219" s="16"/>
    </row>
    <row r="6220" spans="30:33" x14ac:dyDescent="0.2">
      <c r="AD6220" s="16"/>
      <c r="AE6220" s="16"/>
      <c r="AF6220" s="16"/>
      <c r="AG6220" s="16"/>
    </row>
    <row r="6221" spans="30:33" x14ac:dyDescent="0.2">
      <c r="AD6221" s="16"/>
      <c r="AE6221" s="16"/>
      <c r="AF6221" s="16"/>
      <c r="AG6221" s="16"/>
    </row>
    <row r="6222" spans="30:33" x14ac:dyDescent="0.2">
      <c r="AD6222" s="16"/>
      <c r="AE6222" s="16"/>
      <c r="AF6222" s="16"/>
      <c r="AG6222" s="16"/>
    </row>
    <row r="6223" spans="30:33" x14ac:dyDescent="0.2">
      <c r="AD6223" s="16"/>
      <c r="AE6223" s="16"/>
      <c r="AF6223" s="16"/>
      <c r="AG6223" s="16"/>
    </row>
    <row r="6224" spans="30:33" x14ac:dyDescent="0.2">
      <c r="AD6224" s="16"/>
      <c r="AE6224" s="16"/>
      <c r="AF6224" s="16"/>
      <c r="AG6224" s="16"/>
    </row>
    <row r="6225" spans="30:33" x14ac:dyDescent="0.2">
      <c r="AD6225" s="16"/>
      <c r="AE6225" s="16"/>
      <c r="AF6225" s="16"/>
      <c r="AG6225" s="16"/>
    </row>
    <row r="6226" spans="30:33" x14ac:dyDescent="0.2">
      <c r="AD6226" s="16"/>
      <c r="AE6226" s="16"/>
      <c r="AF6226" s="16"/>
      <c r="AG6226" s="16"/>
    </row>
    <row r="6227" spans="30:33" x14ac:dyDescent="0.2">
      <c r="AD6227" s="16"/>
      <c r="AE6227" s="16"/>
      <c r="AF6227" s="16"/>
      <c r="AG6227" s="16"/>
    </row>
    <row r="6228" spans="30:33" x14ac:dyDescent="0.2">
      <c r="AD6228" s="16"/>
      <c r="AE6228" s="16"/>
      <c r="AF6228" s="16"/>
      <c r="AG6228" s="16"/>
    </row>
    <row r="6229" spans="30:33" x14ac:dyDescent="0.2">
      <c r="AD6229" s="16"/>
      <c r="AE6229" s="16"/>
      <c r="AF6229" s="16"/>
      <c r="AG6229" s="16"/>
    </row>
    <row r="6230" spans="30:33" x14ac:dyDescent="0.2">
      <c r="AD6230" s="16"/>
      <c r="AE6230" s="16"/>
      <c r="AF6230" s="16"/>
      <c r="AG6230" s="16"/>
    </row>
    <row r="6231" spans="30:33" x14ac:dyDescent="0.2">
      <c r="AD6231" s="16"/>
      <c r="AE6231" s="16"/>
      <c r="AF6231" s="16"/>
      <c r="AG6231" s="16"/>
    </row>
    <row r="6232" spans="30:33" x14ac:dyDescent="0.2">
      <c r="AD6232" s="16"/>
      <c r="AE6232" s="16"/>
      <c r="AF6232" s="16"/>
      <c r="AG6232" s="16"/>
    </row>
    <row r="6233" spans="30:33" x14ac:dyDescent="0.2">
      <c r="AD6233" s="16"/>
      <c r="AE6233" s="16"/>
      <c r="AF6233" s="16"/>
      <c r="AG6233" s="16"/>
    </row>
    <row r="6234" spans="30:33" x14ac:dyDescent="0.2">
      <c r="AD6234" s="16"/>
      <c r="AE6234" s="16"/>
      <c r="AF6234" s="16"/>
      <c r="AG6234" s="16"/>
    </row>
    <row r="6235" spans="30:33" x14ac:dyDescent="0.2">
      <c r="AD6235" s="16"/>
      <c r="AE6235" s="16"/>
      <c r="AF6235" s="16"/>
      <c r="AG6235" s="16"/>
    </row>
    <row r="6236" spans="30:33" x14ac:dyDescent="0.2">
      <c r="AD6236" s="16"/>
      <c r="AE6236" s="16"/>
      <c r="AF6236" s="16"/>
      <c r="AG6236" s="16"/>
    </row>
    <row r="6237" spans="30:33" x14ac:dyDescent="0.2">
      <c r="AD6237" s="16"/>
      <c r="AE6237" s="16"/>
      <c r="AF6237" s="16"/>
      <c r="AG6237" s="16"/>
    </row>
    <row r="6238" spans="30:33" x14ac:dyDescent="0.2">
      <c r="AD6238" s="16"/>
      <c r="AE6238" s="16"/>
      <c r="AF6238" s="16"/>
      <c r="AG6238" s="16"/>
    </row>
    <row r="6239" spans="30:33" x14ac:dyDescent="0.2">
      <c r="AD6239" s="16"/>
      <c r="AE6239" s="16"/>
      <c r="AF6239" s="16"/>
      <c r="AG6239" s="16"/>
    </row>
    <row r="6240" spans="30:33" x14ac:dyDescent="0.2">
      <c r="AD6240" s="16"/>
      <c r="AE6240" s="16"/>
      <c r="AF6240" s="16"/>
      <c r="AG6240" s="16"/>
    </row>
    <row r="6241" spans="30:33" x14ac:dyDescent="0.2">
      <c r="AD6241" s="16"/>
      <c r="AE6241" s="16"/>
      <c r="AF6241" s="16"/>
      <c r="AG6241" s="16"/>
    </row>
    <row r="6242" spans="30:33" x14ac:dyDescent="0.2">
      <c r="AD6242" s="16"/>
      <c r="AE6242" s="16"/>
      <c r="AF6242" s="16"/>
      <c r="AG6242" s="16"/>
    </row>
    <row r="6243" spans="30:33" x14ac:dyDescent="0.2">
      <c r="AD6243" s="16"/>
      <c r="AE6243" s="16"/>
      <c r="AF6243" s="16"/>
      <c r="AG6243" s="16"/>
    </row>
    <row r="6244" spans="30:33" x14ac:dyDescent="0.2">
      <c r="AD6244" s="16"/>
      <c r="AE6244" s="16"/>
      <c r="AF6244" s="16"/>
      <c r="AG6244" s="16"/>
    </row>
    <row r="6245" spans="30:33" x14ac:dyDescent="0.2">
      <c r="AD6245" s="16"/>
      <c r="AE6245" s="16"/>
      <c r="AF6245" s="16"/>
      <c r="AG6245" s="16"/>
    </row>
    <row r="6246" spans="30:33" x14ac:dyDescent="0.2">
      <c r="AD6246" s="16"/>
      <c r="AE6246" s="16"/>
      <c r="AF6246" s="16"/>
      <c r="AG6246" s="16"/>
    </row>
    <row r="6247" spans="30:33" x14ac:dyDescent="0.2">
      <c r="AD6247" s="16"/>
      <c r="AE6247" s="16"/>
      <c r="AF6247" s="16"/>
      <c r="AG6247" s="16"/>
    </row>
    <row r="6248" spans="30:33" x14ac:dyDescent="0.2">
      <c r="AD6248" s="16"/>
      <c r="AE6248" s="16"/>
      <c r="AF6248" s="16"/>
      <c r="AG6248" s="16"/>
    </row>
    <row r="6249" spans="30:33" x14ac:dyDescent="0.2">
      <c r="AD6249" s="16"/>
      <c r="AE6249" s="16"/>
      <c r="AF6249" s="16"/>
      <c r="AG6249" s="16"/>
    </row>
    <row r="6250" spans="30:33" x14ac:dyDescent="0.2">
      <c r="AD6250" s="16"/>
      <c r="AE6250" s="16"/>
      <c r="AF6250" s="16"/>
      <c r="AG6250" s="16"/>
    </row>
    <row r="6251" spans="30:33" x14ac:dyDescent="0.2">
      <c r="AD6251" s="16"/>
      <c r="AE6251" s="16"/>
      <c r="AF6251" s="16"/>
      <c r="AG6251" s="16"/>
    </row>
    <row r="6252" spans="30:33" x14ac:dyDescent="0.2">
      <c r="AD6252" s="16"/>
      <c r="AE6252" s="16"/>
      <c r="AF6252" s="16"/>
      <c r="AG6252" s="16"/>
    </row>
    <row r="6253" spans="30:33" x14ac:dyDescent="0.2">
      <c r="AD6253" s="16"/>
      <c r="AE6253" s="16"/>
      <c r="AF6253" s="16"/>
      <c r="AG6253" s="16"/>
    </row>
    <row r="6254" spans="30:33" x14ac:dyDescent="0.2">
      <c r="AD6254" s="16"/>
      <c r="AE6254" s="16"/>
      <c r="AF6254" s="16"/>
      <c r="AG6254" s="16"/>
    </row>
    <row r="6255" spans="30:33" x14ac:dyDescent="0.2">
      <c r="AD6255" s="16"/>
      <c r="AE6255" s="16"/>
      <c r="AF6255" s="16"/>
      <c r="AG6255" s="16"/>
    </row>
    <row r="6256" spans="30:33" x14ac:dyDescent="0.2">
      <c r="AD6256" s="16"/>
      <c r="AE6256" s="16"/>
      <c r="AF6256" s="16"/>
      <c r="AG6256" s="16"/>
    </row>
    <row r="6257" spans="30:33" x14ac:dyDescent="0.2">
      <c r="AD6257" s="16"/>
      <c r="AE6257" s="16"/>
      <c r="AF6257" s="16"/>
      <c r="AG6257" s="16"/>
    </row>
    <row r="6258" spans="30:33" x14ac:dyDescent="0.2">
      <c r="AD6258" s="16"/>
      <c r="AE6258" s="16"/>
      <c r="AF6258" s="16"/>
      <c r="AG6258" s="16"/>
    </row>
    <row r="6259" spans="30:33" x14ac:dyDescent="0.2">
      <c r="AD6259" s="16"/>
      <c r="AE6259" s="16"/>
      <c r="AF6259" s="16"/>
      <c r="AG6259" s="16"/>
    </row>
    <row r="6260" spans="30:33" x14ac:dyDescent="0.2">
      <c r="AD6260" s="16"/>
      <c r="AE6260" s="16"/>
      <c r="AF6260" s="16"/>
      <c r="AG6260" s="16"/>
    </row>
    <row r="6261" spans="30:33" x14ac:dyDescent="0.2">
      <c r="AD6261" s="16"/>
      <c r="AE6261" s="16"/>
      <c r="AF6261" s="16"/>
      <c r="AG6261" s="16"/>
    </row>
    <row r="6262" spans="30:33" x14ac:dyDescent="0.2">
      <c r="AD6262" s="16"/>
      <c r="AE6262" s="16"/>
      <c r="AF6262" s="16"/>
      <c r="AG6262" s="16"/>
    </row>
    <row r="6263" spans="30:33" x14ac:dyDescent="0.2">
      <c r="AD6263" s="16"/>
      <c r="AE6263" s="16"/>
      <c r="AF6263" s="16"/>
      <c r="AG6263" s="16"/>
    </row>
    <row r="6264" spans="30:33" x14ac:dyDescent="0.2">
      <c r="AD6264" s="16"/>
      <c r="AE6264" s="16"/>
      <c r="AF6264" s="16"/>
      <c r="AG6264" s="16"/>
    </row>
    <row r="6265" spans="30:33" x14ac:dyDescent="0.2">
      <c r="AD6265" s="16"/>
      <c r="AE6265" s="16"/>
      <c r="AF6265" s="16"/>
      <c r="AG6265" s="16"/>
    </row>
    <row r="6266" spans="30:33" x14ac:dyDescent="0.2">
      <c r="AD6266" s="16"/>
      <c r="AE6266" s="16"/>
      <c r="AF6266" s="16"/>
      <c r="AG6266" s="16"/>
    </row>
    <row r="6267" spans="30:33" x14ac:dyDescent="0.2">
      <c r="AD6267" s="16"/>
      <c r="AE6267" s="16"/>
      <c r="AF6267" s="16"/>
      <c r="AG6267" s="16"/>
    </row>
    <row r="6268" spans="30:33" x14ac:dyDescent="0.2">
      <c r="AD6268" s="16"/>
      <c r="AE6268" s="16"/>
      <c r="AF6268" s="16"/>
      <c r="AG6268" s="16"/>
    </row>
    <row r="6269" spans="30:33" x14ac:dyDescent="0.2">
      <c r="AD6269" s="16"/>
      <c r="AE6269" s="16"/>
      <c r="AF6269" s="16"/>
      <c r="AG6269" s="16"/>
    </row>
    <row r="6270" spans="30:33" x14ac:dyDescent="0.2">
      <c r="AD6270" s="16"/>
      <c r="AE6270" s="16"/>
      <c r="AF6270" s="16"/>
      <c r="AG6270" s="16"/>
    </row>
    <row r="6271" spans="30:33" x14ac:dyDescent="0.2">
      <c r="AD6271" s="16"/>
      <c r="AE6271" s="16"/>
      <c r="AF6271" s="16"/>
      <c r="AG6271" s="16"/>
    </row>
    <row r="6272" spans="30:33" x14ac:dyDescent="0.2">
      <c r="AD6272" s="16"/>
      <c r="AE6272" s="16"/>
      <c r="AF6272" s="16"/>
      <c r="AG6272" s="16"/>
    </row>
    <row r="6273" spans="30:33" x14ac:dyDescent="0.2">
      <c r="AD6273" s="16"/>
      <c r="AE6273" s="16"/>
      <c r="AF6273" s="16"/>
      <c r="AG6273" s="16"/>
    </row>
    <row r="6274" spans="30:33" x14ac:dyDescent="0.2">
      <c r="AD6274" s="16"/>
      <c r="AE6274" s="16"/>
      <c r="AF6274" s="16"/>
      <c r="AG6274" s="16"/>
    </row>
    <row r="6275" spans="30:33" x14ac:dyDescent="0.2">
      <c r="AD6275" s="16"/>
      <c r="AE6275" s="16"/>
      <c r="AF6275" s="16"/>
      <c r="AG6275" s="16"/>
    </row>
    <row r="6276" spans="30:33" x14ac:dyDescent="0.2">
      <c r="AD6276" s="16"/>
      <c r="AE6276" s="16"/>
      <c r="AF6276" s="16"/>
      <c r="AG6276" s="16"/>
    </row>
    <row r="6277" spans="30:33" x14ac:dyDescent="0.2">
      <c r="AD6277" s="16"/>
      <c r="AE6277" s="16"/>
      <c r="AF6277" s="16"/>
      <c r="AG6277" s="16"/>
    </row>
    <row r="6278" spans="30:33" x14ac:dyDescent="0.2">
      <c r="AD6278" s="16"/>
      <c r="AE6278" s="16"/>
      <c r="AF6278" s="16"/>
      <c r="AG6278" s="16"/>
    </row>
    <row r="6279" spans="30:33" x14ac:dyDescent="0.2">
      <c r="AD6279" s="16"/>
      <c r="AE6279" s="16"/>
      <c r="AF6279" s="16"/>
      <c r="AG6279" s="16"/>
    </row>
    <row r="6280" spans="30:33" x14ac:dyDescent="0.2">
      <c r="AD6280" s="16"/>
      <c r="AE6280" s="16"/>
      <c r="AF6280" s="16"/>
      <c r="AG6280" s="16"/>
    </row>
    <row r="6281" spans="30:33" x14ac:dyDescent="0.2">
      <c r="AD6281" s="16"/>
      <c r="AE6281" s="16"/>
      <c r="AF6281" s="16"/>
      <c r="AG6281" s="16"/>
    </row>
    <row r="6282" spans="30:33" x14ac:dyDescent="0.2">
      <c r="AD6282" s="16"/>
      <c r="AE6282" s="16"/>
      <c r="AF6282" s="16"/>
      <c r="AG6282" s="16"/>
    </row>
    <row r="6283" spans="30:33" x14ac:dyDescent="0.2">
      <c r="AD6283" s="16"/>
      <c r="AE6283" s="16"/>
      <c r="AF6283" s="16"/>
      <c r="AG6283" s="16"/>
    </row>
    <row r="6284" spans="30:33" x14ac:dyDescent="0.2">
      <c r="AD6284" s="16"/>
      <c r="AE6284" s="16"/>
      <c r="AF6284" s="16"/>
      <c r="AG6284" s="16"/>
    </row>
    <row r="6285" spans="30:33" x14ac:dyDescent="0.2">
      <c r="AD6285" s="16"/>
      <c r="AE6285" s="16"/>
      <c r="AF6285" s="16"/>
      <c r="AG6285" s="16"/>
    </row>
    <row r="6286" spans="30:33" x14ac:dyDescent="0.2">
      <c r="AD6286" s="16"/>
      <c r="AE6286" s="16"/>
      <c r="AF6286" s="16"/>
      <c r="AG6286" s="16"/>
    </row>
    <row r="6287" spans="30:33" x14ac:dyDescent="0.2">
      <c r="AD6287" s="16"/>
      <c r="AE6287" s="16"/>
      <c r="AF6287" s="16"/>
      <c r="AG6287" s="16"/>
    </row>
    <row r="6288" spans="30:33" x14ac:dyDescent="0.2">
      <c r="AD6288" s="16"/>
      <c r="AE6288" s="16"/>
      <c r="AF6288" s="16"/>
      <c r="AG6288" s="16"/>
    </row>
    <row r="6289" spans="30:33" x14ac:dyDescent="0.2">
      <c r="AD6289" s="16"/>
      <c r="AE6289" s="16"/>
      <c r="AF6289" s="16"/>
      <c r="AG6289" s="16"/>
    </row>
    <row r="6290" spans="30:33" x14ac:dyDescent="0.2">
      <c r="AD6290" s="16"/>
      <c r="AE6290" s="16"/>
      <c r="AF6290" s="16"/>
      <c r="AG6290" s="16"/>
    </row>
    <row r="6291" spans="30:33" x14ac:dyDescent="0.2">
      <c r="AD6291" s="16"/>
      <c r="AE6291" s="16"/>
      <c r="AF6291" s="16"/>
      <c r="AG6291" s="16"/>
    </row>
    <row r="6292" spans="30:33" x14ac:dyDescent="0.2">
      <c r="AD6292" s="16"/>
      <c r="AE6292" s="16"/>
      <c r="AF6292" s="16"/>
      <c r="AG6292" s="16"/>
    </row>
    <row r="6293" spans="30:33" x14ac:dyDescent="0.2">
      <c r="AD6293" s="16"/>
      <c r="AE6293" s="16"/>
      <c r="AF6293" s="16"/>
      <c r="AG6293" s="16"/>
    </row>
    <row r="6294" spans="30:33" x14ac:dyDescent="0.2">
      <c r="AD6294" s="16"/>
      <c r="AE6294" s="16"/>
      <c r="AF6294" s="16"/>
      <c r="AG6294" s="16"/>
    </row>
    <row r="6295" spans="30:33" x14ac:dyDescent="0.2">
      <c r="AD6295" s="16"/>
      <c r="AE6295" s="16"/>
      <c r="AF6295" s="16"/>
      <c r="AG6295" s="16"/>
    </row>
    <row r="6296" spans="30:33" x14ac:dyDescent="0.2">
      <c r="AD6296" s="16"/>
      <c r="AE6296" s="16"/>
      <c r="AF6296" s="16"/>
      <c r="AG6296" s="16"/>
    </row>
    <row r="6297" spans="30:33" x14ac:dyDescent="0.2">
      <c r="AD6297" s="16"/>
      <c r="AE6297" s="16"/>
      <c r="AF6297" s="16"/>
      <c r="AG6297" s="16"/>
    </row>
    <row r="6298" spans="30:33" x14ac:dyDescent="0.2">
      <c r="AD6298" s="16"/>
      <c r="AE6298" s="16"/>
      <c r="AF6298" s="16"/>
      <c r="AG6298" s="16"/>
    </row>
    <row r="6299" spans="30:33" x14ac:dyDescent="0.2">
      <c r="AD6299" s="16"/>
      <c r="AE6299" s="16"/>
      <c r="AF6299" s="16"/>
      <c r="AG6299" s="16"/>
    </row>
    <row r="6300" spans="30:33" x14ac:dyDescent="0.2">
      <c r="AD6300" s="16"/>
      <c r="AE6300" s="16"/>
      <c r="AF6300" s="16"/>
      <c r="AG6300" s="16"/>
    </row>
    <row r="6301" spans="30:33" x14ac:dyDescent="0.2">
      <c r="AD6301" s="16"/>
      <c r="AE6301" s="16"/>
      <c r="AF6301" s="16"/>
      <c r="AG6301" s="16"/>
    </row>
    <row r="6302" spans="30:33" x14ac:dyDescent="0.2">
      <c r="AD6302" s="16"/>
      <c r="AE6302" s="16"/>
      <c r="AF6302" s="16"/>
      <c r="AG6302" s="16"/>
    </row>
    <row r="6303" spans="30:33" x14ac:dyDescent="0.2">
      <c r="AD6303" s="16"/>
      <c r="AE6303" s="16"/>
      <c r="AF6303" s="16"/>
      <c r="AG6303" s="16"/>
    </row>
    <row r="6304" spans="30:33" x14ac:dyDescent="0.2">
      <c r="AD6304" s="16"/>
      <c r="AE6304" s="16"/>
      <c r="AF6304" s="16"/>
      <c r="AG6304" s="16"/>
    </row>
    <row r="6305" spans="30:33" x14ac:dyDescent="0.2">
      <c r="AD6305" s="16"/>
      <c r="AE6305" s="16"/>
      <c r="AF6305" s="16"/>
      <c r="AG6305" s="16"/>
    </row>
    <row r="6306" spans="30:33" x14ac:dyDescent="0.2">
      <c r="AD6306" s="16"/>
      <c r="AE6306" s="16"/>
      <c r="AF6306" s="16"/>
      <c r="AG6306" s="16"/>
    </row>
    <row r="6307" spans="30:33" x14ac:dyDescent="0.2">
      <c r="AD6307" s="16"/>
      <c r="AE6307" s="16"/>
      <c r="AF6307" s="16"/>
      <c r="AG6307" s="16"/>
    </row>
    <row r="6308" spans="30:33" x14ac:dyDescent="0.2">
      <c r="AD6308" s="16"/>
      <c r="AE6308" s="16"/>
      <c r="AF6308" s="16"/>
      <c r="AG6308" s="16"/>
    </row>
    <row r="6309" spans="30:33" x14ac:dyDescent="0.2">
      <c r="AD6309" s="16"/>
      <c r="AE6309" s="16"/>
      <c r="AF6309" s="16"/>
      <c r="AG6309" s="16"/>
    </row>
    <row r="6310" spans="30:33" x14ac:dyDescent="0.2">
      <c r="AD6310" s="16"/>
      <c r="AE6310" s="16"/>
      <c r="AF6310" s="16"/>
      <c r="AG6310" s="16"/>
    </row>
    <row r="6311" spans="30:33" x14ac:dyDescent="0.2">
      <c r="AD6311" s="16"/>
      <c r="AE6311" s="16"/>
      <c r="AF6311" s="16"/>
      <c r="AG6311" s="16"/>
    </row>
    <row r="6312" spans="30:33" x14ac:dyDescent="0.2">
      <c r="AD6312" s="16"/>
      <c r="AE6312" s="16"/>
      <c r="AF6312" s="16"/>
      <c r="AG6312" s="16"/>
    </row>
    <row r="6313" spans="30:33" x14ac:dyDescent="0.2">
      <c r="AD6313" s="16"/>
      <c r="AE6313" s="16"/>
      <c r="AF6313" s="16"/>
      <c r="AG6313" s="16"/>
    </row>
    <row r="6314" spans="30:33" x14ac:dyDescent="0.2">
      <c r="AD6314" s="16"/>
      <c r="AE6314" s="16"/>
      <c r="AF6314" s="16"/>
      <c r="AG6314" s="16"/>
    </row>
    <row r="6315" spans="30:33" x14ac:dyDescent="0.2">
      <c r="AD6315" s="16"/>
      <c r="AE6315" s="16"/>
      <c r="AF6315" s="16"/>
      <c r="AG6315" s="16"/>
    </row>
    <row r="6316" spans="30:33" x14ac:dyDescent="0.2">
      <c r="AD6316" s="16"/>
      <c r="AE6316" s="16"/>
      <c r="AF6316" s="16"/>
      <c r="AG6316" s="16"/>
    </row>
    <row r="6317" spans="30:33" x14ac:dyDescent="0.2">
      <c r="AD6317" s="16"/>
      <c r="AE6317" s="16"/>
      <c r="AF6317" s="16"/>
      <c r="AG6317" s="16"/>
    </row>
    <row r="6318" spans="30:33" x14ac:dyDescent="0.2">
      <c r="AD6318" s="16"/>
      <c r="AE6318" s="16"/>
      <c r="AF6318" s="16"/>
      <c r="AG6318" s="16"/>
    </row>
    <row r="6319" spans="30:33" x14ac:dyDescent="0.2">
      <c r="AD6319" s="16"/>
      <c r="AE6319" s="16"/>
      <c r="AF6319" s="16"/>
      <c r="AG6319" s="16"/>
    </row>
    <row r="6320" spans="30:33" x14ac:dyDescent="0.2">
      <c r="AD6320" s="16"/>
      <c r="AE6320" s="16"/>
      <c r="AF6320" s="16"/>
      <c r="AG6320" s="16"/>
    </row>
    <row r="6321" spans="30:33" x14ac:dyDescent="0.2">
      <c r="AD6321" s="16"/>
      <c r="AE6321" s="16"/>
      <c r="AF6321" s="16"/>
      <c r="AG6321" s="16"/>
    </row>
    <row r="6322" spans="30:33" x14ac:dyDescent="0.2">
      <c r="AD6322" s="16"/>
      <c r="AE6322" s="16"/>
      <c r="AF6322" s="16"/>
      <c r="AG6322" s="16"/>
    </row>
    <row r="6323" spans="30:33" x14ac:dyDescent="0.2">
      <c r="AD6323" s="16"/>
      <c r="AE6323" s="16"/>
      <c r="AF6323" s="16"/>
      <c r="AG6323" s="16"/>
    </row>
    <row r="6324" spans="30:33" x14ac:dyDescent="0.2">
      <c r="AD6324" s="16"/>
      <c r="AE6324" s="16"/>
      <c r="AF6324" s="16"/>
      <c r="AG6324" s="16"/>
    </row>
    <row r="6325" spans="30:33" x14ac:dyDescent="0.2">
      <c r="AD6325" s="16"/>
      <c r="AE6325" s="16"/>
      <c r="AF6325" s="16"/>
      <c r="AG6325" s="16"/>
    </row>
    <row r="6326" spans="30:33" x14ac:dyDescent="0.2">
      <c r="AD6326" s="16"/>
      <c r="AE6326" s="16"/>
      <c r="AF6326" s="16"/>
      <c r="AG6326" s="16"/>
    </row>
    <row r="6327" spans="30:33" x14ac:dyDescent="0.2">
      <c r="AD6327" s="16"/>
      <c r="AE6327" s="16"/>
      <c r="AF6327" s="16"/>
      <c r="AG6327" s="16"/>
    </row>
    <row r="6328" spans="30:33" x14ac:dyDescent="0.2">
      <c r="AD6328" s="16"/>
      <c r="AE6328" s="16"/>
      <c r="AF6328" s="16"/>
      <c r="AG6328" s="16"/>
    </row>
    <row r="6329" spans="30:33" x14ac:dyDescent="0.2">
      <c r="AD6329" s="16"/>
      <c r="AE6329" s="16"/>
      <c r="AF6329" s="16"/>
      <c r="AG6329" s="16"/>
    </row>
    <row r="6330" spans="30:33" x14ac:dyDescent="0.2">
      <c r="AD6330" s="16"/>
      <c r="AE6330" s="16"/>
      <c r="AF6330" s="16"/>
      <c r="AG6330" s="16"/>
    </row>
    <row r="6331" spans="30:33" x14ac:dyDescent="0.2">
      <c r="AD6331" s="16"/>
      <c r="AE6331" s="16"/>
      <c r="AF6331" s="16"/>
      <c r="AG6331" s="16"/>
    </row>
    <row r="6332" spans="30:33" x14ac:dyDescent="0.2">
      <c r="AD6332" s="16"/>
      <c r="AE6332" s="16"/>
      <c r="AF6332" s="16"/>
      <c r="AG6332" s="16"/>
    </row>
    <row r="6333" spans="30:33" x14ac:dyDescent="0.2">
      <c r="AD6333" s="16"/>
      <c r="AE6333" s="16"/>
      <c r="AF6333" s="16"/>
      <c r="AG6333" s="16"/>
    </row>
    <row r="6334" spans="30:33" x14ac:dyDescent="0.2">
      <c r="AD6334" s="16"/>
      <c r="AE6334" s="16"/>
      <c r="AF6334" s="16"/>
      <c r="AG6334" s="16"/>
    </row>
    <row r="6335" spans="30:33" x14ac:dyDescent="0.2">
      <c r="AD6335" s="16"/>
      <c r="AE6335" s="16"/>
      <c r="AF6335" s="16"/>
      <c r="AG6335" s="16"/>
    </row>
    <row r="6336" spans="30:33" x14ac:dyDescent="0.2">
      <c r="AD6336" s="16"/>
      <c r="AE6336" s="16"/>
      <c r="AF6336" s="16"/>
      <c r="AG6336" s="16"/>
    </row>
    <row r="6337" spans="30:33" x14ac:dyDescent="0.2">
      <c r="AD6337" s="16"/>
      <c r="AE6337" s="16"/>
      <c r="AF6337" s="16"/>
      <c r="AG6337" s="16"/>
    </row>
    <row r="6338" spans="30:33" x14ac:dyDescent="0.2">
      <c r="AD6338" s="16"/>
      <c r="AE6338" s="16"/>
      <c r="AF6338" s="16"/>
      <c r="AG6338" s="16"/>
    </row>
    <row r="6339" spans="30:33" x14ac:dyDescent="0.2">
      <c r="AD6339" s="16"/>
      <c r="AE6339" s="16"/>
      <c r="AF6339" s="16"/>
      <c r="AG6339" s="16"/>
    </row>
    <row r="6340" spans="30:33" x14ac:dyDescent="0.2">
      <c r="AD6340" s="16"/>
      <c r="AE6340" s="16"/>
      <c r="AF6340" s="16"/>
      <c r="AG6340" s="16"/>
    </row>
    <row r="6341" spans="30:33" x14ac:dyDescent="0.2">
      <c r="AD6341" s="16"/>
      <c r="AE6341" s="16"/>
      <c r="AF6341" s="16"/>
      <c r="AG6341" s="16"/>
    </row>
    <row r="6342" spans="30:33" x14ac:dyDescent="0.2">
      <c r="AD6342" s="16"/>
      <c r="AE6342" s="16"/>
      <c r="AF6342" s="16"/>
      <c r="AG6342" s="16"/>
    </row>
    <row r="6343" spans="30:33" x14ac:dyDescent="0.2">
      <c r="AD6343" s="16"/>
      <c r="AE6343" s="16"/>
      <c r="AF6343" s="16"/>
      <c r="AG6343" s="16"/>
    </row>
    <row r="6344" spans="30:33" x14ac:dyDescent="0.2">
      <c r="AD6344" s="16"/>
      <c r="AE6344" s="16"/>
      <c r="AF6344" s="16"/>
      <c r="AG6344" s="16"/>
    </row>
    <row r="6345" spans="30:33" x14ac:dyDescent="0.2">
      <c r="AD6345" s="16"/>
      <c r="AE6345" s="16"/>
      <c r="AF6345" s="16"/>
      <c r="AG6345" s="16"/>
    </row>
    <row r="6346" spans="30:33" x14ac:dyDescent="0.2">
      <c r="AD6346" s="16"/>
      <c r="AE6346" s="16"/>
      <c r="AF6346" s="16"/>
      <c r="AG6346" s="16"/>
    </row>
    <row r="6347" spans="30:33" x14ac:dyDescent="0.2">
      <c r="AD6347" s="16"/>
      <c r="AE6347" s="16"/>
      <c r="AF6347" s="16"/>
      <c r="AG6347" s="16"/>
    </row>
    <row r="6348" spans="30:33" x14ac:dyDescent="0.2">
      <c r="AD6348" s="16"/>
      <c r="AE6348" s="16"/>
      <c r="AF6348" s="16"/>
      <c r="AG6348" s="16"/>
    </row>
    <row r="6349" spans="30:33" x14ac:dyDescent="0.2">
      <c r="AD6349" s="16"/>
      <c r="AE6349" s="16"/>
      <c r="AF6349" s="16"/>
      <c r="AG6349" s="16"/>
    </row>
    <row r="6350" spans="30:33" x14ac:dyDescent="0.2">
      <c r="AD6350" s="16"/>
      <c r="AE6350" s="16"/>
      <c r="AF6350" s="16"/>
      <c r="AG6350" s="16"/>
    </row>
    <row r="6351" spans="30:33" x14ac:dyDescent="0.2">
      <c r="AD6351" s="16"/>
      <c r="AE6351" s="16"/>
      <c r="AF6351" s="16"/>
      <c r="AG6351" s="16"/>
    </row>
    <row r="6352" spans="30:33" x14ac:dyDescent="0.2">
      <c r="AD6352" s="16"/>
      <c r="AE6352" s="16"/>
      <c r="AF6352" s="16"/>
      <c r="AG6352" s="16"/>
    </row>
    <row r="6353" spans="30:33" x14ac:dyDescent="0.2">
      <c r="AD6353" s="16"/>
      <c r="AE6353" s="16"/>
      <c r="AF6353" s="16"/>
      <c r="AG6353" s="16"/>
    </row>
    <row r="6354" spans="30:33" x14ac:dyDescent="0.2">
      <c r="AD6354" s="16"/>
      <c r="AE6354" s="16"/>
      <c r="AF6354" s="16"/>
      <c r="AG6354" s="16"/>
    </row>
    <row r="6355" spans="30:33" x14ac:dyDescent="0.2">
      <c r="AD6355" s="16"/>
      <c r="AE6355" s="16"/>
      <c r="AF6355" s="16"/>
      <c r="AG6355" s="16"/>
    </row>
    <row r="6356" spans="30:33" x14ac:dyDescent="0.2">
      <c r="AD6356" s="16"/>
      <c r="AE6356" s="16"/>
      <c r="AF6356" s="16"/>
      <c r="AG6356" s="16"/>
    </row>
    <row r="6357" spans="30:33" x14ac:dyDescent="0.2">
      <c r="AD6357" s="16"/>
      <c r="AE6357" s="16"/>
      <c r="AF6357" s="16"/>
      <c r="AG6357" s="16"/>
    </row>
    <row r="6358" spans="30:33" x14ac:dyDescent="0.2">
      <c r="AD6358" s="16"/>
      <c r="AE6358" s="16"/>
      <c r="AF6358" s="16"/>
      <c r="AG6358" s="16"/>
    </row>
    <row r="6359" spans="30:33" x14ac:dyDescent="0.2">
      <c r="AD6359" s="16"/>
      <c r="AE6359" s="16"/>
      <c r="AF6359" s="16"/>
      <c r="AG6359" s="16"/>
    </row>
    <row r="6360" spans="30:33" x14ac:dyDescent="0.2">
      <c r="AD6360" s="16"/>
      <c r="AE6360" s="16"/>
      <c r="AF6360" s="16"/>
      <c r="AG6360" s="16"/>
    </row>
    <row r="6361" spans="30:33" x14ac:dyDescent="0.2">
      <c r="AD6361" s="16"/>
      <c r="AE6361" s="16"/>
      <c r="AF6361" s="16"/>
      <c r="AG6361" s="16"/>
    </row>
    <row r="6362" spans="30:33" x14ac:dyDescent="0.2">
      <c r="AD6362" s="16"/>
      <c r="AE6362" s="16"/>
      <c r="AF6362" s="16"/>
      <c r="AG6362" s="16"/>
    </row>
    <row r="6363" spans="30:33" x14ac:dyDescent="0.2">
      <c r="AD6363" s="16"/>
      <c r="AE6363" s="16"/>
      <c r="AF6363" s="16"/>
      <c r="AG6363" s="16"/>
    </row>
    <row r="6364" spans="30:33" x14ac:dyDescent="0.2">
      <c r="AD6364" s="16"/>
      <c r="AE6364" s="16"/>
      <c r="AF6364" s="16"/>
      <c r="AG6364" s="16"/>
    </row>
    <row r="6365" spans="30:33" x14ac:dyDescent="0.2">
      <c r="AD6365" s="16"/>
      <c r="AE6365" s="16"/>
      <c r="AF6365" s="16"/>
      <c r="AG6365" s="16"/>
    </row>
    <row r="6366" spans="30:33" x14ac:dyDescent="0.2">
      <c r="AD6366" s="16"/>
      <c r="AE6366" s="16"/>
      <c r="AF6366" s="16"/>
      <c r="AG6366" s="16"/>
    </row>
    <row r="6367" spans="30:33" x14ac:dyDescent="0.2">
      <c r="AD6367" s="16"/>
      <c r="AE6367" s="16"/>
      <c r="AF6367" s="16"/>
      <c r="AG6367" s="16"/>
    </row>
    <row r="6368" spans="30:33" x14ac:dyDescent="0.2">
      <c r="AD6368" s="16"/>
      <c r="AE6368" s="16"/>
      <c r="AF6368" s="16"/>
      <c r="AG6368" s="16"/>
    </row>
    <row r="6369" spans="30:33" x14ac:dyDescent="0.2">
      <c r="AD6369" s="16"/>
      <c r="AE6369" s="16"/>
      <c r="AF6369" s="16"/>
      <c r="AG6369" s="16"/>
    </row>
    <row r="6370" spans="30:33" x14ac:dyDescent="0.2">
      <c r="AD6370" s="16"/>
      <c r="AE6370" s="16"/>
      <c r="AF6370" s="16"/>
      <c r="AG6370" s="16"/>
    </row>
    <row r="6371" spans="30:33" x14ac:dyDescent="0.2">
      <c r="AD6371" s="16"/>
      <c r="AE6371" s="16"/>
      <c r="AF6371" s="16"/>
      <c r="AG6371" s="16"/>
    </row>
    <row r="6372" spans="30:33" x14ac:dyDescent="0.2">
      <c r="AD6372" s="16"/>
      <c r="AE6372" s="16"/>
      <c r="AF6372" s="16"/>
      <c r="AG6372" s="16"/>
    </row>
    <row r="6373" spans="30:33" x14ac:dyDescent="0.2">
      <c r="AD6373" s="16"/>
      <c r="AE6373" s="16"/>
      <c r="AF6373" s="16"/>
      <c r="AG6373" s="16"/>
    </row>
    <row r="6374" spans="30:33" x14ac:dyDescent="0.2">
      <c r="AD6374" s="16"/>
      <c r="AE6374" s="16"/>
      <c r="AF6374" s="16"/>
      <c r="AG6374" s="16"/>
    </row>
    <row r="6375" spans="30:33" x14ac:dyDescent="0.2">
      <c r="AD6375" s="16"/>
      <c r="AE6375" s="16"/>
      <c r="AF6375" s="16"/>
      <c r="AG6375" s="16"/>
    </row>
    <row r="6376" spans="30:33" x14ac:dyDescent="0.2">
      <c r="AD6376" s="16"/>
      <c r="AE6376" s="16"/>
      <c r="AF6376" s="16"/>
      <c r="AG6376" s="16"/>
    </row>
    <row r="6377" spans="30:33" x14ac:dyDescent="0.2">
      <c r="AD6377" s="16"/>
      <c r="AE6377" s="16"/>
      <c r="AF6377" s="16"/>
      <c r="AG6377" s="16"/>
    </row>
    <row r="6378" spans="30:33" x14ac:dyDescent="0.2">
      <c r="AD6378" s="16"/>
      <c r="AE6378" s="16"/>
      <c r="AF6378" s="16"/>
      <c r="AG6378" s="16"/>
    </row>
    <row r="6379" spans="30:33" x14ac:dyDescent="0.2">
      <c r="AD6379" s="16"/>
      <c r="AE6379" s="16"/>
      <c r="AF6379" s="16"/>
      <c r="AG6379" s="16"/>
    </row>
    <row r="6380" spans="30:33" x14ac:dyDescent="0.2">
      <c r="AD6380" s="16"/>
      <c r="AE6380" s="16"/>
      <c r="AF6380" s="16"/>
      <c r="AG6380" s="16"/>
    </row>
    <row r="6381" spans="30:33" x14ac:dyDescent="0.2">
      <c r="AD6381" s="16"/>
      <c r="AE6381" s="16"/>
      <c r="AF6381" s="16"/>
      <c r="AG6381" s="16"/>
    </row>
    <row r="6382" spans="30:33" x14ac:dyDescent="0.2">
      <c r="AD6382" s="16"/>
      <c r="AE6382" s="16"/>
      <c r="AF6382" s="16"/>
      <c r="AG6382" s="16"/>
    </row>
    <row r="6383" spans="30:33" x14ac:dyDescent="0.2">
      <c r="AD6383" s="16"/>
      <c r="AE6383" s="16"/>
      <c r="AF6383" s="16"/>
      <c r="AG6383" s="16"/>
    </row>
    <row r="6384" spans="30:33" x14ac:dyDescent="0.2">
      <c r="AD6384" s="16"/>
      <c r="AE6384" s="16"/>
      <c r="AF6384" s="16"/>
      <c r="AG6384" s="16"/>
    </row>
    <row r="6385" spans="30:33" x14ac:dyDescent="0.2">
      <c r="AD6385" s="16"/>
      <c r="AE6385" s="16"/>
      <c r="AF6385" s="16"/>
      <c r="AG6385" s="16"/>
    </row>
    <row r="6386" spans="30:33" x14ac:dyDescent="0.2">
      <c r="AD6386" s="16"/>
      <c r="AE6386" s="16"/>
      <c r="AF6386" s="16"/>
      <c r="AG6386" s="16"/>
    </row>
    <row r="6387" spans="30:33" x14ac:dyDescent="0.2">
      <c r="AD6387" s="16"/>
      <c r="AE6387" s="16"/>
      <c r="AF6387" s="16"/>
      <c r="AG6387" s="16"/>
    </row>
    <row r="6388" spans="30:33" x14ac:dyDescent="0.2">
      <c r="AD6388" s="16"/>
      <c r="AE6388" s="16"/>
      <c r="AF6388" s="16"/>
      <c r="AG6388" s="16"/>
    </row>
    <row r="6389" spans="30:33" x14ac:dyDescent="0.2">
      <c r="AD6389" s="16"/>
      <c r="AE6389" s="16"/>
      <c r="AF6389" s="16"/>
      <c r="AG6389" s="16"/>
    </row>
    <row r="6390" spans="30:33" x14ac:dyDescent="0.2">
      <c r="AD6390" s="16"/>
      <c r="AE6390" s="16"/>
      <c r="AF6390" s="16"/>
      <c r="AG6390" s="16"/>
    </row>
    <row r="6391" spans="30:33" x14ac:dyDescent="0.2">
      <c r="AD6391" s="16"/>
      <c r="AE6391" s="16"/>
      <c r="AF6391" s="16"/>
      <c r="AG6391" s="16"/>
    </row>
    <row r="6392" spans="30:33" x14ac:dyDescent="0.2">
      <c r="AD6392" s="16"/>
      <c r="AE6392" s="16"/>
      <c r="AF6392" s="16"/>
      <c r="AG6392" s="16"/>
    </row>
    <row r="6393" spans="30:33" x14ac:dyDescent="0.2">
      <c r="AD6393" s="16"/>
      <c r="AE6393" s="16"/>
      <c r="AF6393" s="16"/>
      <c r="AG6393" s="16"/>
    </row>
    <row r="6394" spans="30:33" x14ac:dyDescent="0.2">
      <c r="AD6394" s="16"/>
      <c r="AE6394" s="16"/>
      <c r="AF6394" s="16"/>
      <c r="AG6394" s="16"/>
    </row>
    <row r="6395" spans="30:33" x14ac:dyDescent="0.2">
      <c r="AD6395" s="16"/>
      <c r="AE6395" s="16"/>
      <c r="AF6395" s="16"/>
      <c r="AG6395" s="16"/>
    </row>
    <row r="6396" spans="30:33" x14ac:dyDescent="0.2">
      <c r="AD6396" s="16"/>
      <c r="AE6396" s="16"/>
      <c r="AF6396" s="16"/>
      <c r="AG6396" s="16"/>
    </row>
    <row r="6397" spans="30:33" x14ac:dyDescent="0.2">
      <c r="AD6397" s="16"/>
      <c r="AE6397" s="16"/>
      <c r="AF6397" s="16"/>
      <c r="AG6397" s="16"/>
    </row>
    <row r="6398" spans="30:33" x14ac:dyDescent="0.2">
      <c r="AD6398" s="16"/>
      <c r="AE6398" s="16"/>
      <c r="AF6398" s="16"/>
      <c r="AG6398" s="16"/>
    </row>
    <row r="6399" spans="30:33" x14ac:dyDescent="0.2">
      <c r="AD6399" s="16"/>
      <c r="AE6399" s="16"/>
      <c r="AF6399" s="16"/>
      <c r="AG6399" s="16"/>
    </row>
    <row r="6400" spans="30:33" x14ac:dyDescent="0.2">
      <c r="AD6400" s="16"/>
      <c r="AE6400" s="16"/>
      <c r="AF6400" s="16"/>
      <c r="AG6400" s="16"/>
    </row>
    <row r="6401" spans="30:33" x14ac:dyDescent="0.2">
      <c r="AD6401" s="16"/>
      <c r="AE6401" s="16"/>
      <c r="AF6401" s="16"/>
      <c r="AG6401" s="16"/>
    </row>
    <row r="6402" spans="30:33" x14ac:dyDescent="0.2">
      <c r="AD6402" s="16"/>
      <c r="AE6402" s="16"/>
      <c r="AF6402" s="16"/>
      <c r="AG6402" s="16"/>
    </row>
    <row r="6403" spans="30:33" x14ac:dyDescent="0.2">
      <c r="AD6403" s="16"/>
      <c r="AE6403" s="16"/>
      <c r="AF6403" s="16"/>
      <c r="AG6403" s="16"/>
    </row>
    <row r="6404" spans="30:33" x14ac:dyDescent="0.2">
      <c r="AD6404" s="16"/>
      <c r="AE6404" s="16"/>
      <c r="AF6404" s="16"/>
      <c r="AG6404" s="16"/>
    </row>
    <row r="6405" spans="30:33" x14ac:dyDescent="0.2">
      <c r="AD6405" s="16"/>
      <c r="AE6405" s="16"/>
      <c r="AF6405" s="16"/>
      <c r="AG6405" s="16"/>
    </row>
    <row r="6406" spans="30:33" x14ac:dyDescent="0.2">
      <c r="AD6406" s="16"/>
      <c r="AE6406" s="16"/>
      <c r="AF6406" s="16"/>
      <c r="AG6406" s="16"/>
    </row>
    <row r="6407" spans="30:33" x14ac:dyDescent="0.2">
      <c r="AD6407" s="16"/>
      <c r="AE6407" s="16"/>
      <c r="AF6407" s="16"/>
      <c r="AG6407" s="16"/>
    </row>
    <row r="6408" spans="30:33" x14ac:dyDescent="0.2">
      <c r="AD6408" s="16"/>
      <c r="AE6408" s="16"/>
      <c r="AF6408" s="16"/>
      <c r="AG6408" s="16"/>
    </row>
    <row r="6409" spans="30:33" x14ac:dyDescent="0.2">
      <c r="AD6409" s="16"/>
      <c r="AE6409" s="16"/>
      <c r="AF6409" s="16"/>
      <c r="AG6409" s="16"/>
    </row>
    <row r="6410" spans="30:33" x14ac:dyDescent="0.2">
      <c r="AD6410" s="16"/>
      <c r="AE6410" s="16"/>
      <c r="AF6410" s="16"/>
      <c r="AG6410" s="16"/>
    </row>
    <row r="6411" spans="30:33" x14ac:dyDescent="0.2">
      <c r="AD6411" s="16"/>
      <c r="AE6411" s="16"/>
      <c r="AF6411" s="16"/>
      <c r="AG6411" s="16"/>
    </row>
    <row r="6412" spans="30:33" x14ac:dyDescent="0.2">
      <c r="AD6412" s="16"/>
      <c r="AE6412" s="16"/>
      <c r="AF6412" s="16"/>
      <c r="AG6412" s="16"/>
    </row>
    <row r="6413" spans="30:33" x14ac:dyDescent="0.2">
      <c r="AD6413" s="16"/>
      <c r="AE6413" s="16"/>
      <c r="AF6413" s="16"/>
      <c r="AG6413" s="16"/>
    </row>
    <row r="6414" spans="30:33" x14ac:dyDescent="0.2">
      <c r="AD6414" s="16"/>
      <c r="AE6414" s="16"/>
      <c r="AF6414" s="16"/>
      <c r="AG6414" s="16"/>
    </row>
    <row r="6415" spans="30:33" x14ac:dyDescent="0.2">
      <c r="AD6415" s="16"/>
      <c r="AE6415" s="16"/>
      <c r="AF6415" s="16"/>
      <c r="AG6415" s="16"/>
    </row>
    <row r="6416" spans="30:33" x14ac:dyDescent="0.2">
      <c r="AD6416" s="16"/>
      <c r="AE6416" s="16"/>
      <c r="AF6416" s="16"/>
      <c r="AG6416" s="16"/>
    </row>
    <row r="6417" spans="30:33" x14ac:dyDescent="0.2">
      <c r="AD6417" s="16"/>
      <c r="AE6417" s="16"/>
      <c r="AF6417" s="16"/>
      <c r="AG6417" s="16"/>
    </row>
    <row r="6418" spans="30:33" x14ac:dyDescent="0.2">
      <c r="AD6418" s="16"/>
      <c r="AE6418" s="16"/>
      <c r="AF6418" s="16"/>
      <c r="AG6418" s="16"/>
    </row>
    <row r="6419" spans="30:33" x14ac:dyDescent="0.2">
      <c r="AD6419" s="16"/>
      <c r="AE6419" s="16"/>
      <c r="AF6419" s="16"/>
      <c r="AG6419" s="16"/>
    </row>
    <row r="6420" spans="30:33" x14ac:dyDescent="0.2">
      <c r="AD6420" s="16"/>
      <c r="AE6420" s="16"/>
      <c r="AF6420" s="16"/>
      <c r="AG6420" s="16"/>
    </row>
    <row r="6421" spans="30:33" x14ac:dyDescent="0.2">
      <c r="AD6421" s="16"/>
      <c r="AE6421" s="16"/>
      <c r="AF6421" s="16"/>
      <c r="AG6421" s="16"/>
    </row>
    <row r="6422" spans="30:33" x14ac:dyDescent="0.2">
      <c r="AD6422" s="16"/>
      <c r="AE6422" s="16"/>
      <c r="AF6422" s="16"/>
      <c r="AG6422" s="16"/>
    </row>
    <row r="6423" spans="30:33" x14ac:dyDescent="0.2">
      <c r="AD6423" s="16"/>
      <c r="AE6423" s="16"/>
      <c r="AF6423" s="16"/>
      <c r="AG6423" s="16"/>
    </row>
    <row r="6424" spans="30:33" x14ac:dyDescent="0.2">
      <c r="AD6424" s="16"/>
      <c r="AE6424" s="16"/>
      <c r="AF6424" s="16"/>
      <c r="AG6424" s="16"/>
    </row>
    <row r="6425" spans="30:33" x14ac:dyDescent="0.2">
      <c r="AD6425" s="16"/>
      <c r="AE6425" s="16"/>
      <c r="AF6425" s="16"/>
      <c r="AG6425" s="16"/>
    </row>
    <row r="6426" spans="30:33" x14ac:dyDescent="0.2">
      <c r="AD6426" s="16"/>
      <c r="AE6426" s="16"/>
      <c r="AF6426" s="16"/>
      <c r="AG6426" s="16"/>
    </row>
    <row r="6427" spans="30:33" x14ac:dyDescent="0.2">
      <c r="AD6427" s="16"/>
      <c r="AE6427" s="16"/>
      <c r="AF6427" s="16"/>
      <c r="AG6427" s="16"/>
    </row>
    <row r="6428" spans="30:33" x14ac:dyDescent="0.2">
      <c r="AD6428" s="16"/>
      <c r="AE6428" s="16"/>
      <c r="AF6428" s="16"/>
      <c r="AG6428" s="16"/>
    </row>
    <row r="6429" spans="30:33" x14ac:dyDescent="0.2">
      <c r="AD6429" s="16"/>
      <c r="AE6429" s="16"/>
      <c r="AF6429" s="16"/>
      <c r="AG6429" s="16"/>
    </row>
    <row r="6430" spans="30:33" x14ac:dyDescent="0.2">
      <c r="AD6430" s="16"/>
      <c r="AE6430" s="16"/>
      <c r="AF6430" s="16"/>
      <c r="AG6430" s="16"/>
    </row>
    <row r="6431" spans="30:33" x14ac:dyDescent="0.2">
      <c r="AD6431" s="16"/>
      <c r="AE6431" s="16"/>
      <c r="AF6431" s="16"/>
      <c r="AG6431" s="16"/>
    </row>
    <row r="6432" spans="30:33" x14ac:dyDescent="0.2">
      <c r="AD6432" s="16"/>
      <c r="AE6432" s="16"/>
      <c r="AF6432" s="16"/>
      <c r="AG6432" s="16"/>
    </row>
    <row r="6433" spans="30:33" x14ac:dyDescent="0.2">
      <c r="AD6433" s="16"/>
      <c r="AE6433" s="16"/>
      <c r="AF6433" s="16"/>
      <c r="AG6433" s="16"/>
    </row>
    <row r="6434" spans="30:33" x14ac:dyDescent="0.2">
      <c r="AD6434" s="16"/>
      <c r="AE6434" s="16"/>
      <c r="AF6434" s="16"/>
      <c r="AG6434" s="16"/>
    </row>
    <row r="6435" spans="30:33" x14ac:dyDescent="0.2">
      <c r="AD6435" s="16"/>
      <c r="AE6435" s="16"/>
      <c r="AF6435" s="16"/>
      <c r="AG6435" s="16"/>
    </row>
    <row r="6436" spans="30:33" x14ac:dyDescent="0.2">
      <c r="AD6436" s="16"/>
      <c r="AE6436" s="16"/>
      <c r="AF6436" s="16"/>
      <c r="AG6436" s="16"/>
    </row>
    <row r="6437" spans="30:33" x14ac:dyDescent="0.2">
      <c r="AD6437" s="16"/>
      <c r="AE6437" s="16"/>
      <c r="AF6437" s="16"/>
      <c r="AG6437" s="16"/>
    </row>
    <row r="6438" spans="30:33" x14ac:dyDescent="0.2">
      <c r="AD6438" s="16"/>
      <c r="AE6438" s="16"/>
      <c r="AF6438" s="16"/>
      <c r="AG6438" s="16"/>
    </row>
    <row r="6439" spans="30:33" x14ac:dyDescent="0.2">
      <c r="AD6439" s="16"/>
      <c r="AE6439" s="16"/>
      <c r="AF6439" s="16"/>
      <c r="AG6439" s="16"/>
    </row>
    <row r="6440" spans="30:33" x14ac:dyDescent="0.2">
      <c r="AD6440" s="16"/>
      <c r="AE6440" s="16"/>
      <c r="AF6440" s="16"/>
      <c r="AG6440" s="16"/>
    </row>
    <row r="6441" spans="30:33" x14ac:dyDescent="0.2">
      <c r="AD6441" s="16"/>
      <c r="AE6441" s="16"/>
      <c r="AF6441" s="16"/>
      <c r="AG6441" s="16"/>
    </row>
    <row r="6442" spans="30:33" x14ac:dyDescent="0.2">
      <c r="AD6442" s="16"/>
      <c r="AE6442" s="16"/>
      <c r="AF6442" s="16"/>
      <c r="AG6442" s="16"/>
    </row>
    <row r="6443" spans="30:33" x14ac:dyDescent="0.2">
      <c r="AD6443" s="16"/>
      <c r="AE6443" s="16"/>
      <c r="AF6443" s="16"/>
      <c r="AG6443" s="16"/>
    </row>
    <row r="6444" spans="30:33" x14ac:dyDescent="0.2">
      <c r="AD6444" s="16"/>
      <c r="AE6444" s="16"/>
      <c r="AF6444" s="16"/>
      <c r="AG6444" s="16"/>
    </row>
    <row r="6445" spans="30:33" x14ac:dyDescent="0.2">
      <c r="AD6445" s="16"/>
      <c r="AE6445" s="16"/>
      <c r="AF6445" s="16"/>
      <c r="AG6445" s="16"/>
    </row>
    <row r="6446" spans="30:33" x14ac:dyDescent="0.2">
      <c r="AD6446" s="16"/>
      <c r="AE6446" s="16"/>
      <c r="AF6446" s="16"/>
      <c r="AG6446" s="16"/>
    </row>
    <row r="6447" spans="30:33" x14ac:dyDescent="0.2">
      <c r="AD6447" s="16"/>
      <c r="AE6447" s="16"/>
      <c r="AF6447" s="16"/>
      <c r="AG6447" s="16"/>
    </row>
    <row r="6448" spans="30:33" x14ac:dyDescent="0.2">
      <c r="AD6448" s="16"/>
      <c r="AE6448" s="16"/>
      <c r="AF6448" s="16"/>
      <c r="AG6448" s="16"/>
    </row>
    <row r="6449" spans="30:33" x14ac:dyDescent="0.2">
      <c r="AD6449" s="16"/>
      <c r="AE6449" s="16"/>
      <c r="AF6449" s="16"/>
      <c r="AG6449" s="16"/>
    </row>
    <row r="6450" spans="30:33" x14ac:dyDescent="0.2">
      <c r="AD6450" s="16"/>
      <c r="AE6450" s="16"/>
      <c r="AF6450" s="16"/>
      <c r="AG6450" s="16"/>
    </row>
    <row r="6451" spans="30:33" x14ac:dyDescent="0.2">
      <c r="AD6451" s="16"/>
      <c r="AE6451" s="16"/>
      <c r="AF6451" s="16"/>
      <c r="AG6451" s="16"/>
    </row>
    <row r="6452" spans="30:33" x14ac:dyDescent="0.2">
      <c r="AD6452" s="16"/>
      <c r="AE6452" s="16"/>
      <c r="AF6452" s="16"/>
      <c r="AG6452" s="16"/>
    </row>
    <row r="6453" spans="30:33" x14ac:dyDescent="0.2">
      <c r="AD6453" s="16"/>
      <c r="AE6453" s="16"/>
      <c r="AF6453" s="16"/>
      <c r="AG6453" s="16"/>
    </row>
    <row r="6454" spans="30:33" x14ac:dyDescent="0.2">
      <c r="AD6454" s="16"/>
      <c r="AE6454" s="16"/>
      <c r="AF6454" s="16"/>
      <c r="AG6454" s="16"/>
    </row>
    <row r="6455" spans="30:33" x14ac:dyDescent="0.2">
      <c r="AD6455" s="16"/>
      <c r="AE6455" s="16"/>
      <c r="AF6455" s="16"/>
      <c r="AG6455" s="16"/>
    </row>
    <row r="6456" spans="30:33" x14ac:dyDescent="0.2">
      <c r="AD6456" s="16"/>
      <c r="AE6456" s="16"/>
      <c r="AF6456" s="16"/>
      <c r="AG6456" s="16"/>
    </row>
    <row r="6457" spans="30:33" x14ac:dyDescent="0.2">
      <c r="AD6457" s="16"/>
      <c r="AE6457" s="16"/>
      <c r="AF6457" s="16"/>
      <c r="AG6457" s="16"/>
    </row>
    <row r="6458" spans="30:33" x14ac:dyDescent="0.2">
      <c r="AD6458" s="16"/>
      <c r="AE6458" s="16"/>
      <c r="AF6458" s="16"/>
      <c r="AG6458" s="16"/>
    </row>
    <row r="6459" spans="30:33" x14ac:dyDescent="0.2">
      <c r="AD6459" s="16"/>
      <c r="AE6459" s="16"/>
      <c r="AF6459" s="16"/>
      <c r="AG6459" s="16"/>
    </row>
    <row r="6460" spans="30:33" x14ac:dyDescent="0.2">
      <c r="AD6460" s="16"/>
      <c r="AE6460" s="16"/>
      <c r="AF6460" s="16"/>
      <c r="AG6460" s="16"/>
    </row>
    <row r="6461" spans="30:33" x14ac:dyDescent="0.2">
      <c r="AD6461" s="16"/>
      <c r="AE6461" s="16"/>
      <c r="AF6461" s="16"/>
      <c r="AG6461" s="16"/>
    </row>
    <row r="6462" spans="30:33" x14ac:dyDescent="0.2">
      <c r="AD6462" s="16"/>
      <c r="AE6462" s="16"/>
      <c r="AF6462" s="16"/>
      <c r="AG6462" s="16"/>
    </row>
    <row r="6463" spans="30:33" x14ac:dyDescent="0.2">
      <c r="AD6463" s="16"/>
      <c r="AE6463" s="16"/>
      <c r="AF6463" s="16"/>
      <c r="AG6463" s="16"/>
    </row>
    <row r="6464" spans="30:33" x14ac:dyDescent="0.2">
      <c r="AD6464" s="16"/>
      <c r="AE6464" s="16"/>
      <c r="AF6464" s="16"/>
      <c r="AG6464" s="16"/>
    </row>
    <row r="6465" spans="30:33" x14ac:dyDescent="0.2">
      <c r="AD6465" s="16"/>
      <c r="AE6465" s="16"/>
      <c r="AF6465" s="16"/>
      <c r="AG6465" s="16"/>
    </row>
    <row r="6466" spans="30:33" x14ac:dyDescent="0.2">
      <c r="AD6466" s="16"/>
      <c r="AE6466" s="16"/>
      <c r="AF6466" s="16"/>
      <c r="AG6466" s="16"/>
    </row>
    <row r="6467" spans="30:33" x14ac:dyDescent="0.2">
      <c r="AD6467" s="16"/>
      <c r="AE6467" s="16"/>
      <c r="AF6467" s="16"/>
      <c r="AG6467" s="16"/>
    </row>
    <row r="6468" spans="30:33" x14ac:dyDescent="0.2">
      <c r="AD6468" s="16"/>
      <c r="AE6468" s="16"/>
      <c r="AF6468" s="16"/>
      <c r="AG6468" s="16"/>
    </row>
    <row r="6469" spans="30:33" x14ac:dyDescent="0.2">
      <c r="AD6469" s="16"/>
      <c r="AE6469" s="16"/>
      <c r="AF6469" s="16"/>
      <c r="AG6469" s="16"/>
    </row>
    <row r="6470" spans="30:33" x14ac:dyDescent="0.2">
      <c r="AD6470" s="16"/>
      <c r="AE6470" s="16"/>
      <c r="AF6470" s="16"/>
      <c r="AG6470" s="16"/>
    </row>
    <row r="6471" spans="30:33" x14ac:dyDescent="0.2">
      <c r="AD6471" s="16"/>
      <c r="AE6471" s="16"/>
      <c r="AF6471" s="16"/>
      <c r="AG6471" s="16"/>
    </row>
    <row r="6472" spans="30:33" x14ac:dyDescent="0.2">
      <c r="AD6472" s="16"/>
      <c r="AE6472" s="16"/>
      <c r="AF6472" s="16"/>
      <c r="AG6472" s="16"/>
    </row>
    <row r="6473" spans="30:33" x14ac:dyDescent="0.2">
      <c r="AD6473" s="16"/>
      <c r="AE6473" s="16"/>
      <c r="AF6473" s="16"/>
      <c r="AG6473" s="16"/>
    </row>
    <row r="6474" spans="30:33" x14ac:dyDescent="0.2">
      <c r="AD6474" s="16"/>
      <c r="AE6474" s="16"/>
      <c r="AF6474" s="16"/>
      <c r="AG6474" s="16"/>
    </row>
    <row r="6475" spans="30:33" x14ac:dyDescent="0.2">
      <c r="AD6475" s="16"/>
      <c r="AE6475" s="16"/>
      <c r="AF6475" s="16"/>
      <c r="AG6475" s="16"/>
    </row>
    <row r="6476" spans="30:33" x14ac:dyDescent="0.2">
      <c r="AD6476" s="16"/>
      <c r="AE6476" s="16"/>
      <c r="AF6476" s="16"/>
      <c r="AG6476" s="16"/>
    </row>
    <row r="6477" spans="30:33" x14ac:dyDescent="0.2">
      <c r="AD6477" s="16"/>
      <c r="AE6477" s="16"/>
      <c r="AF6477" s="16"/>
      <c r="AG6477" s="16"/>
    </row>
    <row r="6478" spans="30:33" x14ac:dyDescent="0.2">
      <c r="AD6478" s="16"/>
      <c r="AE6478" s="16"/>
      <c r="AF6478" s="16"/>
      <c r="AG6478" s="16"/>
    </row>
    <row r="6479" spans="30:33" x14ac:dyDescent="0.2">
      <c r="AD6479" s="16"/>
      <c r="AE6479" s="16"/>
      <c r="AF6479" s="16"/>
      <c r="AG6479" s="16"/>
    </row>
    <row r="6480" spans="30:33" x14ac:dyDescent="0.2">
      <c r="AD6480" s="16"/>
      <c r="AE6480" s="16"/>
      <c r="AF6480" s="16"/>
      <c r="AG6480" s="16"/>
    </row>
    <row r="6481" spans="30:33" x14ac:dyDescent="0.2">
      <c r="AD6481" s="16"/>
      <c r="AE6481" s="16"/>
      <c r="AF6481" s="16"/>
      <c r="AG6481" s="16"/>
    </row>
    <row r="6482" spans="30:33" x14ac:dyDescent="0.2">
      <c r="AD6482" s="16"/>
      <c r="AE6482" s="16"/>
      <c r="AF6482" s="16"/>
      <c r="AG6482" s="16"/>
    </row>
    <row r="6483" spans="30:33" x14ac:dyDescent="0.2">
      <c r="AD6483" s="16"/>
      <c r="AE6483" s="16"/>
      <c r="AF6483" s="16"/>
      <c r="AG6483" s="16"/>
    </row>
    <row r="6484" spans="30:33" x14ac:dyDescent="0.2">
      <c r="AD6484" s="16"/>
      <c r="AE6484" s="16"/>
      <c r="AF6484" s="16"/>
      <c r="AG6484" s="16"/>
    </row>
    <row r="6485" spans="30:33" x14ac:dyDescent="0.2">
      <c r="AD6485" s="16"/>
      <c r="AE6485" s="16"/>
      <c r="AF6485" s="16"/>
      <c r="AG6485" s="16"/>
    </row>
    <row r="6486" spans="30:33" x14ac:dyDescent="0.2">
      <c r="AD6486" s="16"/>
      <c r="AE6486" s="16"/>
      <c r="AF6486" s="16"/>
      <c r="AG6486" s="16"/>
    </row>
    <row r="6487" spans="30:33" x14ac:dyDescent="0.2">
      <c r="AD6487" s="16"/>
      <c r="AE6487" s="16"/>
      <c r="AF6487" s="16"/>
      <c r="AG6487" s="16"/>
    </row>
    <row r="6488" spans="30:33" x14ac:dyDescent="0.2">
      <c r="AD6488" s="16"/>
      <c r="AE6488" s="16"/>
      <c r="AF6488" s="16"/>
      <c r="AG6488" s="16"/>
    </row>
    <row r="6489" spans="30:33" x14ac:dyDescent="0.2">
      <c r="AD6489" s="16"/>
      <c r="AE6489" s="16"/>
      <c r="AF6489" s="16"/>
      <c r="AG6489" s="16"/>
    </row>
    <row r="6490" spans="30:33" x14ac:dyDescent="0.2">
      <c r="AD6490" s="16"/>
      <c r="AE6490" s="16"/>
      <c r="AF6490" s="16"/>
      <c r="AG6490" s="16"/>
    </row>
    <row r="6491" spans="30:33" x14ac:dyDescent="0.2">
      <c r="AD6491" s="16"/>
      <c r="AE6491" s="16"/>
      <c r="AF6491" s="16"/>
      <c r="AG6491" s="16"/>
    </row>
    <row r="6492" spans="30:33" x14ac:dyDescent="0.2">
      <c r="AD6492" s="16"/>
      <c r="AE6492" s="16"/>
      <c r="AF6492" s="16"/>
      <c r="AG6492" s="16"/>
    </row>
    <row r="6493" spans="30:33" x14ac:dyDescent="0.2">
      <c r="AD6493" s="16"/>
      <c r="AE6493" s="16"/>
      <c r="AF6493" s="16"/>
      <c r="AG6493" s="16"/>
    </row>
    <row r="6494" spans="30:33" x14ac:dyDescent="0.2">
      <c r="AD6494" s="16"/>
      <c r="AE6494" s="16"/>
      <c r="AF6494" s="16"/>
      <c r="AG6494" s="16"/>
    </row>
    <row r="6495" spans="30:33" x14ac:dyDescent="0.2">
      <c r="AD6495" s="16"/>
      <c r="AE6495" s="16"/>
      <c r="AF6495" s="16"/>
      <c r="AG6495" s="16"/>
    </row>
    <row r="6496" spans="30:33" x14ac:dyDescent="0.2">
      <c r="AD6496" s="16"/>
      <c r="AE6496" s="16"/>
      <c r="AF6496" s="16"/>
      <c r="AG6496" s="16"/>
    </row>
    <row r="6497" spans="30:33" x14ac:dyDescent="0.2">
      <c r="AD6497" s="16"/>
      <c r="AE6497" s="16"/>
      <c r="AF6497" s="16"/>
      <c r="AG6497" s="16"/>
    </row>
    <row r="6498" spans="30:33" x14ac:dyDescent="0.2">
      <c r="AD6498" s="16"/>
      <c r="AE6498" s="16"/>
      <c r="AF6498" s="16"/>
      <c r="AG6498" s="16"/>
    </row>
    <row r="6499" spans="30:33" x14ac:dyDescent="0.2">
      <c r="AD6499" s="16"/>
      <c r="AE6499" s="16"/>
      <c r="AF6499" s="16"/>
      <c r="AG6499" s="16"/>
    </row>
    <row r="6500" spans="30:33" x14ac:dyDescent="0.2">
      <c r="AD6500" s="16"/>
      <c r="AE6500" s="16"/>
      <c r="AF6500" s="16"/>
      <c r="AG6500" s="16"/>
    </row>
    <row r="6501" spans="30:33" x14ac:dyDescent="0.2">
      <c r="AD6501" s="16"/>
      <c r="AE6501" s="16"/>
      <c r="AF6501" s="16"/>
      <c r="AG6501" s="16"/>
    </row>
    <row r="6502" spans="30:33" x14ac:dyDescent="0.2">
      <c r="AD6502" s="16"/>
      <c r="AE6502" s="16"/>
      <c r="AF6502" s="16"/>
      <c r="AG6502" s="16"/>
    </row>
    <row r="6503" spans="30:33" x14ac:dyDescent="0.2">
      <c r="AD6503" s="16"/>
      <c r="AE6503" s="16"/>
      <c r="AF6503" s="16"/>
      <c r="AG6503" s="16"/>
    </row>
    <row r="6504" spans="30:33" x14ac:dyDescent="0.2">
      <c r="AD6504" s="16"/>
      <c r="AE6504" s="16"/>
      <c r="AF6504" s="16"/>
      <c r="AG6504" s="16"/>
    </row>
    <row r="6505" spans="30:33" x14ac:dyDescent="0.2">
      <c r="AD6505" s="16"/>
      <c r="AE6505" s="16"/>
      <c r="AF6505" s="16"/>
      <c r="AG6505" s="16"/>
    </row>
    <row r="6506" spans="30:33" x14ac:dyDescent="0.2">
      <c r="AD6506" s="16"/>
      <c r="AE6506" s="16"/>
      <c r="AF6506" s="16"/>
      <c r="AG6506" s="16"/>
    </row>
    <row r="6507" spans="30:33" x14ac:dyDescent="0.2">
      <c r="AD6507" s="16"/>
      <c r="AE6507" s="16"/>
      <c r="AF6507" s="16"/>
      <c r="AG6507" s="16"/>
    </row>
    <row r="6508" spans="30:33" x14ac:dyDescent="0.2">
      <c r="AD6508" s="16"/>
      <c r="AE6508" s="16"/>
      <c r="AF6508" s="16"/>
      <c r="AG6508" s="16"/>
    </row>
    <row r="6509" spans="30:33" x14ac:dyDescent="0.2">
      <c r="AD6509" s="16"/>
      <c r="AE6509" s="16"/>
      <c r="AF6509" s="16"/>
      <c r="AG6509" s="16"/>
    </row>
    <row r="6510" spans="30:33" x14ac:dyDescent="0.2">
      <c r="AD6510" s="16"/>
      <c r="AE6510" s="16"/>
      <c r="AF6510" s="16"/>
      <c r="AG6510" s="16"/>
    </row>
    <row r="6511" spans="30:33" x14ac:dyDescent="0.2">
      <c r="AD6511" s="16"/>
      <c r="AE6511" s="16"/>
      <c r="AF6511" s="16"/>
      <c r="AG6511" s="16"/>
    </row>
    <row r="6512" spans="30:33" x14ac:dyDescent="0.2">
      <c r="AD6512" s="16"/>
      <c r="AE6512" s="16"/>
      <c r="AF6512" s="16"/>
      <c r="AG6512" s="16"/>
    </row>
    <row r="6513" spans="30:33" x14ac:dyDescent="0.2">
      <c r="AD6513" s="16"/>
      <c r="AE6513" s="16"/>
      <c r="AF6513" s="16"/>
      <c r="AG6513" s="16"/>
    </row>
    <row r="6514" spans="30:33" x14ac:dyDescent="0.2">
      <c r="AD6514" s="16"/>
      <c r="AE6514" s="16"/>
      <c r="AF6514" s="16"/>
      <c r="AG6514" s="16"/>
    </row>
    <row r="6515" spans="30:33" x14ac:dyDescent="0.2">
      <c r="AD6515" s="16"/>
      <c r="AE6515" s="16"/>
      <c r="AF6515" s="16"/>
      <c r="AG6515" s="16"/>
    </row>
    <row r="6516" spans="30:33" x14ac:dyDescent="0.2">
      <c r="AD6516" s="16"/>
      <c r="AE6516" s="16"/>
      <c r="AF6516" s="16"/>
      <c r="AG6516" s="16"/>
    </row>
    <row r="6517" spans="30:33" x14ac:dyDescent="0.2">
      <c r="AD6517" s="16"/>
      <c r="AE6517" s="16"/>
      <c r="AF6517" s="16"/>
      <c r="AG6517" s="16"/>
    </row>
    <row r="6518" spans="30:33" x14ac:dyDescent="0.2">
      <c r="AD6518" s="16"/>
      <c r="AE6518" s="16"/>
      <c r="AF6518" s="16"/>
      <c r="AG6518" s="16"/>
    </row>
    <row r="6519" spans="30:33" x14ac:dyDescent="0.2">
      <c r="AD6519" s="16"/>
      <c r="AE6519" s="16"/>
      <c r="AF6519" s="16"/>
      <c r="AG6519" s="16"/>
    </row>
    <row r="6520" spans="30:33" x14ac:dyDescent="0.2">
      <c r="AD6520" s="16"/>
      <c r="AE6520" s="16"/>
      <c r="AF6520" s="16"/>
      <c r="AG6520" s="16"/>
    </row>
    <row r="6521" spans="30:33" x14ac:dyDescent="0.2">
      <c r="AD6521" s="16"/>
      <c r="AE6521" s="16"/>
      <c r="AF6521" s="16"/>
      <c r="AG6521" s="16"/>
    </row>
    <row r="6522" spans="30:33" x14ac:dyDescent="0.2">
      <c r="AD6522" s="16"/>
      <c r="AE6522" s="16"/>
      <c r="AF6522" s="16"/>
      <c r="AG6522" s="16"/>
    </row>
    <row r="6523" spans="30:33" x14ac:dyDescent="0.2">
      <c r="AD6523" s="16"/>
      <c r="AE6523" s="16"/>
      <c r="AF6523" s="16"/>
      <c r="AG6523" s="16"/>
    </row>
    <row r="6524" spans="30:33" x14ac:dyDescent="0.2">
      <c r="AD6524" s="16"/>
      <c r="AE6524" s="16"/>
      <c r="AF6524" s="16"/>
      <c r="AG6524" s="16"/>
    </row>
    <row r="6525" spans="30:33" x14ac:dyDescent="0.2">
      <c r="AD6525" s="16"/>
      <c r="AE6525" s="16"/>
      <c r="AF6525" s="16"/>
      <c r="AG6525" s="16"/>
    </row>
    <row r="6526" spans="30:33" x14ac:dyDescent="0.2">
      <c r="AD6526" s="16"/>
      <c r="AE6526" s="16"/>
      <c r="AF6526" s="16"/>
      <c r="AG6526" s="16"/>
    </row>
    <row r="6527" spans="30:33" x14ac:dyDescent="0.2">
      <c r="AD6527" s="16"/>
      <c r="AE6527" s="16"/>
      <c r="AF6527" s="16"/>
      <c r="AG6527" s="16"/>
    </row>
    <row r="6528" spans="30:33" x14ac:dyDescent="0.2">
      <c r="AD6528" s="16"/>
      <c r="AE6528" s="16"/>
      <c r="AF6528" s="16"/>
      <c r="AG6528" s="16"/>
    </row>
    <row r="6529" spans="30:33" x14ac:dyDescent="0.2">
      <c r="AD6529" s="16"/>
      <c r="AE6529" s="16"/>
      <c r="AF6529" s="16"/>
      <c r="AG6529" s="16"/>
    </row>
    <row r="6530" spans="30:33" x14ac:dyDescent="0.2">
      <c r="AD6530" s="16"/>
      <c r="AE6530" s="16"/>
      <c r="AF6530" s="16"/>
      <c r="AG6530" s="16"/>
    </row>
    <row r="6531" spans="30:33" x14ac:dyDescent="0.2">
      <c r="AD6531" s="16"/>
      <c r="AE6531" s="16"/>
      <c r="AF6531" s="16"/>
      <c r="AG6531" s="16"/>
    </row>
    <row r="6532" spans="30:33" x14ac:dyDescent="0.2">
      <c r="AD6532" s="16"/>
      <c r="AE6532" s="16"/>
      <c r="AF6532" s="16"/>
      <c r="AG6532" s="16"/>
    </row>
    <row r="6533" spans="30:33" x14ac:dyDescent="0.2">
      <c r="AD6533" s="16"/>
      <c r="AE6533" s="16"/>
      <c r="AF6533" s="16"/>
      <c r="AG6533" s="16"/>
    </row>
    <row r="6534" spans="30:33" x14ac:dyDescent="0.2">
      <c r="AD6534" s="16"/>
      <c r="AE6534" s="16"/>
      <c r="AF6534" s="16"/>
      <c r="AG6534" s="16"/>
    </row>
    <row r="6535" spans="30:33" x14ac:dyDescent="0.2">
      <c r="AD6535" s="16"/>
      <c r="AE6535" s="16"/>
      <c r="AF6535" s="16"/>
      <c r="AG6535" s="16"/>
    </row>
    <row r="6536" spans="30:33" x14ac:dyDescent="0.2">
      <c r="AD6536" s="16"/>
      <c r="AE6536" s="16"/>
      <c r="AF6536" s="16"/>
      <c r="AG6536" s="16"/>
    </row>
    <row r="6537" spans="30:33" x14ac:dyDescent="0.2">
      <c r="AD6537" s="16"/>
      <c r="AE6537" s="16"/>
      <c r="AF6537" s="16"/>
      <c r="AG6537" s="16"/>
    </row>
    <row r="6538" spans="30:33" x14ac:dyDescent="0.2">
      <c r="AD6538" s="16"/>
      <c r="AE6538" s="16"/>
      <c r="AF6538" s="16"/>
      <c r="AG6538" s="16"/>
    </row>
    <row r="6539" spans="30:33" x14ac:dyDescent="0.2">
      <c r="AD6539" s="16"/>
      <c r="AE6539" s="16"/>
      <c r="AF6539" s="16"/>
      <c r="AG6539" s="16"/>
    </row>
    <row r="6540" spans="30:33" x14ac:dyDescent="0.2">
      <c r="AD6540" s="16"/>
      <c r="AE6540" s="16"/>
      <c r="AF6540" s="16"/>
      <c r="AG6540" s="16"/>
    </row>
    <row r="6541" spans="30:33" x14ac:dyDescent="0.2">
      <c r="AD6541" s="16"/>
      <c r="AE6541" s="16"/>
      <c r="AF6541" s="16"/>
      <c r="AG6541" s="16"/>
    </row>
    <row r="6542" spans="30:33" x14ac:dyDescent="0.2">
      <c r="AD6542" s="16"/>
      <c r="AE6542" s="16"/>
      <c r="AF6542" s="16"/>
      <c r="AG6542" s="16"/>
    </row>
    <row r="6543" spans="30:33" x14ac:dyDescent="0.2">
      <c r="AD6543" s="16"/>
      <c r="AE6543" s="16"/>
      <c r="AF6543" s="16"/>
      <c r="AG6543" s="16"/>
    </row>
    <row r="6544" spans="30:33" x14ac:dyDescent="0.2">
      <c r="AD6544" s="16"/>
      <c r="AE6544" s="16"/>
      <c r="AF6544" s="16"/>
      <c r="AG6544" s="16"/>
    </row>
    <row r="6545" spans="30:33" x14ac:dyDescent="0.2">
      <c r="AD6545" s="16"/>
      <c r="AE6545" s="16"/>
      <c r="AF6545" s="16"/>
      <c r="AG6545" s="16"/>
    </row>
    <row r="6546" spans="30:33" x14ac:dyDescent="0.2">
      <c r="AD6546" s="16"/>
      <c r="AE6546" s="16"/>
      <c r="AF6546" s="16"/>
      <c r="AG6546" s="16"/>
    </row>
    <row r="6547" spans="30:33" x14ac:dyDescent="0.2">
      <c r="AD6547" s="16"/>
      <c r="AE6547" s="16"/>
      <c r="AF6547" s="16"/>
      <c r="AG6547" s="16"/>
    </row>
    <row r="6548" spans="30:33" x14ac:dyDescent="0.2">
      <c r="AD6548" s="16"/>
      <c r="AE6548" s="16"/>
      <c r="AF6548" s="16"/>
      <c r="AG6548" s="16"/>
    </row>
    <row r="6549" spans="30:33" x14ac:dyDescent="0.2">
      <c r="AD6549" s="16"/>
      <c r="AE6549" s="16"/>
      <c r="AF6549" s="16"/>
      <c r="AG6549" s="16"/>
    </row>
    <row r="6550" spans="30:33" x14ac:dyDescent="0.2">
      <c r="AD6550" s="16"/>
      <c r="AE6550" s="16"/>
      <c r="AF6550" s="16"/>
      <c r="AG6550" s="16"/>
    </row>
    <row r="6551" spans="30:33" x14ac:dyDescent="0.2">
      <c r="AD6551" s="16"/>
      <c r="AE6551" s="16"/>
      <c r="AF6551" s="16"/>
      <c r="AG6551" s="16"/>
    </row>
    <row r="6552" spans="30:33" x14ac:dyDescent="0.2">
      <c r="AD6552" s="16"/>
      <c r="AE6552" s="16"/>
      <c r="AF6552" s="16"/>
      <c r="AG6552" s="16"/>
    </row>
    <row r="6553" spans="30:33" x14ac:dyDescent="0.2">
      <c r="AD6553" s="16"/>
      <c r="AE6553" s="16"/>
      <c r="AF6553" s="16"/>
      <c r="AG6553" s="16"/>
    </row>
    <row r="6554" spans="30:33" x14ac:dyDescent="0.2">
      <c r="AD6554" s="16"/>
      <c r="AE6554" s="16"/>
      <c r="AF6554" s="16"/>
      <c r="AG6554" s="16"/>
    </row>
    <row r="6555" spans="30:33" x14ac:dyDescent="0.2">
      <c r="AD6555" s="16"/>
      <c r="AE6555" s="16"/>
      <c r="AF6555" s="16"/>
      <c r="AG6555" s="16"/>
    </row>
    <row r="6556" spans="30:33" x14ac:dyDescent="0.2">
      <c r="AD6556" s="16"/>
      <c r="AE6556" s="16"/>
      <c r="AF6556" s="16"/>
      <c r="AG6556" s="16"/>
    </row>
    <row r="6557" spans="30:33" x14ac:dyDescent="0.2">
      <c r="AD6557" s="16"/>
      <c r="AE6557" s="16"/>
      <c r="AF6557" s="16"/>
      <c r="AG6557" s="16"/>
    </row>
    <row r="6558" spans="30:33" x14ac:dyDescent="0.2">
      <c r="AD6558" s="16"/>
      <c r="AE6558" s="16"/>
      <c r="AF6558" s="16"/>
      <c r="AG6558" s="16"/>
    </row>
    <row r="6559" spans="30:33" x14ac:dyDescent="0.2">
      <c r="AD6559" s="16"/>
      <c r="AE6559" s="16"/>
      <c r="AF6559" s="16"/>
      <c r="AG6559" s="16"/>
    </row>
    <row r="6560" spans="30:33" x14ac:dyDescent="0.2">
      <c r="AD6560" s="16"/>
      <c r="AE6560" s="16"/>
      <c r="AF6560" s="16"/>
      <c r="AG6560" s="16"/>
    </row>
    <row r="6561" spans="30:33" x14ac:dyDescent="0.2">
      <c r="AD6561" s="16"/>
      <c r="AE6561" s="16"/>
      <c r="AF6561" s="16"/>
      <c r="AG6561" s="16"/>
    </row>
    <row r="6562" spans="30:33" x14ac:dyDescent="0.2">
      <c r="AD6562" s="16"/>
      <c r="AE6562" s="16"/>
      <c r="AF6562" s="16"/>
      <c r="AG6562" s="16"/>
    </row>
    <row r="6563" spans="30:33" x14ac:dyDescent="0.2">
      <c r="AD6563" s="16"/>
      <c r="AE6563" s="16"/>
      <c r="AF6563" s="16"/>
      <c r="AG6563" s="16"/>
    </row>
    <row r="6564" spans="30:33" x14ac:dyDescent="0.2">
      <c r="AD6564" s="16"/>
      <c r="AE6564" s="16"/>
      <c r="AF6564" s="16"/>
      <c r="AG6564" s="16"/>
    </row>
    <row r="6565" spans="30:33" x14ac:dyDescent="0.2">
      <c r="AD6565" s="16"/>
      <c r="AE6565" s="16"/>
      <c r="AF6565" s="16"/>
      <c r="AG6565" s="16"/>
    </row>
    <row r="6566" spans="30:33" x14ac:dyDescent="0.2">
      <c r="AD6566" s="16"/>
      <c r="AE6566" s="16"/>
      <c r="AF6566" s="16"/>
      <c r="AG6566" s="16"/>
    </row>
    <row r="6567" spans="30:33" x14ac:dyDescent="0.2">
      <c r="AD6567" s="16"/>
      <c r="AE6567" s="16"/>
      <c r="AF6567" s="16"/>
      <c r="AG6567" s="16"/>
    </row>
    <row r="6568" spans="30:33" x14ac:dyDescent="0.2">
      <c r="AD6568" s="16"/>
      <c r="AE6568" s="16"/>
      <c r="AF6568" s="16"/>
      <c r="AG6568" s="16"/>
    </row>
    <row r="6569" spans="30:33" x14ac:dyDescent="0.2">
      <c r="AD6569" s="16"/>
      <c r="AE6569" s="16"/>
      <c r="AF6569" s="16"/>
      <c r="AG6569" s="16"/>
    </row>
    <row r="6570" spans="30:33" x14ac:dyDescent="0.2">
      <c r="AD6570" s="16"/>
      <c r="AE6570" s="16"/>
      <c r="AF6570" s="16"/>
      <c r="AG6570" s="16"/>
    </row>
    <row r="6571" spans="30:33" x14ac:dyDescent="0.2">
      <c r="AD6571" s="16"/>
      <c r="AE6571" s="16"/>
      <c r="AF6571" s="16"/>
      <c r="AG6571" s="16"/>
    </row>
    <row r="6572" spans="30:33" x14ac:dyDescent="0.2">
      <c r="AD6572" s="16"/>
      <c r="AE6572" s="16"/>
      <c r="AF6572" s="16"/>
      <c r="AG6572" s="16"/>
    </row>
    <row r="6573" spans="30:33" x14ac:dyDescent="0.2">
      <c r="AD6573" s="16"/>
      <c r="AE6573" s="16"/>
      <c r="AF6573" s="16"/>
      <c r="AG6573" s="16"/>
    </row>
    <row r="6574" spans="30:33" x14ac:dyDescent="0.2">
      <c r="AD6574" s="16"/>
      <c r="AE6574" s="16"/>
      <c r="AF6574" s="16"/>
      <c r="AG6574" s="16"/>
    </row>
    <row r="6575" spans="30:33" x14ac:dyDescent="0.2">
      <c r="AD6575" s="16"/>
      <c r="AE6575" s="16"/>
      <c r="AF6575" s="16"/>
      <c r="AG6575" s="16"/>
    </row>
    <row r="6576" spans="30:33" x14ac:dyDescent="0.2">
      <c r="AD6576" s="16"/>
      <c r="AE6576" s="16"/>
      <c r="AF6576" s="16"/>
      <c r="AG6576" s="16"/>
    </row>
    <row r="6577" spans="30:33" x14ac:dyDescent="0.2">
      <c r="AD6577" s="16"/>
      <c r="AE6577" s="16"/>
      <c r="AF6577" s="16"/>
      <c r="AG6577" s="16"/>
    </row>
    <row r="6578" spans="30:33" x14ac:dyDescent="0.2">
      <c r="AD6578" s="16"/>
      <c r="AE6578" s="16"/>
      <c r="AF6578" s="16"/>
      <c r="AG6578" s="16"/>
    </row>
    <row r="6579" spans="30:33" x14ac:dyDescent="0.2">
      <c r="AD6579" s="16"/>
      <c r="AE6579" s="16"/>
      <c r="AF6579" s="16"/>
      <c r="AG6579" s="16"/>
    </row>
    <row r="6580" spans="30:33" x14ac:dyDescent="0.2">
      <c r="AD6580" s="16"/>
      <c r="AE6580" s="16"/>
      <c r="AF6580" s="16"/>
      <c r="AG6580" s="16"/>
    </row>
    <row r="6581" spans="30:33" x14ac:dyDescent="0.2">
      <c r="AD6581" s="16"/>
      <c r="AE6581" s="16"/>
      <c r="AF6581" s="16"/>
      <c r="AG6581" s="16"/>
    </row>
    <row r="6582" spans="30:33" x14ac:dyDescent="0.2">
      <c r="AD6582" s="16"/>
      <c r="AE6582" s="16"/>
      <c r="AF6582" s="16"/>
      <c r="AG6582" s="16"/>
    </row>
    <row r="6583" spans="30:33" x14ac:dyDescent="0.2">
      <c r="AD6583" s="16"/>
      <c r="AE6583" s="16"/>
      <c r="AF6583" s="16"/>
      <c r="AG6583" s="16"/>
    </row>
    <row r="6584" spans="30:33" x14ac:dyDescent="0.2">
      <c r="AD6584" s="16"/>
      <c r="AE6584" s="16"/>
      <c r="AF6584" s="16"/>
      <c r="AG6584" s="16"/>
    </row>
    <row r="6585" spans="30:33" x14ac:dyDescent="0.2">
      <c r="AD6585" s="16"/>
      <c r="AE6585" s="16"/>
      <c r="AF6585" s="16"/>
      <c r="AG6585" s="16"/>
    </row>
    <row r="6586" spans="30:33" x14ac:dyDescent="0.2">
      <c r="AD6586" s="16"/>
      <c r="AE6586" s="16"/>
      <c r="AF6586" s="16"/>
      <c r="AG6586" s="16"/>
    </row>
    <row r="6587" spans="30:33" x14ac:dyDescent="0.2">
      <c r="AD6587" s="16"/>
      <c r="AE6587" s="16"/>
      <c r="AF6587" s="16"/>
      <c r="AG6587" s="16"/>
    </row>
    <row r="6588" spans="30:33" x14ac:dyDescent="0.2">
      <c r="AD6588" s="16"/>
      <c r="AE6588" s="16"/>
      <c r="AF6588" s="16"/>
      <c r="AG6588" s="16"/>
    </row>
    <row r="6589" spans="30:33" x14ac:dyDescent="0.2">
      <c r="AD6589" s="16"/>
      <c r="AE6589" s="16"/>
      <c r="AF6589" s="16"/>
      <c r="AG6589" s="16"/>
    </row>
    <row r="6590" spans="30:33" x14ac:dyDescent="0.2">
      <c r="AD6590" s="16"/>
      <c r="AE6590" s="16"/>
      <c r="AF6590" s="16"/>
      <c r="AG6590" s="16"/>
    </row>
    <row r="6591" spans="30:33" x14ac:dyDescent="0.2">
      <c r="AD6591" s="16"/>
      <c r="AE6591" s="16"/>
      <c r="AF6591" s="16"/>
      <c r="AG6591" s="16"/>
    </row>
    <row r="6592" spans="30:33" x14ac:dyDescent="0.2">
      <c r="AD6592" s="16"/>
      <c r="AE6592" s="16"/>
      <c r="AF6592" s="16"/>
      <c r="AG6592" s="16"/>
    </row>
    <row r="6593" spans="30:33" x14ac:dyDescent="0.2">
      <c r="AD6593" s="16"/>
      <c r="AE6593" s="16"/>
      <c r="AF6593" s="16"/>
      <c r="AG6593" s="16"/>
    </row>
    <row r="6594" spans="30:33" x14ac:dyDescent="0.2">
      <c r="AD6594" s="16"/>
      <c r="AE6594" s="16"/>
      <c r="AF6594" s="16"/>
      <c r="AG6594" s="16"/>
    </row>
    <row r="6595" spans="30:33" x14ac:dyDescent="0.2">
      <c r="AD6595" s="16"/>
      <c r="AE6595" s="16"/>
      <c r="AF6595" s="16"/>
      <c r="AG6595" s="16"/>
    </row>
    <row r="6596" spans="30:33" x14ac:dyDescent="0.2">
      <c r="AD6596" s="16"/>
      <c r="AE6596" s="16"/>
      <c r="AF6596" s="16"/>
      <c r="AG6596" s="16"/>
    </row>
    <row r="6597" spans="30:33" x14ac:dyDescent="0.2">
      <c r="AD6597" s="16"/>
      <c r="AE6597" s="16"/>
      <c r="AF6597" s="16"/>
      <c r="AG6597" s="16"/>
    </row>
    <row r="6598" spans="30:33" x14ac:dyDescent="0.2">
      <c r="AD6598" s="16"/>
      <c r="AE6598" s="16"/>
      <c r="AF6598" s="16"/>
      <c r="AG6598" s="16"/>
    </row>
    <row r="6599" spans="30:33" x14ac:dyDescent="0.2">
      <c r="AD6599" s="16"/>
      <c r="AE6599" s="16"/>
      <c r="AF6599" s="16"/>
      <c r="AG6599" s="16"/>
    </row>
    <row r="6600" spans="30:33" x14ac:dyDescent="0.2">
      <c r="AD6600" s="16"/>
      <c r="AE6600" s="16"/>
      <c r="AF6600" s="16"/>
      <c r="AG6600" s="16"/>
    </row>
    <row r="6601" spans="30:33" x14ac:dyDescent="0.2">
      <c r="AD6601" s="16"/>
      <c r="AE6601" s="16"/>
      <c r="AF6601" s="16"/>
      <c r="AG6601" s="16"/>
    </row>
    <row r="6602" spans="30:33" x14ac:dyDescent="0.2">
      <c r="AD6602" s="16"/>
      <c r="AE6602" s="16"/>
      <c r="AF6602" s="16"/>
      <c r="AG6602" s="16"/>
    </row>
    <row r="6603" spans="30:33" x14ac:dyDescent="0.2">
      <c r="AD6603" s="16"/>
      <c r="AE6603" s="16"/>
      <c r="AF6603" s="16"/>
      <c r="AG6603" s="16"/>
    </row>
    <row r="6604" spans="30:33" x14ac:dyDescent="0.2">
      <c r="AD6604" s="16"/>
      <c r="AE6604" s="16"/>
      <c r="AF6604" s="16"/>
      <c r="AG6604" s="16"/>
    </row>
    <row r="6605" spans="30:33" x14ac:dyDescent="0.2">
      <c r="AD6605" s="16"/>
      <c r="AE6605" s="16"/>
      <c r="AF6605" s="16"/>
      <c r="AG6605" s="16"/>
    </row>
    <row r="6606" spans="30:33" x14ac:dyDescent="0.2">
      <c r="AD6606" s="16"/>
      <c r="AE6606" s="16"/>
      <c r="AF6606" s="16"/>
      <c r="AG6606" s="16"/>
    </row>
    <row r="6607" spans="30:33" x14ac:dyDescent="0.2">
      <c r="AD6607" s="16"/>
      <c r="AE6607" s="16"/>
      <c r="AF6607" s="16"/>
      <c r="AG6607" s="16"/>
    </row>
    <row r="6608" spans="30:33" x14ac:dyDescent="0.2">
      <c r="AD6608" s="16"/>
      <c r="AE6608" s="16"/>
      <c r="AF6608" s="16"/>
      <c r="AG6608" s="16"/>
    </row>
    <row r="6609" spans="30:33" x14ac:dyDescent="0.2">
      <c r="AD6609" s="16"/>
      <c r="AE6609" s="16"/>
      <c r="AF6609" s="16"/>
      <c r="AG6609" s="16"/>
    </row>
    <row r="6610" spans="30:33" x14ac:dyDescent="0.2">
      <c r="AD6610" s="16"/>
      <c r="AE6610" s="16"/>
      <c r="AF6610" s="16"/>
      <c r="AG6610" s="16"/>
    </row>
    <row r="6611" spans="30:33" x14ac:dyDescent="0.2">
      <c r="AD6611" s="16"/>
      <c r="AE6611" s="16"/>
      <c r="AF6611" s="16"/>
      <c r="AG6611" s="16"/>
    </row>
    <row r="6612" spans="30:33" x14ac:dyDescent="0.2">
      <c r="AD6612" s="16"/>
      <c r="AE6612" s="16"/>
      <c r="AF6612" s="16"/>
      <c r="AG6612" s="16"/>
    </row>
    <row r="6613" spans="30:33" x14ac:dyDescent="0.2">
      <c r="AD6613" s="16"/>
      <c r="AE6613" s="16"/>
      <c r="AF6613" s="16"/>
      <c r="AG6613" s="16"/>
    </row>
    <row r="6614" spans="30:33" x14ac:dyDescent="0.2">
      <c r="AD6614" s="16"/>
      <c r="AE6614" s="16"/>
      <c r="AF6614" s="16"/>
      <c r="AG6614" s="16"/>
    </row>
    <row r="6615" spans="30:33" x14ac:dyDescent="0.2">
      <c r="AD6615" s="16"/>
      <c r="AE6615" s="16"/>
      <c r="AF6615" s="16"/>
      <c r="AG6615" s="16"/>
    </row>
    <row r="6616" spans="30:33" x14ac:dyDescent="0.2">
      <c r="AD6616" s="16"/>
      <c r="AE6616" s="16"/>
      <c r="AF6616" s="16"/>
      <c r="AG6616" s="16"/>
    </row>
    <row r="6617" spans="30:33" x14ac:dyDescent="0.2">
      <c r="AD6617" s="16"/>
      <c r="AE6617" s="16"/>
      <c r="AF6617" s="16"/>
      <c r="AG6617" s="16"/>
    </row>
    <row r="6618" spans="30:33" x14ac:dyDescent="0.2">
      <c r="AD6618" s="16"/>
      <c r="AE6618" s="16"/>
      <c r="AF6618" s="16"/>
      <c r="AG6618" s="16"/>
    </row>
    <row r="6619" spans="30:33" x14ac:dyDescent="0.2">
      <c r="AD6619" s="16"/>
      <c r="AE6619" s="16"/>
      <c r="AF6619" s="16"/>
      <c r="AG6619" s="16"/>
    </row>
    <row r="6620" spans="30:33" x14ac:dyDescent="0.2">
      <c r="AD6620" s="16"/>
      <c r="AE6620" s="16"/>
      <c r="AF6620" s="16"/>
      <c r="AG6620" s="16"/>
    </row>
    <row r="6621" spans="30:33" x14ac:dyDescent="0.2">
      <c r="AD6621" s="16"/>
      <c r="AE6621" s="16"/>
      <c r="AF6621" s="16"/>
      <c r="AG6621" s="16"/>
    </row>
    <row r="6622" spans="30:33" x14ac:dyDescent="0.2">
      <c r="AD6622" s="16"/>
      <c r="AE6622" s="16"/>
      <c r="AF6622" s="16"/>
      <c r="AG6622" s="16"/>
    </row>
    <row r="6623" spans="30:33" x14ac:dyDescent="0.2">
      <c r="AD6623" s="16"/>
      <c r="AE6623" s="16"/>
      <c r="AF6623" s="16"/>
      <c r="AG6623" s="16"/>
    </row>
    <row r="6624" spans="30:33" x14ac:dyDescent="0.2">
      <c r="AD6624" s="16"/>
      <c r="AE6624" s="16"/>
      <c r="AF6624" s="16"/>
      <c r="AG6624" s="16"/>
    </row>
    <row r="6625" spans="30:33" x14ac:dyDescent="0.2">
      <c r="AD6625" s="16"/>
      <c r="AE6625" s="16"/>
      <c r="AF6625" s="16"/>
      <c r="AG6625" s="16"/>
    </row>
    <row r="6626" spans="30:33" x14ac:dyDescent="0.2">
      <c r="AD6626" s="16"/>
      <c r="AE6626" s="16"/>
      <c r="AF6626" s="16"/>
      <c r="AG6626" s="16"/>
    </row>
    <row r="6627" spans="30:33" x14ac:dyDescent="0.2">
      <c r="AD6627" s="16"/>
      <c r="AE6627" s="16"/>
      <c r="AF6627" s="16"/>
      <c r="AG6627" s="16"/>
    </row>
    <row r="6628" spans="30:33" x14ac:dyDescent="0.2">
      <c r="AD6628" s="16"/>
      <c r="AE6628" s="16"/>
      <c r="AF6628" s="16"/>
      <c r="AG6628" s="16"/>
    </row>
    <row r="6629" spans="30:33" x14ac:dyDescent="0.2">
      <c r="AD6629" s="16"/>
      <c r="AE6629" s="16"/>
      <c r="AF6629" s="16"/>
      <c r="AG6629" s="16"/>
    </row>
    <row r="6630" spans="30:33" x14ac:dyDescent="0.2">
      <c r="AD6630" s="16"/>
      <c r="AE6630" s="16"/>
      <c r="AF6630" s="16"/>
      <c r="AG6630" s="16"/>
    </row>
    <row r="6631" spans="30:33" x14ac:dyDescent="0.2">
      <c r="AD6631" s="16"/>
      <c r="AE6631" s="16"/>
      <c r="AF6631" s="16"/>
      <c r="AG6631" s="16"/>
    </row>
    <row r="6632" spans="30:33" x14ac:dyDescent="0.2">
      <c r="AD6632" s="16"/>
      <c r="AE6632" s="16"/>
      <c r="AF6632" s="16"/>
      <c r="AG6632" s="16"/>
    </row>
    <row r="6633" spans="30:33" x14ac:dyDescent="0.2">
      <c r="AD6633" s="16"/>
      <c r="AE6633" s="16"/>
      <c r="AF6633" s="16"/>
      <c r="AG6633" s="16"/>
    </row>
    <row r="6634" spans="30:33" x14ac:dyDescent="0.2">
      <c r="AD6634" s="16"/>
      <c r="AE6634" s="16"/>
      <c r="AF6634" s="16"/>
      <c r="AG6634" s="16"/>
    </row>
    <row r="6635" spans="30:33" x14ac:dyDescent="0.2">
      <c r="AD6635" s="16"/>
      <c r="AE6635" s="16"/>
      <c r="AF6635" s="16"/>
      <c r="AG6635" s="16"/>
    </row>
    <row r="6636" spans="30:33" x14ac:dyDescent="0.2">
      <c r="AD6636" s="16"/>
      <c r="AE6636" s="16"/>
      <c r="AF6636" s="16"/>
      <c r="AG6636" s="16"/>
    </row>
    <row r="6637" spans="30:33" x14ac:dyDescent="0.2">
      <c r="AD6637" s="16"/>
      <c r="AE6637" s="16"/>
      <c r="AF6637" s="16"/>
      <c r="AG6637" s="16"/>
    </row>
    <row r="6638" spans="30:33" x14ac:dyDescent="0.2">
      <c r="AD6638" s="16"/>
      <c r="AE6638" s="16"/>
      <c r="AF6638" s="16"/>
      <c r="AG6638" s="16"/>
    </row>
    <row r="6639" spans="30:33" x14ac:dyDescent="0.2">
      <c r="AD6639" s="16"/>
      <c r="AE6639" s="16"/>
      <c r="AF6639" s="16"/>
      <c r="AG6639" s="16"/>
    </row>
    <row r="6640" spans="30:33" x14ac:dyDescent="0.2">
      <c r="AD6640" s="16"/>
      <c r="AE6640" s="16"/>
      <c r="AF6640" s="16"/>
      <c r="AG6640" s="16"/>
    </row>
    <row r="6641" spans="30:33" x14ac:dyDescent="0.2">
      <c r="AD6641" s="16"/>
      <c r="AE6641" s="16"/>
      <c r="AF6641" s="16"/>
      <c r="AG6641" s="16"/>
    </row>
    <row r="6642" spans="30:33" x14ac:dyDescent="0.2">
      <c r="AD6642" s="16"/>
      <c r="AE6642" s="16"/>
      <c r="AF6642" s="16"/>
      <c r="AG6642" s="16"/>
    </row>
    <row r="6643" spans="30:33" x14ac:dyDescent="0.2">
      <c r="AD6643" s="16"/>
      <c r="AE6643" s="16"/>
      <c r="AF6643" s="16"/>
      <c r="AG6643" s="16"/>
    </row>
    <row r="6644" spans="30:33" x14ac:dyDescent="0.2">
      <c r="AD6644" s="16"/>
      <c r="AE6644" s="16"/>
      <c r="AF6644" s="16"/>
      <c r="AG6644" s="16"/>
    </row>
    <row r="6645" spans="30:33" x14ac:dyDescent="0.2">
      <c r="AD6645" s="16"/>
      <c r="AE6645" s="16"/>
      <c r="AF6645" s="16"/>
      <c r="AG6645" s="16"/>
    </row>
    <row r="6646" spans="30:33" x14ac:dyDescent="0.2">
      <c r="AD6646" s="16"/>
      <c r="AE6646" s="16"/>
      <c r="AF6646" s="16"/>
      <c r="AG6646" s="16"/>
    </row>
    <row r="6647" spans="30:33" x14ac:dyDescent="0.2">
      <c r="AD6647" s="16"/>
      <c r="AE6647" s="16"/>
      <c r="AF6647" s="16"/>
      <c r="AG6647" s="16"/>
    </row>
    <row r="6648" spans="30:33" x14ac:dyDescent="0.2">
      <c r="AD6648" s="16"/>
      <c r="AE6648" s="16"/>
      <c r="AF6648" s="16"/>
      <c r="AG6648" s="16"/>
    </row>
    <row r="6649" spans="30:33" x14ac:dyDescent="0.2">
      <c r="AD6649" s="16"/>
      <c r="AE6649" s="16"/>
      <c r="AF6649" s="16"/>
      <c r="AG6649" s="16"/>
    </row>
    <row r="6650" spans="30:33" x14ac:dyDescent="0.2">
      <c r="AD6650" s="16"/>
      <c r="AE6650" s="16"/>
      <c r="AF6650" s="16"/>
      <c r="AG6650" s="16"/>
    </row>
    <row r="6651" spans="30:33" x14ac:dyDescent="0.2">
      <c r="AD6651" s="16"/>
      <c r="AE6651" s="16"/>
      <c r="AF6651" s="16"/>
      <c r="AG6651" s="16"/>
    </row>
    <row r="6652" spans="30:33" x14ac:dyDescent="0.2">
      <c r="AD6652" s="16"/>
      <c r="AE6652" s="16"/>
      <c r="AF6652" s="16"/>
      <c r="AG6652" s="16"/>
    </row>
    <row r="6653" spans="30:33" x14ac:dyDescent="0.2">
      <c r="AD6653" s="16"/>
      <c r="AE6653" s="16"/>
      <c r="AF6653" s="16"/>
      <c r="AG6653" s="16"/>
    </row>
    <row r="6654" spans="30:33" x14ac:dyDescent="0.2">
      <c r="AD6654" s="16"/>
      <c r="AE6654" s="16"/>
      <c r="AF6654" s="16"/>
      <c r="AG6654" s="16"/>
    </row>
    <row r="6655" spans="30:33" x14ac:dyDescent="0.2">
      <c r="AD6655" s="16"/>
      <c r="AE6655" s="16"/>
      <c r="AF6655" s="16"/>
      <c r="AG6655" s="16"/>
    </row>
    <row r="6656" spans="30:33" x14ac:dyDescent="0.2">
      <c r="AD6656" s="16"/>
      <c r="AE6656" s="16"/>
      <c r="AF6656" s="16"/>
      <c r="AG6656" s="16"/>
    </row>
    <row r="6657" spans="30:33" x14ac:dyDescent="0.2">
      <c r="AD6657" s="16"/>
      <c r="AE6657" s="16"/>
      <c r="AF6657" s="16"/>
      <c r="AG6657" s="16"/>
    </row>
    <row r="6658" spans="30:33" x14ac:dyDescent="0.2">
      <c r="AD6658" s="16"/>
      <c r="AE6658" s="16"/>
      <c r="AF6658" s="16"/>
      <c r="AG6658" s="16"/>
    </row>
    <row r="6659" spans="30:33" x14ac:dyDescent="0.2">
      <c r="AD6659" s="16"/>
      <c r="AE6659" s="16"/>
      <c r="AF6659" s="16"/>
      <c r="AG6659" s="16"/>
    </row>
    <row r="6660" spans="30:33" x14ac:dyDescent="0.2">
      <c r="AD6660" s="16"/>
      <c r="AE6660" s="16"/>
      <c r="AF6660" s="16"/>
      <c r="AG6660" s="16"/>
    </row>
    <row r="6661" spans="30:33" x14ac:dyDescent="0.2">
      <c r="AD6661" s="16"/>
      <c r="AE6661" s="16"/>
      <c r="AF6661" s="16"/>
      <c r="AG6661" s="16"/>
    </row>
    <row r="6662" spans="30:33" x14ac:dyDescent="0.2">
      <c r="AD6662" s="16"/>
      <c r="AE6662" s="16"/>
      <c r="AF6662" s="16"/>
      <c r="AG6662" s="16"/>
    </row>
    <row r="6663" spans="30:33" x14ac:dyDescent="0.2">
      <c r="AD6663" s="16"/>
      <c r="AE6663" s="16"/>
      <c r="AF6663" s="16"/>
      <c r="AG6663" s="16"/>
    </row>
    <row r="6664" spans="30:33" x14ac:dyDescent="0.2">
      <c r="AD6664" s="16"/>
      <c r="AE6664" s="16"/>
      <c r="AF6664" s="16"/>
      <c r="AG6664" s="16"/>
    </row>
    <row r="6665" spans="30:33" x14ac:dyDescent="0.2">
      <c r="AD6665" s="16"/>
      <c r="AE6665" s="16"/>
      <c r="AF6665" s="16"/>
      <c r="AG6665" s="16"/>
    </row>
    <row r="6666" spans="30:33" x14ac:dyDescent="0.2">
      <c r="AD6666" s="16"/>
      <c r="AE6666" s="16"/>
      <c r="AF6666" s="16"/>
      <c r="AG6666" s="16"/>
    </row>
    <row r="6667" spans="30:33" x14ac:dyDescent="0.2">
      <c r="AD6667" s="16"/>
      <c r="AE6667" s="16"/>
      <c r="AF6667" s="16"/>
      <c r="AG6667" s="16"/>
    </row>
    <row r="6668" spans="30:33" x14ac:dyDescent="0.2">
      <c r="AD6668" s="16"/>
      <c r="AE6668" s="16"/>
      <c r="AF6668" s="16"/>
      <c r="AG6668" s="16"/>
    </row>
    <row r="6669" spans="30:33" x14ac:dyDescent="0.2">
      <c r="AD6669" s="16"/>
      <c r="AE6669" s="16"/>
      <c r="AF6669" s="16"/>
      <c r="AG6669" s="16"/>
    </row>
    <row r="6670" spans="30:33" x14ac:dyDescent="0.2">
      <c r="AD6670" s="16"/>
      <c r="AE6670" s="16"/>
      <c r="AF6670" s="16"/>
      <c r="AG6670" s="16"/>
    </row>
    <row r="6671" spans="30:33" x14ac:dyDescent="0.2">
      <c r="AD6671" s="16"/>
      <c r="AE6671" s="16"/>
      <c r="AF6671" s="16"/>
      <c r="AG6671" s="16"/>
    </row>
    <row r="6672" spans="30:33" x14ac:dyDescent="0.2">
      <c r="AD6672" s="16"/>
      <c r="AE6672" s="16"/>
      <c r="AF6672" s="16"/>
      <c r="AG6672" s="16"/>
    </row>
    <row r="6673" spans="30:33" x14ac:dyDescent="0.2">
      <c r="AD6673" s="16"/>
      <c r="AE6673" s="16"/>
      <c r="AF6673" s="16"/>
      <c r="AG6673" s="16"/>
    </row>
    <row r="6674" spans="30:33" x14ac:dyDescent="0.2">
      <c r="AD6674" s="16"/>
      <c r="AE6674" s="16"/>
      <c r="AF6674" s="16"/>
      <c r="AG6674" s="16"/>
    </row>
    <row r="6675" spans="30:33" x14ac:dyDescent="0.2">
      <c r="AD6675" s="16"/>
      <c r="AE6675" s="16"/>
      <c r="AF6675" s="16"/>
      <c r="AG6675" s="16"/>
    </row>
    <row r="6676" spans="30:33" x14ac:dyDescent="0.2">
      <c r="AD6676" s="16"/>
      <c r="AE6676" s="16"/>
      <c r="AF6676" s="16"/>
      <c r="AG6676" s="16"/>
    </row>
    <row r="6677" spans="30:33" x14ac:dyDescent="0.2">
      <c r="AD6677" s="16"/>
      <c r="AE6677" s="16"/>
      <c r="AF6677" s="16"/>
      <c r="AG6677" s="16"/>
    </row>
    <row r="6678" spans="30:33" x14ac:dyDescent="0.2">
      <c r="AD6678" s="16"/>
      <c r="AE6678" s="16"/>
      <c r="AF6678" s="16"/>
      <c r="AG6678" s="16"/>
    </row>
    <row r="6679" spans="30:33" x14ac:dyDescent="0.2">
      <c r="AD6679" s="16"/>
      <c r="AE6679" s="16"/>
      <c r="AF6679" s="16"/>
      <c r="AG6679" s="16"/>
    </row>
    <row r="6680" spans="30:33" x14ac:dyDescent="0.2">
      <c r="AD6680" s="16"/>
      <c r="AE6680" s="16"/>
      <c r="AF6680" s="16"/>
      <c r="AG6680" s="16"/>
    </row>
    <row r="6681" spans="30:33" x14ac:dyDescent="0.2">
      <c r="AD6681" s="16"/>
      <c r="AE6681" s="16"/>
      <c r="AF6681" s="16"/>
      <c r="AG6681" s="16"/>
    </row>
    <row r="6682" spans="30:33" x14ac:dyDescent="0.2">
      <c r="AD6682" s="16"/>
      <c r="AE6682" s="16"/>
      <c r="AF6682" s="16"/>
      <c r="AG6682" s="16"/>
    </row>
    <row r="6683" spans="30:33" x14ac:dyDescent="0.2">
      <c r="AD6683" s="16"/>
      <c r="AE6683" s="16"/>
      <c r="AF6683" s="16"/>
      <c r="AG6683" s="16"/>
    </row>
    <row r="6684" spans="30:33" x14ac:dyDescent="0.2">
      <c r="AD6684" s="16"/>
      <c r="AE6684" s="16"/>
      <c r="AF6684" s="16"/>
      <c r="AG6684" s="16"/>
    </row>
    <row r="6685" spans="30:33" x14ac:dyDescent="0.2">
      <c r="AD6685" s="16"/>
      <c r="AE6685" s="16"/>
      <c r="AF6685" s="16"/>
      <c r="AG6685" s="16"/>
    </row>
    <row r="6686" spans="30:33" x14ac:dyDescent="0.2">
      <c r="AD6686" s="16"/>
      <c r="AE6686" s="16"/>
      <c r="AF6686" s="16"/>
      <c r="AG6686" s="16"/>
    </row>
    <row r="6687" spans="30:33" x14ac:dyDescent="0.2">
      <c r="AD6687" s="16"/>
      <c r="AE6687" s="16"/>
      <c r="AF6687" s="16"/>
      <c r="AG6687" s="16"/>
    </row>
    <row r="6688" spans="30:33" x14ac:dyDescent="0.2">
      <c r="AD6688" s="16"/>
      <c r="AE6688" s="16"/>
      <c r="AF6688" s="16"/>
      <c r="AG6688" s="16"/>
    </row>
    <row r="6689" spans="30:33" x14ac:dyDescent="0.2">
      <c r="AD6689" s="16"/>
      <c r="AE6689" s="16"/>
      <c r="AF6689" s="16"/>
      <c r="AG6689" s="16"/>
    </row>
    <row r="6690" spans="30:33" x14ac:dyDescent="0.2">
      <c r="AD6690" s="16"/>
      <c r="AE6690" s="16"/>
      <c r="AF6690" s="16"/>
      <c r="AG6690" s="16"/>
    </row>
    <row r="6691" spans="30:33" x14ac:dyDescent="0.2">
      <c r="AD6691" s="16"/>
      <c r="AE6691" s="16"/>
      <c r="AF6691" s="16"/>
      <c r="AG6691" s="16"/>
    </row>
    <row r="6692" spans="30:33" x14ac:dyDescent="0.2">
      <c r="AD6692" s="16"/>
      <c r="AE6692" s="16"/>
      <c r="AF6692" s="16"/>
      <c r="AG6692" s="16"/>
    </row>
    <row r="6693" spans="30:33" x14ac:dyDescent="0.2">
      <c r="AD6693" s="16"/>
      <c r="AE6693" s="16"/>
      <c r="AF6693" s="16"/>
      <c r="AG6693" s="16"/>
    </row>
    <row r="6694" spans="30:33" x14ac:dyDescent="0.2">
      <c r="AD6694" s="16"/>
      <c r="AE6694" s="16"/>
      <c r="AF6694" s="16"/>
      <c r="AG6694" s="16"/>
    </row>
    <row r="6695" spans="30:33" x14ac:dyDescent="0.2">
      <c r="AD6695" s="16"/>
      <c r="AE6695" s="16"/>
      <c r="AF6695" s="16"/>
      <c r="AG6695" s="16"/>
    </row>
    <row r="6696" spans="30:33" x14ac:dyDescent="0.2">
      <c r="AD6696" s="16"/>
      <c r="AE6696" s="16"/>
      <c r="AF6696" s="16"/>
      <c r="AG6696" s="16"/>
    </row>
    <row r="6697" spans="30:33" x14ac:dyDescent="0.2">
      <c r="AD6697" s="16"/>
      <c r="AE6697" s="16"/>
      <c r="AF6697" s="16"/>
      <c r="AG6697" s="16"/>
    </row>
    <row r="6698" spans="30:33" x14ac:dyDescent="0.2">
      <c r="AD6698" s="16"/>
      <c r="AE6698" s="16"/>
      <c r="AF6698" s="16"/>
      <c r="AG6698" s="16"/>
    </row>
    <row r="6699" spans="30:33" x14ac:dyDescent="0.2">
      <c r="AD6699" s="16"/>
      <c r="AE6699" s="16"/>
      <c r="AF6699" s="16"/>
      <c r="AG6699" s="16"/>
    </row>
    <row r="6700" spans="30:33" x14ac:dyDescent="0.2">
      <c r="AD6700" s="16"/>
      <c r="AE6700" s="16"/>
      <c r="AF6700" s="16"/>
      <c r="AG6700" s="16"/>
    </row>
    <row r="6701" spans="30:33" x14ac:dyDescent="0.2">
      <c r="AD6701" s="16"/>
      <c r="AE6701" s="16"/>
      <c r="AF6701" s="16"/>
      <c r="AG6701" s="16"/>
    </row>
    <row r="6702" spans="30:33" x14ac:dyDescent="0.2">
      <c r="AD6702" s="16"/>
      <c r="AE6702" s="16"/>
      <c r="AF6702" s="16"/>
      <c r="AG6702" s="16"/>
    </row>
    <row r="6703" spans="30:33" x14ac:dyDescent="0.2">
      <c r="AD6703" s="16"/>
      <c r="AE6703" s="16"/>
      <c r="AF6703" s="16"/>
      <c r="AG6703" s="16"/>
    </row>
    <row r="6704" spans="30:33" x14ac:dyDescent="0.2">
      <c r="AD6704" s="16"/>
      <c r="AE6704" s="16"/>
      <c r="AF6704" s="16"/>
      <c r="AG6704" s="16"/>
    </row>
    <row r="6705" spans="30:33" x14ac:dyDescent="0.2">
      <c r="AD6705" s="16"/>
      <c r="AE6705" s="16"/>
      <c r="AF6705" s="16"/>
      <c r="AG6705" s="16"/>
    </row>
    <row r="6706" spans="30:33" x14ac:dyDescent="0.2">
      <c r="AD6706" s="16"/>
      <c r="AE6706" s="16"/>
      <c r="AF6706" s="16"/>
      <c r="AG6706" s="16"/>
    </row>
    <row r="6707" spans="30:33" x14ac:dyDescent="0.2">
      <c r="AD6707" s="16"/>
      <c r="AE6707" s="16"/>
      <c r="AF6707" s="16"/>
      <c r="AG6707" s="16"/>
    </row>
    <row r="6708" spans="30:33" x14ac:dyDescent="0.2">
      <c r="AD6708" s="16"/>
      <c r="AE6708" s="16"/>
      <c r="AF6708" s="16"/>
      <c r="AG6708" s="16"/>
    </row>
    <row r="6709" spans="30:33" x14ac:dyDescent="0.2">
      <c r="AD6709" s="16"/>
      <c r="AE6709" s="16"/>
      <c r="AF6709" s="16"/>
      <c r="AG6709" s="16"/>
    </row>
    <row r="6710" spans="30:33" x14ac:dyDescent="0.2">
      <c r="AD6710" s="16"/>
      <c r="AE6710" s="16"/>
      <c r="AF6710" s="16"/>
      <c r="AG6710" s="16"/>
    </row>
    <row r="6711" spans="30:33" x14ac:dyDescent="0.2">
      <c r="AD6711" s="16"/>
      <c r="AE6711" s="16"/>
      <c r="AF6711" s="16"/>
      <c r="AG6711" s="16"/>
    </row>
    <row r="6712" spans="30:33" x14ac:dyDescent="0.2">
      <c r="AD6712" s="16"/>
      <c r="AE6712" s="16"/>
      <c r="AF6712" s="16"/>
      <c r="AG6712" s="16"/>
    </row>
    <row r="6713" spans="30:33" x14ac:dyDescent="0.2">
      <c r="AD6713" s="16"/>
      <c r="AE6713" s="16"/>
      <c r="AF6713" s="16"/>
      <c r="AG6713" s="16"/>
    </row>
    <row r="6714" spans="30:33" x14ac:dyDescent="0.2">
      <c r="AD6714" s="16"/>
      <c r="AE6714" s="16"/>
      <c r="AF6714" s="16"/>
      <c r="AG6714" s="16"/>
    </row>
    <row r="6715" spans="30:33" x14ac:dyDescent="0.2">
      <c r="AD6715" s="16"/>
      <c r="AE6715" s="16"/>
      <c r="AF6715" s="16"/>
      <c r="AG6715" s="16"/>
    </row>
    <row r="6716" spans="30:33" x14ac:dyDescent="0.2">
      <c r="AD6716" s="16"/>
      <c r="AE6716" s="16"/>
      <c r="AF6716" s="16"/>
      <c r="AG6716" s="16"/>
    </row>
    <row r="6717" spans="30:33" x14ac:dyDescent="0.2">
      <c r="AD6717" s="16"/>
      <c r="AE6717" s="16"/>
      <c r="AF6717" s="16"/>
      <c r="AG6717" s="16"/>
    </row>
    <row r="6718" spans="30:33" x14ac:dyDescent="0.2">
      <c r="AD6718" s="16"/>
      <c r="AE6718" s="16"/>
      <c r="AF6718" s="16"/>
      <c r="AG6718" s="16"/>
    </row>
    <row r="6719" spans="30:33" x14ac:dyDescent="0.2">
      <c r="AD6719" s="16"/>
      <c r="AE6719" s="16"/>
      <c r="AF6719" s="16"/>
      <c r="AG6719" s="16"/>
    </row>
    <row r="6720" spans="30:33" x14ac:dyDescent="0.2">
      <c r="AD6720" s="16"/>
      <c r="AE6720" s="16"/>
      <c r="AF6720" s="16"/>
      <c r="AG6720" s="16"/>
    </row>
    <row r="6721" spans="30:33" x14ac:dyDescent="0.2">
      <c r="AD6721" s="16"/>
      <c r="AE6721" s="16"/>
      <c r="AF6721" s="16"/>
      <c r="AG6721" s="16"/>
    </row>
    <row r="6722" spans="30:33" x14ac:dyDescent="0.2">
      <c r="AD6722" s="16"/>
      <c r="AE6722" s="16"/>
      <c r="AF6722" s="16"/>
      <c r="AG6722" s="16"/>
    </row>
    <row r="6723" spans="30:33" x14ac:dyDescent="0.2">
      <c r="AD6723" s="16"/>
      <c r="AE6723" s="16"/>
      <c r="AF6723" s="16"/>
      <c r="AG6723" s="16"/>
    </row>
    <row r="6724" spans="30:33" x14ac:dyDescent="0.2">
      <c r="AD6724" s="16"/>
      <c r="AE6724" s="16"/>
      <c r="AF6724" s="16"/>
      <c r="AG6724" s="16"/>
    </row>
    <row r="6725" spans="30:33" x14ac:dyDescent="0.2">
      <c r="AD6725" s="16"/>
      <c r="AE6725" s="16"/>
      <c r="AF6725" s="16"/>
      <c r="AG6725" s="16"/>
    </row>
    <row r="6726" spans="30:33" x14ac:dyDescent="0.2">
      <c r="AD6726" s="16"/>
      <c r="AE6726" s="16"/>
      <c r="AF6726" s="16"/>
      <c r="AG6726" s="16"/>
    </row>
    <row r="6727" spans="30:33" x14ac:dyDescent="0.2">
      <c r="AD6727" s="16"/>
      <c r="AE6727" s="16"/>
      <c r="AF6727" s="16"/>
      <c r="AG6727" s="16"/>
    </row>
    <row r="6728" spans="30:33" x14ac:dyDescent="0.2">
      <c r="AD6728" s="16"/>
      <c r="AE6728" s="16"/>
      <c r="AF6728" s="16"/>
      <c r="AG6728" s="16"/>
    </row>
    <row r="6729" spans="30:33" x14ac:dyDescent="0.2">
      <c r="AD6729" s="16"/>
      <c r="AE6729" s="16"/>
      <c r="AF6729" s="16"/>
      <c r="AG6729" s="16"/>
    </row>
    <row r="6730" spans="30:33" x14ac:dyDescent="0.2">
      <c r="AD6730" s="16"/>
      <c r="AE6730" s="16"/>
      <c r="AF6730" s="16"/>
      <c r="AG6730" s="16"/>
    </row>
    <row r="6731" spans="30:33" x14ac:dyDescent="0.2">
      <c r="AD6731" s="16"/>
      <c r="AE6731" s="16"/>
      <c r="AF6731" s="16"/>
      <c r="AG6731" s="16"/>
    </row>
    <row r="6732" spans="30:33" x14ac:dyDescent="0.2">
      <c r="AD6732" s="16"/>
      <c r="AE6732" s="16"/>
      <c r="AF6732" s="16"/>
      <c r="AG6732" s="16"/>
    </row>
    <row r="6733" spans="30:33" x14ac:dyDescent="0.2">
      <c r="AD6733" s="16"/>
      <c r="AE6733" s="16"/>
      <c r="AF6733" s="16"/>
      <c r="AG6733" s="16"/>
    </row>
    <row r="6734" spans="30:33" x14ac:dyDescent="0.2">
      <c r="AD6734" s="16"/>
      <c r="AE6734" s="16"/>
      <c r="AF6734" s="16"/>
      <c r="AG6734" s="16"/>
    </row>
    <row r="6735" spans="30:33" x14ac:dyDescent="0.2">
      <c r="AD6735" s="16"/>
      <c r="AE6735" s="16"/>
      <c r="AF6735" s="16"/>
      <c r="AG6735" s="16"/>
    </row>
    <row r="6736" spans="30:33" x14ac:dyDescent="0.2">
      <c r="AD6736" s="16"/>
      <c r="AE6736" s="16"/>
      <c r="AF6736" s="16"/>
      <c r="AG6736" s="16"/>
    </row>
    <row r="6737" spans="30:33" x14ac:dyDescent="0.2">
      <c r="AD6737" s="16"/>
      <c r="AE6737" s="16"/>
      <c r="AF6737" s="16"/>
      <c r="AG6737" s="16"/>
    </row>
    <row r="6738" spans="30:33" x14ac:dyDescent="0.2">
      <c r="AD6738" s="16"/>
      <c r="AE6738" s="16"/>
      <c r="AF6738" s="16"/>
      <c r="AG6738" s="16"/>
    </row>
    <row r="6739" spans="30:33" x14ac:dyDescent="0.2">
      <c r="AD6739" s="16"/>
      <c r="AE6739" s="16"/>
      <c r="AF6739" s="16"/>
      <c r="AG6739" s="16"/>
    </row>
    <row r="6740" spans="30:33" x14ac:dyDescent="0.2">
      <c r="AD6740" s="16"/>
      <c r="AE6740" s="16"/>
      <c r="AF6740" s="16"/>
      <c r="AG6740" s="16"/>
    </row>
    <row r="6741" spans="30:33" x14ac:dyDescent="0.2">
      <c r="AD6741" s="16"/>
      <c r="AE6741" s="16"/>
      <c r="AF6741" s="16"/>
      <c r="AG6741" s="16"/>
    </row>
    <row r="6742" spans="30:33" x14ac:dyDescent="0.2">
      <c r="AD6742" s="16"/>
      <c r="AE6742" s="16"/>
      <c r="AF6742" s="16"/>
      <c r="AG6742" s="16"/>
    </row>
    <row r="6743" spans="30:33" x14ac:dyDescent="0.2">
      <c r="AD6743" s="16"/>
      <c r="AE6743" s="16"/>
      <c r="AF6743" s="16"/>
      <c r="AG6743" s="16"/>
    </row>
    <row r="6744" spans="30:33" x14ac:dyDescent="0.2">
      <c r="AD6744" s="16"/>
      <c r="AE6744" s="16"/>
      <c r="AF6744" s="16"/>
      <c r="AG6744" s="16"/>
    </row>
    <row r="6745" spans="30:33" x14ac:dyDescent="0.2">
      <c r="AD6745" s="16"/>
      <c r="AE6745" s="16"/>
      <c r="AF6745" s="16"/>
      <c r="AG6745" s="16"/>
    </row>
    <row r="6746" spans="30:33" x14ac:dyDescent="0.2">
      <c r="AD6746" s="16"/>
      <c r="AE6746" s="16"/>
      <c r="AF6746" s="16"/>
      <c r="AG6746" s="16"/>
    </row>
    <row r="6747" spans="30:33" x14ac:dyDescent="0.2">
      <c r="AD6747" s="16"/>
      <c r="AE6747" s="16"/>
      <c r="AF6747" s="16"/>
      <c r="AG6747" s="16"/>
    </row>
    <row r="6748" spans="30:33" x14ac:dyDescent="0.2">
      <c r="AD6748" s="16"/>
      <c r="AE6748" s="16"/>
      <c r="AF6748" s="16"/>
      <c r="AG6748" s="16"/>
    </row>
    <row r="6749" spans="30:33" x14ac:dyDescent="0.2">
      <c r="AD6749" s="16"/>
      <c r="AE6749" s="16"/>
      <c r="AF6749" s="16"/>
      <c r="AG6749" s="16"/>
    </row>
    <row r="6750" spans="30:33" x14ac:dyDescent="0.2">
      <c r="AD6750" s="16"/>
      <c r="AE6750" s="16"/>
      <c r="AF6750" s="16"/>
      <c r="AG6750" s="16"/>
    </row>
    <row r="6751" spans="30:33" x14ac:dyDescent="0.2">
      <c r="AD6751" s="16"/>
      <c r="AE6751" s="16"/>
      <c r="AF6751" s="16"/>
      <c r="AG6751" s="16"/>
    </row>
    <row r="6752" spans="30:33" x14ac:dyDescent="0.2">
      <c r="AD6752" s="16"/>
      <c r="AE6752" s="16"/>
      <c r="AF6752" s="16"/>
      <c r="AG6752" s="16"/>
    </row>
    <row r="6753" spans="30:33" x14ac:dyDescent="0.2">
      <c r="AD6753" s="16"/>
      <c r="AE6753" s="16"/>
      <c r="AF6753" s="16"/>
      <c r="AG6753" s="16"/>
    </row>
    <row r="6754" spans="30:33" x14ac:dyDescent="0.2">
      <c r="AD6754" s="16"/>
      <c r="AE6754" s="16"/>
      <c r="AF6754" s="16"/>
      <c r="AG6754" s="16"/>
    </row>
    <row r="6755" spans="30:33" x14ac:dyDescent="0.2">
      <c r="AD6755" s="16"/>
      <c r="AE6755" s="16"/>
      <c r="AF6755" s="16"/>
      <c r="AG6755" s="16"/>
    </row>
    <row r="6756" spans="30:33" x14ac:dyDescent="0.2">
      <c r="AD6756" s="16"/>
      <c r="AE6756" s="16"/>
      <c r="AF6756" s="16"/>
      <c r="AG6756" s="16"/>
    </row>
    <row r="6757" spans="30:33" x14ac:dyDescent="0.2">
      <c r="AD6757" s="16"/>
      <c r="AE6757" s="16"/>
      <c r="AF6757" s="16"/>
      <c r="AG6757" s="16"/>
    </row>
    <row r="6758" spans="30:33" x14ac:dyDescent="0.2">
      <c r="AD6758" s="16"/>
      <c r="AE6758" s="16"/>
      <c r="AF6758" s="16"/>
      <c r="AG6758" s="16"/>
    </row>
    <row r="6759" spans="30:33" x14ac:dyDescent="0.2">
      <c r="AD6759" s="16"/>
      <c r="AE6759" s="16"/>
      <c r="AF6759" s="16"/>
      <c r="AG6759" s="16"/>
    </row>
    <row r="6760" spans="30:33" x14ac:dyDescent="0.2">
      <c r="AD6760" s="16"/>
      <c r="AE6760" s="16"/>
      <c r="AF6760" s="16"/>
      <c r="AG6760" s="16"/>
    </row>
    <row r="6761" spans="30:33" x14ac:dyDescent="0.2">
      <c r="AD6761" s="16"/>
      <c r="AE6761" s="16"/>
      <c r="AF6761" s="16"/>
      <c r="AG6761" s="16"/>
    </row>
    <row r="6762" spans="30:33" x14ac:dyDescent="0.2">
      <c r="AD6762" s="16"/>
      <c r="AE6762" s="16"/>
      <c r="AF6762" s="16"/>
      <c r="AG6762" s="16"/>
    </row>
    <row r="6763" spans="30:33" x14ac:dyDescent="0.2">
      <c r="AD6763" s="16"/>
      <c r="AE6763" s="16"/>
      <c r="AF6763" s="16"/>
      <c r="AG6763" s="16"/>
    </row>
    <row r="6764" spans="30:33" x14ac:dyDescent="0.2">
      <c r="AD6764" s="16"/>
      <c r="AE6764" s="16"/>
      <c r="AF6764" s="16"/>
      <c r="AG6764" s="16"/>
    </row>
    <row r="6765" spans="30:33" x14ac:dyDescent="0.2">
      <c r="AD6765" s="16"/>
      <c r="AE6765" s="16"/>
      <c r="AF6765" s="16"/>
      <c r="AG6765" s="16"/>
    </row>
    <row r="6766" spans="30:33" x14ac:dyDescent="0.2">
      <c r="AD6766" s="16"/>
      <c r="AE6766" s="16"/>
      <c r="AF6766" s="16"/>
      <c r="AG6766" s="16"/>
    </row>
    <row r="6767" spans="30:33" x14ac:dyDescent="0.2">
      <c r="AD6767" s="16"/>
      <c r="AE6767" s="16"/>
      <c r="AF6767" s="16"/>
      <c r="AG6767" s="16"/>
    </row>
    <row r="6768" spans="30:33" x14ac:dyDescent="0.2">
      <c r="AD6768" s="16"/>
      <c r="AE6768" s="16"/>
      <c r="AF6768" s="16"/>
      <c r="AG6768" s="16"/>
    </row>
    <row r="6769" spans="30:33" x14ac:dyDescent="0.2">
      <c r="AD6769" s="16"/>
      <c r="AE6769" s="16"/>
      <c r="AF6769" s="16"/>
      <c r="AG6769" s="16"/>
    </row>
    <row r="6770" spans="30:33" x14ac:dyDescent="0.2">
      <c r="AD6770" s="16"/>
      <c r="AE6770" s="16"/>
      <c r="AF6770" s="16"/>
      <c r="AG6770" s="16"/>
    </row>
    <row r="6771" spans="30:33" x14ac:dyDescent="0.2">
      <c r="AD6771" s="16"/>
      <c r="AE6771" s="16"/>
      <c r="AF6771" s="16"/>
      <c r="AG6771" s="16"/>
    </row>
    <row r="6772" spans="30:33" x14ac:dyDescent="0.2">
      <c r="AD6772" s="16"/>
      <c r="AE6772" s="16"/>
      <c r="AF6772" s="16"/>
      <c r="AG6772" s="16"/>
    </row>
    <row r="6773" spans="30:33" x14ac:dyDescent="0.2">
      <c r="AD6773" s="16"/>
      <c r="AE6773" s="16"/>
      <c r="AF6773" s="16"/>
      <c r="AG6773" s="16"/>
    </row>
    <row r="6774" spans="30:33" x14ac:dyDescent="0.2">
      <c r="AD6774" s="16"/>
      <c r="AE6774" s="16"/>
      <c r="AF6774" s="16"/>
      <c r="AG6774" s="16"/>
    </row>
    <row r="6775" spans="30:33" x14ac:dyDescent="0.2">
      <c r="AD6775" s="16"/>
      <c r="AE6775" s="16"/>
      <c r="AF6775" s="16"/>
      <c r="AG6775" s="16"/>
    </row>
    <row r="6776" spans="30:33" x14ac:dyDescent="0.2">
      <c r="AD6776" s="16"/>
      <c r="AE6776" s="16"/>
      <c r="AF6776" s="16"/>
      <c r="AG6776" s="16"/>
    </row>
    <row r="6777" spans="30:33" x14ac:dyDescent="0.2">
      <c r="AD6777" s="16"/>
      <c r="AE6777" s="16"/>
      <c r="AF6777" s="16"/>
      <c r="AG6777" s="16"/>
    </row>
    <row r="6778" spans="30:33" x14ac:dyDescent="0.2">
      <c r="AD6778" s="16"/>
      <c r="AE6778" s="16"/>
      <c r="AF6778" s="16"/>
      <c r="AG6778" s="16"/>
    </row>
    <row r="6779" spans="30:33" x14ac:dyDescent="0.2">
      <c r="AD6779" s="16"/>
      <c r="AE6779" s="16"/>
      <c r="AF6779" s="16"/>
      <c r="AG6779" s="16"/>
    </row>
    <row r="6780" spans="30:33" x14ac:dyDescent="0.2">
      <c r="AD6780" s="16"/>
      <c r="AE6780" s="16"/>
      <c r="AF6780" s="16"/>
      <c r="AG6780" s="16"/>
    </row>
    <row r="6781" spans="30:33" x14ac:dyDescent="0.2">
      <c r="AD6781" s="16"/>
      <c r="AE6781" s="16"/>
      <c r="AF6781" s="16"/>
      <c r="AG6781" s="16"/>
    </row>
    <row r="6782" spans="30:33" x14ac:dyDescent="0.2">
      <c r="AD6782" s="16"/>
      <c r="AE6782" s="16"/>
      <c r="AF6782" s="16"/>
      <c r="AG6782" s="16"/>
    </row>
    <row r="6783" spans="30:33" x14ac:dyDescent="0.2">
      <c r="AD6783" s="16"/>
      <c r="AE6783" s="16"/>
      <c r="AF6783" s="16"/>
      <c r="AG6783" s="16"/>
    </row>
    <row r="6784" spans="30:33" x14ac:dyDescent="0.2">
      <c r="AD6784" s="16"/>
      <c r="AE6784" s="16"/>
      <c r="AF6784" s="16"/>
      <c r="AG6784" s="16"/>
    </row>
    <row r="6785" spans="30:33" x14ac:dyDescent="0.2">
      <c r="AD6785" s="16"/>
      <c r="AE6785" s="16"/>
      <c r="AF6785" s="16"/>
      <c r="AG6785" s="16"/>
    </row>
    <row r="6786" spans="30:33" x14ac:dyDescent="0.2">
      <c r="AD6786" s="16"/>
      <c r="AE6786" s="16"/>
      <c r="AF6786" s="16"/>
      <c r="AG6786" s="16"/>
    </row>
    <row r="6787" spans="30:33" x14ac:dyDescent="0.2">
      <c r="AD6787" s="16"/>
      <c r="AE6787" s="16"/>
      <c r="AF6787" s="16"/>
      <c r="AG6787" s="16"/>
    </row>
    <row r="6788" spans="30:33" x14ac:dyDescent="0.2">
      <c r="AD6788" s="16"/>
      <c r="AE6788" s="16"/>
      <c r="AF6788" s="16"/>
      <c r="AG6788" s="16"/>
    </row>
    <row r="6789" spans="30:33" x14ac:dyDescent="0.2">
      <c r="AD6789" s="16"/>
      <c r="AE6789" s="16"/>
      <c r="AF6789" s="16"/>
      <c r="AG6789" s="16"/>
    </row>
    <row r="6790" spans="30:33" x14ac:dyDescent="0.2">
      <c r="AD6790" s="16"/>
      <c r="AE6790" s="16"/>
      <c r="AF6790" s="16"/>
      <c r="AG6790" s="16"/>
    </row>
    <row r="6791" spans="30:33" x14ac:dyDescent="0.2">
      <c r="AD6791" s="16"/>
      <c r="AE6791" s="16"/>
      <c r="AF6791" s="16"/>
      <c r="AG6791" s="16"/>
    </row>
    <row r="6792" spans="30:33" x14ac:dyDescent="0.2">
      <c r="AD6792" s="16"/>
      <c r="AE6792" s="16"/>
      <c r="AF6792" s="16"/>
      <c r="AG6792" s="16"/>
    </row>
    <row r="6793" spans="30:33" x14ac:dyDescent="0.2">
      <c r="AD6793" s="16"/>
      <c r="AE6793" s="16"/>
      <c r="AF6793" s="16"/>
      <c r="AG6793" s="16"/>
    </row>
    <row r="6794" spans="30:33" x14ac:dyDescent="0.2">
      <c r="AD6794" s="16"/>
      <c r="AE6794" s="16"/>
      <c r="AF6794" s="16"/>
      <c r="AG6794" s="16"/>
    </row>
    <row r="6795" spans="30:33" x14ac:dyDescent="0.2">
      <c r="AD6795" s="16"/>
      <c r="AE6795" s="16"/>
      <c r="AF6795" s="16"/>
      <c r="AG6795" s="16"/>
    </row>
    <row r="6796" spans="30:33" x14ac:dyDescent="0.2">
      <c r="AD6796" s="16"/>
      <c r="AE6796" s="16"/>
      <c r="AF6796" s="16"/>
      <c r="AG6796" s="16"/>
    </row>
    <row r="6797" spans="30:33" x14ac:dyDescent="0.2">
      <c r="AD6797" s="16"/>
      <c r="AE6797" s="16"/>
      <c r="AF6797" s="16"/>
      <c r="AG6797" s="16"/>
    </row>
    <row r="6798" spans="30:33" x14ac:dyDescent="0.2">
      <c r="AD6798" s="16"/>
      <c r="AE6798" s="16"/>
      <c r="AF6798" s="16"/>
      <c r="AG6798" s="16"/>
    </row>
    <row r="6799" spans="30:33" x14ac:dyDescent="0.2">
      <c r="AD6799" s="16"/>
      <c r="AE6799" s="16"/>
      <c r="AF6799" s="16"/>
      <c r="AG6799" s="16"/>
    </row>
    <row r="6800" spans="30:33" x14ac:dyDescent="0.2">
      <c r="AD6800" s="16"/>
      <c r="AE6800" s="16"/>
      <c r="AF6800" s="16"/>
      <c r="AG6800" s="16"/>
    </row>
    <row r="6801" spans="30:33" x14ac:dyDescent="0.2">
      <c r="AD6801" s="16"/>
      <c r="AE6801" s="16"/>
      <c r="AF6801" s="16"/>
      <c r="AG6801" s="16"/>
    </row>
    <row r="6802" spans="30:33" x14ac:dyDescent="0.2">
      <c r="AD6802" s="16"/>
      <c r="AE6802" s="16"/>
      <c r="AF6802" s="16"/>
      <c r="AG6802" s="16"/>
    </row>
    <row r="6803" spans="30:33" x14ac:dyDescent="0.2">
      <c r="AD6803" s="16"/>
      <c r="AE6803" s="16"/>
      <c r="AF6803" s="16"/>
      <c r="AG6803" s="16"/>
    </row>
    <row r="6804" spans="30:33" x14ac:dyDescent="0.2">
      <c r="AD6804" s="16"/>
      <c r="AE6804" s="16"/>
      <c r="AF6804" s="16"/>
      <c r="AG6804" s="16"/>
    </row>
    <row r="6805" spans="30:33" x14ac:dyDescent="0.2">
      <c r="AD6805" s="16"/>
      <c r="AE6805" s="16"/>
      <c r="AF6805" s="16"/>
      <c r="AG6805" s="16"/>
    </row>
    <row r="6806" spans="30:33" x14ac:dyDescent="0.2">
      <c r="AD6806" s="16"/>
      <c r="AE6806" s="16"/>
      <c r="AF6806" s="16"/>
      <c r="AG6806" s="16"/>
    </row>
    <row r="6807" spans="30:33" x14ac:dyDescent="0.2">
      <c r="AD6807" s="16"/>
      <c r="AE6807" s="16"/>
      <c r="AF6807" s="16"/>
      <c r="AG6807" s="16"/>
    </row>
    <row r="6808" spans="30:33" x14ac:dyDescent="0.2">
      <c r="AD6808" s="16"/>
      <c r="AE6808" s="16"/>
      <c r="AF6808" s="16"/>
      <c r="AG6808" s="16"/>
    </row>
    <row r="6809" spans="30:33" x14ac:dyDescent="0.2">
      <c r="AD6809" s="16"/>
      <c r="AE6809" s="16"/>
      <c r="AF6809" s="16"/>
      <c r="AG6809" s="16"/>
    </row>
    <row r="6810" spans="30:33" x14ac:dyDescent="0.2">
      <c r="AD6810" s="16"/>
      <c r="AE6810" s="16"/>
      <c r="AF6810" s="16"/>
      <c r="AG6810" s="16"/>
    </row>
    <row r="6811" spans="30:33" x14ac:dyDescent="0.2">
      <c r="AD6811" s="16"/>
      <c r="AE6811" s="16"/>
      <c r="AF6811" s="16"/>
      <c r="AG6811" s="16"/>
    </row>
    <row r="6812" spans="30:33" x14ac:dyDescent="0.2">
      <c r="AD6812" s="16"/>
      <c r="AE6812" s="16"/>
      <c r="AF6812" s="16"/>
      <c r="AG6812" s="16"/>
    </row>
    <row r="6813" spans="30:33" x14ac:dyDescent="0.2">
      <c r="AD6813" s="16"/>
      <c r="AE6813" s="16"/>
      <c r="AF6813" s="16"/>
      <c r="AG6813" s="16"/>
    </row>
    <row r="6814" spans="30:33" x14ac:dyDescent="0.2">
      <c r="AD6814" s="16"/>
      <c r="AE6814" s="16"/>
      <c r="AF6814" s="16"/>
      <c r="AG6814" s="16"/>
    </row>
    <row r="6815" spans="30:33" x14ac:dyDescent="0.2">
      <c r="AD6815" s="16"/>
      <c r="AE6815" s="16"/>
      <c r="AF6815" s="16"/>
      <c r="AG6815" s="16"/>
    </row>
    <row r="6816" spans="30:33" x14ac:dyDescent="0.2">
      <c r="AD6816" s="16"/>
      <c r="AE6816" s="16"/>
      <c r="AF6816" s="16"/>
      <c r="AG6816" s="16"/>
    </row>
    <row r="6817" spans="30:33" x14ac:dyDescent="0.2">
      <c r="AD6817" s="16"/>
      <c r="AE6817" s="16"/>
      <c r="AF6817" s="16"/>
      <c r="AG6817" s="16"/>
    </row>
    <row r="6818" spans="30:33" x14ac:dyDescent="0.2">
      <c r="AD6818" s="16"/>
      <c r="AE6818" s="16"/>
      <c r="AF6818" s="16"/>
      <c r="AG6818" s="16"/>
    </row>
    <row r="6819" spans="30:33" x14ac:dyDescent="0.2">
      <c r="AD6819" s="16"/>
      <c r="AE6819" s="16"/>
      <c r="AF6819" s="16"/>
      <c r="AG6819" s="16"/>
    </row>
    <row r="6820" spans="30:33" x14ac:dyDescent="0.2">
      <c r="AD6820" s="16"/>
      <c r="AE6820" s="16"/>
      <c r="AF6820" s="16"/>
      <c r="AG6820" s="16"/>
    </row>
    <row r="6821" spans="30:33" x14ac:dyDescent="0.2">
      <c r="AD6821" s="16"/>
      <c r="AE6821" s="16"/>
      <c r="AF6821" s="16"/>
      <c r="AG6821" s="16"/>
    </row>
    <row r="6822" spans="30:33" x14ac:dyDescent="0.2">
      <c r="AD6822" s="16"/>
      <c r="AE6822" s="16"/>
      <c r="AF6822" s="16"/>
      <c r="AG6822" s="16"/>
    </row>
    <row r="6823" spans="30:33" x14ac:dyDescent="0.2">
      <c r="AD6823" s="16"/>
      <c r="AE6823" s="16"/>
      <c r="AF6823" s="16"/>
      <c r="AG6823" s="16"/>
    </row>
    <row r="6824" spans="30:33" x14ac:dyDescent="0.2">
      <c r="AD6824" s="16"/>
      <c r="AE6824" s="16"/>
      <c r="AF6824" s="16"/>
      <c r="AG6824" s="16"/>
    </row>
    <row r="6825" spans="30:33" x14ac:dyDescent="0.2">
      <c r="AD6825" s="16"/>
      <c r="AE6825" s="16"/>
      <c r="AF6825" s="16"/>
      <c r="AG6825" s="16"/>
    </row>
    <row r="6826" spans="30:33" x14ac:dyDescent="0.2">
      <c r="AD6826" s="16"/>
      <c r="AE6826" s="16"/>
      <c r="AF6826" s="16"/>
      <c r="AG6826" s="16"/>
    </row>
    <row r="6827" spans="30:33" x14ac:dyDescent="0.2">
      <c r="AD6827" s="16"/>
      <c r="AE6827" s="16"/>
      <c r="AF6827" s="16"/>
      <c r="AG6827" s="16"/>
    </row>
    <row r="6828" spans="30:33" x14ac:dyDescent="0.2">
      <c r="AD6828" s="16"/>
      <c r="AE6828" s="16"/>
      <c r="AF6828" s="16"/>
      <c r="AG6828" s="16"/>
    </row>
    <row r="6829" spans="30:33" x14ac:dyDescent="0.2">
      <c r="AD6829" s="16"/>
      <c r="AE6829" s="16"/>
      <c r="AF6829" s="16"/>
      <c r="AG6829" s="16"/>
    </row>
    <row r="6830" spans="30:33" x14ac:dyDescent="0.2">
      <c r="AD6830" s="16"/>
      <c r="AE6830" s="16"/>
      <c r="AF6830" s="16"/>
      <c r="AG6830" s="16"/>
    </row>
    <row r="6831" spans="30:33" x14ac:dyDescent="0.2">
      <c r="AD6831" s="16"/>
      <c r="AE6831" s="16"/>
      <c r="AF6831" s="16"/>
      <c r="AG6831" s="16"/>
    </row>
    <row r="6832" spans="30:33" x14ac:dyDescent="0.2">
      <c r="AD6832" s="16"/>
      <c r="AE6832" s="16"/>
      <c r="AF6832" s="16"/>
      <c r="AG6832" s="16"/>
    </row>
    <row r="6833" spans="30:33" x14ac:dyDescent="0.2">
      <c r="AD6833" s="16"/>
      <c r="AE6833" s="16"/>
      <c r="AF6833" s="16"/>
      <c r="AG6833" s="16"/>
    </row>
    <row r="6834" spans="30:33" x14ac:dyDescent="0.2">
      <c r="AD6834" s="16"/>
      <c r="AE6834" s="16"/>
      <c r="AF6834" s="16"/>
      <c r="AG6834" s="16"/>
    </row>
    <row r="6835" spans="30:33" x14ac:dyDescent="0.2">
      <c r="AD6835" s="16"/>
      <c r="AE6835" s="16"/>
      <c r="AF6835" s="16"/>
      <c r="AG6835" s="16"/>
    </row>
    <row r="6836" spans="30:33" x14ac:dyDescent="0.2">
      <c r="AD6836" s="16"/>
      <c r="AE6836" s="16"/>
      <c r="AF6836" s="16"/>
      <c r="AG6836" s="16"/>
    </row>
    <row r="6837" spans="30:33" x14ac:dyDescent="0.2">
      <c r="AD6837" s="16"/>
      <c r="AE6837" s="16"/>
      <c r="AF6837" s="16"/>
      <c r="AG6837" s="16"/>
    </row>
    <row r="6838" spans="30:33" x14ac:dyDescent="0.2">
      <c r="AD6838" s="16"/>
      <c r="AE6838" s="16"/>
      <c r="AF6838" s="16"/>
      <c r="AG6838" s="16"/>
    </row>
    <row r="6839" spans="30:33" x14ac:dyDescent="0.2">
      <c r="AD6839" s="16"/>
      <c r="AE6839" s="16"/>
      <c r="AF6839" s="16"/>
      <c r="AG6839" s="16"/>
    </row>
    <row r="6840" spans="30:33" x14ac:dyDescent="0.2">
      <c r="AD6840" s="16"/>
      <c r="AE6840" s="16"/>
      <c r="AF6840" s="16"/>
      <c r="AG6840" s="16"/>
    </row>
    <row r="6841" spans="30:33" x14ac:dyDescent="0.2">
      <c r="AD6841" s="16"/>
      <c r="AE6841" s="16"/>
      <c r="AF6841" s="16"/>
      <c r="AG6841" s="16"/>
    </row>
    <row r="6842" spans="30:33" x14ac:dyDescent="0.2">
      <c r="AD6842" s="16"/>
      <c r="AE6842" s="16"/>
      <c r="AF6842" s="16"/>
      <c r="AG6842" s="16"/>
    </row>
    <row r="6843" spans="30:33" x14ac:dyDescent="0.2">
      <c r="AD6843" s="16"/>
      <c r="AE6843" s="16"/>
      <c r="AF6843" s="16"/>
      <c r="AG6843" s="16"/>
    </row>
    <row r="6844" spans="30:33" x14ac:dyDescent="0.2">
      <c r="AD6844" s="16"/>
      <c r="AE6844" s="16"/>
      <c r="AF6844" s="16"/>
      <c r="AG6844" s="16"/>
    </row>
    <row r="6845" spans="30:33" x14ac:dyDescent="0.2">
      <c r="AD6845" s="16"/>
      <c r="AE6845" s="16"/>
      <c r="AF6845" s="16"/>
      <c r="AG6845" s="16"/>
    </row>
    <row r="6846" spans="30:33" x14ac:dyDescent="0.2">
      <c r="AD6846" s="16"/>
      <c r="AE6846" s="16"/>
      <c r="AF6846" s="16"/>
      <c r="AG6846" s="16"/>
    </row>
    <row r="6847" spans="30:33" x14ac:dyDescent="0.2">
      <c r="AD6847" s="16"/>
      <c r="AE6847" s="16"/>
      <c r="AF6847" s="16"/>
      <c r="AG6847" s="16"/>
    </row>
    <row r="6848" spans="30:33" x14ac:dyDescent="0.2">
      <c r="AD6848" s="16"/>
      <c r="AE6848" s="16"/>
      <c r="AF6848" s="16"/>
      <c r="AG6848" s="16"/>
    </row>
    <row r="6849" spans="30:33" x14ac:dyDescent="0.2">
      <c r="AD6849" s="16"/>
      <c r="AE6849" s="16"/>
      <c r="AF6849" s="16"/>
      <c r="AG6849" s="16"/>
    </row>
    <row r="6850" spans="30:33" x14ac:dyDescent="0.2">
      <c r="AD6850" s="16"/>
      <c r="AE6850" s="16"/>
      <c r="AF6850" s="16"/>
      <c r="AG6850" s="16"/>
    </row>
    <row r="6851" spans="30:33" x14ac:dyDescent="0.2">
      <c r="AD6851" s="16"/>
      <c r="AE6851" s="16"/>
      <c r="AF6851" s="16"/>
      <c r="AG6851" s="16"/>
    </row>
    <row r="6852" spans="30:33" x14ac:dyDescent="0.2">
      <c r="AD6852" s="16"/>
      <c r="AE6852" s="16"/>
      <c r="AF6852" s="16"/>
      <c r="AG6852" s="16"/>
    </row>
    <row r="6853" spans="30:33" x14ac:dyDescent="0.2">
      <c r="AD6853" s="16"/>
      <c r="AE6853" s="16"/>
      <c r="AF6853" s="16"/>
      <c r="AG6853" s="16"/>
    </row>
    <row r="6854" spans="30:33" x14ac:dyDescent="0.2">
      <c r="AD6854" s="16"/>
      <c r="AE6854" s="16"/>
      <c r="AF6854" s="16"/>
      <c r="AG6854" s="16"/>
    </row>
    <row r="6855" spans="30:33" x14ac:dyDescent="0.2">
      <c r="AD6855" s="16"/>
      <c r="AE6855" s="16"/>
      <c r="AF6855" s="16"/>
      <c r="AG6855" s="16"/>
    </row>
    <row r="6856" spans="30:33" x14ac:dyDescent="0.2">
      <c r="AD6856" s="16"/>
      <c r="AE6856" s="16"/>
      <c r="AF6856" s="16"/>
      <c r="AG6856" s="16"/>
    </row>
    <row r="6857" spans="30:33" x14ac:dyDescent="0.2">
      <c r="AD6857" s="16"/>
      <c r="AE6857" s="16"/>
      <c r="AF6857" s="16"/>
      <c r="AG6857" s="16"/>
    </row>
    <row r="6858" spans="30:33" x14ac:dyDescent="0.2">
      <c r="AD6858" s="16"/>
      <c r="AE6858" s="16"/>
      <c r="AF6858" s="16"/>
      <c r="AG6858" s="16"/>
    </row>
    <row r="6859" spans="30:33" x14ac:dyDescent="0.2">
      <c r="AD6859" s="16"/>
      <c r="AE6859" s="16"/>
      <c r="AF6859" s="16"/>
      <c r="AG6859" s="16"/>
    </row>
    <row r="6860" spans="30:33" x14ac:dyDescent="0.2">
      <c r="AD6860" s="16"/>
      <c r="AE6860" s="16"/>
      <c r="AF6860" s="16"/>
      <c r="AG6860" s="16"/>
    </row>
    <row r="6861" spans="30:33" x14ac:dyDescent="0.2">
      <c r="AD6861" s="16"/>
      <c r="AE6861" s="16"/>
      <c r="AF6861" s="16"/>
      <c r="AG6861" s="16"/>
    </row>
    <row r="6862" spans="30:33" x14ac:dyDescent="0.2">
      <c r="AD6862" s="16"/>
      <c r="AE6862" s="16"/>
      <c r="AF6862" s="16"/>
      <c r="AG6862" s="16"/>
    </row>
    <row r="6863" spans="30:33" x14ac:dyDescent="0.2">
      <c r="AD6863" s="16"/>
      <c r="AE6863" s="16"/>
      <c r="AF6863" s="16"/>
      <c r="AG6863" s="16"/>
    </row>
    <row r="6864" spans="30:33" x14ac:dyDescent="0.2">
      <c r="AD6864" s="16"/>
      <c r="AE6864" s="16"/>
      <c r="AF6864" s="16"/>
      <c r="AG6864" s="16"/>
    </row>
    <row r="6865" spans="30:33" x14ac:dyDescent="0.2">
      <c r="AD6865" s="16"/>
      <c r="AE6865" s="16"/>
      <c r="AF6865" s="16"/>
      <c r="AG6865" s="16"/>
    </row>
    <row r="6866" spans="30:33" x14ac:dyDescent="0.2">
      <c r="AD6866" s="16"/>
      <c r="AE6866" s="16"/>
      <c r="AF6866" s="16"/>
      <c r="AG6866" s="16"/>
    </row>
    <row r="6867" spans="30:33" x14ac:dyDescent="0.2">
      <c r="AD6867" s="16"/>
      <c r="AE6867" s="16"/>
      <c r="AF6867" s="16"/>
      <c r="AG6867" s="16"/>
    </row>
    <row r="6868" spans="30:33" x14ac:dyDescent="0.2">
      <c r="AD6868" s="16"/>
      <c r="AE6868" s="16"/>
      <c r="AF6868" s="16"/>
      <c r="AG6868" s="16"/>
    </row>
    <row r="6869" spans="30:33" x14ac:dyDescent="0.2">
      <c r="AD6869" s="16"/>
      <c r="AE6869" s="16"/>
      <c r="AF6869" s="16"/>
      <c r="AG6869" s="16"/>
    </row>
    <row r="6870" spans="30:33" x14ac:dyDescent="0.2">
      <c r="AD6870" s="16"/>
      <c r="AE6870" s="16"/>
      <c r="AF6870" s="16"/>
      <c r="AG6870" s="16"/>
    </row>
    <row r="6871" spans="30:33" x14ac:dyDescent="0.2">
      <c r="AD6871" s="16"/>
      <c r="AE6871" s="16"/>
      <c r="AF6871" s="16"/>
      <c r="AG6871" s="16"/>
    </row>
    <row r="6872" spans="30:33" x14ac:dyDescent="0.2">
      <c r="AD6872" s="16"/>
      <c r="AE6872" s="16"/>
      <c r="AF6872" s="16"/>
      <c r="AG6872" s="16"/>
    </row>
    <row r="6873" spans="30:33" x14ac:dyDescent="0.2">
      <c r="AD6873" s="16"/>
      <c r="AE6873" s="16"/>
      <c r="AF6873" s="16"/>
      <c r="AG6873" s="16"/>
    </row>
    <row r="6874" spans="30:33" x14ac:dyDescent="0.2">
      <c r="AD6874" s="16"/>
      <c r="AE6874" s="16"/>
      <c r="AF6874" s="16"/>
      <c r="AG6874" s="16"/>
    </row>
    <row r="6875" spans="30:33" x14ac:dyDescent="0.2">
      <c r="AD6875" s="16"/>
      <c r="AE6875" s="16"/>
      <c r="AF6875" s="16"/>
      <c r="AG6875" s="16"/>
    </row>
    <row r="6876" spans="30:33" x14ac:dyDescent="0.2">
      <c r="AD6876" s="16"/>
      <c r="AE6876" s="16"/>
      <c r="AF6876" s="16"/>
      <c r="AG6876" s="16"/>
    </row>
    <row r="6877" spans="30:33" x14ac:dyDescent="0.2">
      <c r="AD6877" s="16"/>
      <c r="AE6877" s="16"/>
      <c r="AF6877" s="16"/>
      <c r="AG6877" s="16"/>
    </row>
    <row r="6878" spans="30:33" x14ac:dyDescent="0.2">
      <c r="AD6878" s="16"/>
      <c r="AE6878" s="16"/>
      <c r="AF6878" s="16"/>
      <c r="AG6878" s="16"/>
    </row>
    <row r="6879" spans="30:33" x14ac:dyDescent="0.2">
      <c r="AD6879" s="16"/>
      <c r="AE6879" s="16"/>
      <c r="AF6879" s="16"/>
      <c r="AG6879" s="16"/>
    </row>
    <row r="6880" spans="30:33" x14ac:dyDescent="0.2">
      <c r="AD6880" s="16"/>
      <c r="AE6880" s="16"/>
      <c r="AF6880" s="16"/>
      <c r="AG6880" s="16"/>
    </row>
    <row r="6881" spans="30:33" x14ac:dyDescent="0.2">
      <c r="AD6881" s="16"/>
      <c r="AE6881" s="16"/>
      <c r="AF6881" s="16"/>
      <c r="AG6881" s="16"/>
    </row>
    <row r="6882" spans="30:33" x14ac:dyDescent="0.2">
      <c r="AD6882" s="16"/>
      <c r="AE6882" s="16"/>
      <c r="AF6882" s="16"/>
      <c r="AG6882" s="16"/>
    </row>
    <row r="6883" spans="30:33" x14ac:dyDescent="0.2">
      <c r="AD6883" s="16"/>
      <c r="AE6883" s="16"/>
      <c r="AF6883" s="16"/>
      <c r="AG6883" s="16"/>
    </row>
    <row r="6884" spans="30:33" x14ac:dyDescent="0.2">
      <c r="AD6884" s="16"/>
      <c r="AE6884" s="16"/>
      <c r="AF6884" s="16"/>
      <c r="AG6884" s="16"/>
    </row>
    <row r="6885" spans="30:33" x14ac:dyDescent="0.2">
      <c r="AD6885" s="16"/>
      <c r="AE6885" s="16"/>
      <c r="AF6885" s="16"/>
      <c r="AG6885" s="16"/>
    </row>
    <row r="6886" spans="30:33" x14ac:dyDescent="0.2">
      <c r="AD6886" s="16"/>
      <c r="AE6886" s="16"/>
      <c r="AF6886" s="16"/>
      <c r="AG6886" s="16"/>
    </row>
    <row r="6887" spans="30:33" x14ac:dyDescent="0.2">
      <c r="AD6887" s="16"/>
      <c r="AE6887" s="16"/>
      <c r="AF6887" s="16"/>
      <c r="AG6887" s="16"/>
    </row>
    <row r="6888" spans="30:33" x14ac:dyDescent="0.2">
      <c r="AD6888" s="16"/>
      <c r="AE6888" s="16"/>
      <c r="AF6888" s="16"/>
      <c r="AG6888" s="16"/>
    </row>
    <row r="6889" spans="30:33" x14ac:dyDescent="0.2">
      <c r="AD6889" s="16"/>
      <c r="AE6889" s="16"/>
      <c r="AF6889" s="16"/>
      <c r="AG6889" s="16"/>
    </row>
    <row r="6890" spans="30:33" x14ac:dyDescent="0.2">
      <c r="AD6890" s="16"/>
      <c r="AE6890" s="16"/>
      <c r="AF6890" s="16"/>
      <c r="AG6890" s="16"/>
    </row>
    <row r="6891" spans="30:33" x14ac:dyDescent="0.2">
      <c r="AD6891" s="16"/>
      <c r="AE6891" s="16"/>
      <c r="AF6891" s="16"/>
      <c r="AG6891" s="16"/>
    </row>
    <row r="6892" spans="30:33" x14ac:dyDescent="0.2">
      <c r="AD6892" s="16"/>
      <c r="AE6892" s="16"/>
      <c r="AF6892" s="16"/>
      <c r="AG6892" s="16"/>
    </row>
    <row r="6893" spans="30:33" x14ac:dyDescent="0.2">
      <c r="AD6893" s="16"/>
      <c r="AE6893" s="16"/>
      <c r="AF6893" s="16"/>
      <c r="AG6893" s="16"/>
    </row>
    <row r="6894" spans="30:33" x14ac:dyDescent="0.2">
      <c r="AD6894" s="16"/>
      <c r="AE6894" s="16"/>
      <c r="AF6894" s="16"/>
      <c r="AG6894" s="16"/>
    </row>
    <row r="6895" spans="30:33" x14ac:dyDescent="0.2">
      <c r="AD6895" s="16"/>
      <c r="AE6895" s="16"/>
      <c r="AF6895" s="16"/>
      <c r="AG6895" s="16"/>
    </row>
    <row r="6896" spans="30:33" x14ac:dyDescent="0.2">
      <c r="AD6896" s="16"/>
      <c r="AE6896" s="16"/>
      <c r="AF6896" s="16"/>
      <c r="AG6896" s="16"/>
    </row>
    <row r="6897" spans="30:33" x14ac:dyDescent="0.2">
      <c r="AD6897" s="16"/>
      <c r="AE6897" s="16"/>
      <c r="AF6897" s="16"/>
      <c r="AG6897" s="16"/>
    </row>
    <row r="6898" spans="30:33" x14ac:dyDescent="0.2">
      <c r="AD6898" s="16"/>
      <c r="AE6898" s="16"/>
      <c r="AF6898" s="16"/>
      <c r="AG6898" s="16"/>
    </row>
    <row r="6899" spans="30:33" x14ac:dyDescent="0.2">
      <c r="AD6899" s="16"/>
      <c r="AE6899" s="16"/>
      <c r="AF6899" s="16"/>
      <c r="AG6899" s="16"/>
    </row>
    <row r="6900" spans="30:33" x14ac:dyDescent="0.2">
      <c r="AD6900" s="16"/>
      <c r="AE6900" s="16"/>
      <c r="AF6900" s="16"/>
      <c r="AG6900" s="16"/>
    </row>
    <row r="6901" spans="30:33" x14ac:dyDescent="0.2">
      <c r="AD6901" s="16"/>
      <c r="AE6901" s="16"/>
      <c r="AF6901" s="16"/>
      <c r="AG6901" s="16"/>
    </row>
    <row r="6902" spans="30:33" x14ac:dyDescent="0.2">
      <c r="AD6902" s="16"/>
      <c r="AE6902" s="16"/>
      <c r="AF6902" s="16"/>
      <c r="AG6902" s="16"/>
    </row>
    <row r="6903" spans="30:33" x14ac:dyDescent="0.2">
      <c r="AD6903" s="16"/>
      <c r="AE6903" s="16"/>
      <c r="AF6903" s="16"/>
      <c r="AG6903" s="16"/>
    </row>
    <row r="6904" spans="30:33" x14ac:dyDescent="0.2">
      <c r="AD6904" s="16"/>
      <c r="AE6904" s="16"/>
      <c r="AF6904" s="16"/>
      <c r="AG6904" s="16"/>
    </row>
    <row r="6905" spans="30:33" x14ac:dyDescent="0.2">
      <c r="AD6905" s="16"/>
      <c r="AE6905" s="16"/>
      <c r="AF6905" s="16"/>
      <c r="AG6905" s="16"/>
    </row>
    <row r="6906" spans="30:33" x14ac:dyDescent="0.2">
      <c r="AD6906" s="16"/>
      <c r="AE6906" s="16"/>
      <c r="AF6906" s="16"/>
      <c r="AG6906" s="16"/>
    </row>
    <row r="6907" spans="30:33" x14ac:dyDescent="0.2">
      <c r="AD6907" s="16"/>
      <c r="AE6907" s="16"/>
      <c r="AF6907" s="16"/>
      <c r="AG6907" s="16"/>
    </row>
    <row r="6908" spans="30:33" x14ac:dyDescent="0.2">
      <c r="AD6908" s="16"/>
      <c r="AE6908" s="16"/>
      <c r="AF6908" s="16"/>
      <c r="AG6908" s="16"/>
    </row>
    <row r="6909" spans="30:33" x14ac:dyDescent="0.2">
      <c r="AD6909" s="16"/>
      <c r="AE6909" s="16"/>
      <c r="AF6909" s="16"/>
      <c r="AG6909" s="16"/>
    </row>
    <row r="6910" spans="30:33" x14ac:dyDescent="0.2">
      <c r="AD6910" s="16"/>
      <c r="AE6910" s="16"/>
      <c r="AF6910" s="16"/>
      <c r="AG6910" s="16"/>
    </row>
    <row r="6911" spans="30:33" x14ac:dyDescent="0.2">
      <c r="AD6911" s="16"/>
      <c r="AE6911" s="16"/>
      <c r="AF6911" s="16"/>
      <c r="AG6911" s="16"/>
    </row>
    <row r="6912" spans="30:33" x14ac:dyDescent="0.2">
      <c r="AD6912" s="16"/>
      <c r="AE6912" s="16"/>
      <c r="AF6912" s="16"/>
      <c r="AG6912" s="16"/>
    </row>
    <row r="6913" spans="30:33" x14ac:dyDescent="0.2">
      <c r="AD6913" s="16"/>
      <c r="AE6913" s="16"/>
      <c r="AF6913" s="16"/>
      <c r="AG6913" s="16"/>
    </row>
    <row r="6914" spans="30:33" x14ac:dyDescent="0.2">
      <c r="AD6914" s="16"/>
      <c r="AE6914" s="16"/>
      <c r="AF6914" s="16"/>
      <c r="AG6914" s="16"/>
    </row>
    <row r="6915" spans="30:33" x14ac:dyDescent="0.2">
      <c r="AD6915" s="16"/>
      <c r="AE6915" s="16"/>
      <c r="AF6915" s="16"/>
      <c r="AG6915" s="16"/>
    </row>
    <row r="6916" spans="30:33" x14ac:dyDescent="0.2">
      <c r="AD6916" s="16"/>
      <c r="AE6916" s="16"/>
      <c r="AF6916" s="16"/>
      <c r="AG6916" s="16"/>
    </row>
    <row r="6917" spans="30:33" x14ac:dyDescent="0.2">
      <c r="AD6917" s="16"/>
      <c r="AE6917" s="16"/>
      <c r="AF6917" s="16"/>
      <c r="AG6917" s="16"/>
    </row>
    <row r="6918" spans="30:33" x14ac:dyDescent="0.2">
      <c r="AD6918" s="16"/>
      <c r="AE6918" s="16"/>
      <c r="AF6918" s="16"/>
      <c r="AG6918" s="16"/>
    </row>
    <row r="6919" spans="30:33" x14ac:dyDescent="0.2">
      <c r="AD6919" s="16"/>
      <c r="AE6919" s="16"/>
      <c r="AF6919" s="16"/>
      <c r="AG6919" s="16"/>
    </row>
    <row r="6920" spans="30:33" x14ac:dyDescent="0.2">
      <c r="AD6920" s="16"/>
      <c r="AE6920" s="16"/>
      <c r="AF6920" s="16"/>
      <c r="AG6920" s="16"/>
    </row>
    <row r="6921" spans="30:33" x14ac:dyDescent="0.2">
      <c r="AD6921" s="16"/>
      <c r="AE6921" s="16"/>
      <c r="AF6921" s="16"/>
      <c r="AG6921" s="16"/>
    </row>
    <row r="6922" spans="30:33" x14ac:dyDescent="0.2">
      <c r="AD6922" s="16"/>
      <c r="AE6922" s="16"/>
      <c r="AF6922" s="16"/>
      <c r="AG6922" s="16"/>
    </row>
    <row r="6923" spans="30:33" x14ac:dyDescent="0.2">
      <c r="AD6923" s="16"/>
      <c r="AE6923" s="16"/>
      <c r="AF6923" s="16"/>
      <c r="AG6923" s="16"/>
    </row>
    <row r="6924" spans="30:33" x14ac:dyDescent="0.2">
      <c r="AD6924" s="16"/>
      <c r="AE6924" s="16"/>
      <c r="AF6924" s="16"/>
      <c r="AG6924" s="16"/>
    </row>
    <row r="6925" spans="30:33" x14ac:dyDescent="0.2">
      <c r="AD6925" s="16"/>
      <c r="AE6925" s="16"/>
      <c r="AF6925" s="16"/>
      <c r="AG6925" s="16"/>
    </row>
    <row r="6926" spans="30:33" x14ac:dyDescent="0.2">
      <c r="AD6926" s="16"/>
      <c r="AE6926" s="16"/>
      <c r="AF6926" s="16"/>
      <c r="AG6926" s="16"/>
    </row>
    <row r="6927" spans="30:33" x14ac:dyDescent="0.2">
      <c r="AD6927" s="16"/>
      <c r="AE6927" s="16"/>
      <c r="AF6927" s="16"/>
      <c r="AG6927" s="16"/>
    </row>
    <row r="6928" spans="30:33" x14ac:dyDescent="0.2">
      <c r="AD6928" s="16"/>
      <c r="AE6928" s="16"/>
      <c r="AF6928" s="16"/>
      <c r="AG6928" s="16"/>
    </row>
    <row r="6929" spans="30:33" x14ac:dyDescent="0.2">
      <c r="AD6929" s="16"/>
      <c r="AE6929" s="16"/>
      <c r="AF6929" s="16"/>
      <c r="AG6929" s="16"/>
    </row>
    <row r="6930" spans="30:33" x14ac:dyDescent="0.2">
      <c r="AD6930" s="16"/>
      <c r="AE6930" s="16"/>
      <c r="AF6930" s="16"/>
      <c r="AG6930" s="16"/>
    </row>
    <row r="6931" spans="30:33" x14ac:dyDescent="0.2">
      <c r="AD6931" s="16"/>
      <c r="AE6931" s="16"/>
      <c r="AF6931" s="16"/>
      <c r="AG6931" s="16"/>
    </row>
    <row r="6932" spans="30:33" x14ac:dyDescent="0.2">
      <c r="AD6932" s="16"/>
      <c r="AE6932" s="16"/>
      <c r="AF6932" s="16"/>
      <c r="AG6932" s="16"/>
    </row>
    <row r="6933" spans="30:33" x14ac:dyDescent="0.2">
      <c r="AD6933" s="16"/>
      <c r="AE6933" s="16"/>
      <c r="AF6933" s="16"/>
      <c r="AG6933" s="16"/>
    </row>
    <row r="6934" spans="30:33" x14ac:dyDescent="0.2">
      <c r="AD6934" s="16"/>
      <c r="AE6934" s="16"/>
      <c r="AF6934" s="16"/>
      <c r="AG6934" s="16"/>
    </row>
    <row r="6935" spans="30:33" x14ac:dyDescent="0.2">
      <c r="AD6935" s="16"/>
      <c r="AE6935" s="16"/>
      <c r="AF6935" s="16"/>
      <c r="AG6935" s="16"/>
    </row>
    <row r="6936" spans="30:33" x14ac:dyDescent="0.2">
      <c r="AD6936" s="16"/>
      <c r="AE6936" s="16"/>
      <c r="AF6936" s="16"/>
      <c r="AG6936" s="16"/>
    </row>
    <row r="6937" spans="30:33" x14ac:dyDescent="0.2">
      <c r="AD6937" s="16"/>
      <c r="AE6937" s="16"/>
      <c r="AF6937" s="16"/>
      <c r="AG6937" s="16"/>
    </row>
    <row r="6938" spans="30:33" x14ac:dyDescent="0.2">
      <c r="AD6938" s="16"/>
      <c r="AE6938" s="16"/>
      <c r="AF6938" s="16"/>
      <c r="AG6938" s="16"/>
    </row>
    <row r="6939" spans="30:33" x14ac:dyDescent="0.2">
      <c r="AD6939" s="16"/>
      <c r="AE6939" s="16"/>
      <c r="AF6939" s="16"/>
      <c r="AG6939" s="16"/>
    </row>
    <row r="6940" spans="30:33" x14ac:dyDescent="0.2">
      <c r="AD6940" s="16"/>
      <c r="AE6940" s="16"/>
      <c r="AF6940" s="16"/>
      <c r="AG6940" s="16"/>
    </row>
    <row r="6941" spans="30:33" x14ac:dyDescent="0.2">
      <c r="AD6941" s="16"/>
      <c r="AE6941" s="16"/>
      <c r="AF6941" s="16"/>
      <c r="AG6941" s="16"/>
    </row>
    <row r="6942" spans="30:33" x14ac:dyDescent="0.2">
      <c r="AD6942" s="16"/>
      <c r="AE6942" s="16"/>
      <c r="AF6942" s="16"/>
      <c r="AG6942" s="16"/>
    </row>
    <row r="6943" spans="30:33" x14ac:dyDescent="0.2">
      <c r="AD6943" s="16"/>
      <c r="AE6943" s="16"/>
      <c r="AF6943" s="16"/>
      <c r="AG6943" s="16"/>
    </row>
    <row r="6944" spans="30:33" x14ac:dyDescent="0.2">
      <c r="AD6944" s="16"/>
      <c r="AE6944" s="16"/>
      <c r="AF6944" s="16"/>
      <c r="AG6944" s="16"/>
    </row>
    <row r="6945" spans="30:33" x14ac:dyDescent="0.2">
      <c r="AD6945" s="16"/>
      <c r="AE6945" s="16"/>
      <c r="AF6945" s="16"/>
      <c r="AG6945" s="16"/>
    </row>
    <row r="6946" spans="30:33" x14ac:dyDescent="0.2">
      <c r="AD6946" s="16"/>
      <c r="AE6946" s="16"/>
      <c r="AF6946" s="16"/>
      <c r="AG6946" s="16"/>
    </row>
    <row r="6947" spans="30:33" x14ac:dyDescent="0.2">
      <c r="AD6947" s="16"/>
      <c r="AE6947" s="16"/>
      <c r="AF6947" s="16"/>
      <c r="AG6947" s="16"/>
    </row>
    <row r="6948" spans="30:33" x14ac:dyDescent="0.2">
      <c r="AD6948" s="16"/>
      <c r="AE6948" s="16"/>
      <c r="AF6948" s="16"/>
      <c r="AG6948" s="16"/>
    </row>
    <row r="6949" spans="30:33" x14ac:dyDescent="0.2">
      <c r="AD6949" s="16"/>
      <c r="AE6949" s="16"/>
      <c r="AF6949" s="16"/>
      <c r="AG6949" s="16"/>
    </row>
    <row r="6950" spans="30:33" x14ac:dyDescent="0.2">
      <c r="AD6950" s="16"/>
      <c r="AE6950" s="16"/>
      <c r="AF6950" s="16"/>
      <c r="AG6950" s="16"/>
    </row>
    <row r="6951" spans="30:33" x14ac:dyDescent="0.2">
      <c r="AD6951" s="16"/>
      <c r="AE6951" s="16"/>
      <c r="AF6951" s="16"/>
      <c r="AG6951" s="16"/>
    </row>
    <row r="6952" spans="30:33" x14ac:dyDescent="0.2">
      <c r="AD6952" s="16"/>
      <c r="AE6952" s="16"/>
      <c r="AF6952" s="16"/>
      <c r="AG6952" s="16"/>
    </row>
    <row r="6953" spans="30:33" x14ac:dyDescent="0.2">
      <c r="AD6953" s="16"/>
      <c r="AE6953" s="16"/>
      <c r="AF6953" s="16"/>
      <c r="AG6953" s="16"/>
    </row>
    <row r="6954" spans="30:33" x14ac:dyDescent="0.2">
      <c r="AD6954" s="16"/>
      <c r="AE6954" s="16"/>
      <c r="AF6954" s="16"/>
      <c r="AG6954" s="16"/>
    </row>
    <row r="6955" spans="30:33" x14ac:dyDescent="0.2">
      <c r="AD6955" s="16"/>
      <c r="AE6955" s="16"/>
      <c r="AF6955" s="16"/>
      <c r="AG6955" s="16"/>
    </row>
    <row r="6956" spans="30:33" x14ac:dyDescent="0.2">
      <c r="AD6956" s="16"/>
      <c r="AE6956" s="16"/>
      <c r="AF6956" s="16"/>
      <c r="AG6956" s="16"/>
    </row>
    <row r="6957" spans="30:33" x14ac:dyDescent="0.2">
      <c r="AD6957" s="16"/>
      <c r="AE6957" s="16"/>
      <c r="AF6957" s="16"/>
      <c r="AG6957" s="16"/>
    </row>
    <row r="6958" spans="30:33" x14ac:dyDescent="0.2">
      <c r="AD6958" s="16"/>
      <c r="AE6958" s="16"/>
      <c r="AF6958" s="16"/>
      <c r="AG6958" s="16"/>
    </row>
    <row r="6959" spans="30:33" x14ac:dyDescent="0.2">
      <c r="AD6959" s="16"/>
      <c r="AE6959" s="16"/>
      <c r="AF6959" s="16"/>
      <c r="AG6959" s="16"/>
    </row>
    <row r="6960" spans="30:33" x14ac:dyDescent="0.2">
      <c r="AD6960" s="16"/>
      <c r="AE6960" s="16"/>
      <c r="AF6960" s="16"/>
      <c r="AG6960" s="16"/>
    </row>
    <row r="6961" spans="30:33" x14ac:dyDescent="0.2">
      <c r="AD6961" s="16"/>
      <c r="AE6961" s="16"/>
      <c r="AF6961" s="16"/>
      <c r="AG6961" s="16"/>
    </row>
    <row r="6962" spans="30:33" x14ac:dyDescent="0.2">
      <c r="AD6962" s="16"/>
      <c r="AE6962" s="16"/>
      <c r="AF6962" s="16"/>
      <c r="AG6962" s="16"/>
    </row>
    <row r="6963" spans="30:33" x14ac:dyDescent="0.2">
      <c r="AD6963" s="16"/>
      <c r="AE6963" s="16"/>
      <c r="AF6963" s="16"/>
      <c r="AG6963" s="16"/>
    </row>
    <row r="6964" spans="30:33" x14ac:dyDescent="0.2">
      <c r="AD6964" s="16"/>
      <c r="AE6964" s="16"/>
      <c r="AF6964" s="16"/>
      <c r="AG6964" s="16"/>
    </row>
    <row r="6965" spans="30:33" x14ac:dyDescent="0.2">
      <c r="AD6965" s="16"/>
      <c r="AE6965" s="16"/>
      <c r="AF6965" s="16"/>
      <c r="AG6965" s="16"/>
    </row>
    <row r="6966" spans="30:33" x14ac:dyDescent="0.2">
      <c r="AD6966" s="16"/>
      <c r="AE6966" s="16"/>
      <c r="AF6966" s="16"/>
      <c r="AG6966" s="16"/>
    </row>
    <row r="6967" spans="30:33" x14ac:dyDescent="0.2">
      <c r="AD6967" s="16"/>
      <c r="AE6967" s="16"/>
      <c r="AF6967" s="16"/>
      <c r="AG6967" s="16"/>
    </row>
    <row r="6968" spans="30:33" x14ac:dyDescent="0.2">
      <c r="AD6968" s="16"/>
      <c r="AE6968" s="16"/>
      <c r="AF6968" s="16"/>
      <c r="AG6968" s="16"/>
    </row>
    <row r="6969" spans="30:33" x14ac:dyDescent="0.2">
      <c r="AD6969" s="16"/>
      <c r="AE6969" s="16"/>
      <c r="AF6969" s="16"/>
      <c r="AG6969" s="16"/>
    </row>
    <row r="6970" spans="30:33" x14ac:dyDescent="0.2">
      <c r="AD6970" s="16"/>
      <c r="AE6970" s="16"/>
      <c r="AF6970" s="16"/>
      <c r="AG6970" s="16"/>
    </row>
    <row r="6971" spans="30:33" x14ac:dyDescent="0.2">
      <c r="AD6971" s="16"/>
      <c r="AE6971" s="16"/>
      <c r="AF6971" s="16"/>
      <c r="AG6971" s="16"/>
    </row>
    <row r="6972" spans="30:33" x14ac:dyDescent="0.2">
      <c r="AD6972" s="16"/>
      <c r="AE6972" s="16"/>
      <c r="AF6972" s="16"/>
      <c r="AG6972" s="16"/>
    </row>
    <row r="6973" spans="30:33" x14ac:dyDescent="0.2">
      <c r="AD6973" s="16"/>
      <c r="AE6973" s="16"/>
      <c r="AF6973" s="16"/>
      <c r="AG6973" s="16"/>
    </row>
    <row r="6974" spans="30:33" x14ac:dyDescent="0.2">
      <c r="AD6974" s="16"/>
      <c r="AE6974" s="16"/>
      <c r="AF6974" s="16"/>
      <c r="AG6974" s="16"/>
    </row>
    <row r="6975" spans="30:33" x14ac:dyDescent="0.2">
      <c r="AD6975" s="16"/>
      <c r="AE6975" s="16"/>
      <c r="AF6975" s="16"/>
      <c r="AG6975" s="16"/>
    </row>
    <row r="6976" spans="30:33" x14ac:dyDescent="0.2">
      <c r="AD6976" s="16"/>
      <c r="AE6976" s="16"/>
      <c r="AF6976" s="16"/>
      <c r="AG6976" s="16"/>
    </row>
    <row r="6977" spans="30:33" x14ac:dyDescent="0.2">
      <c r="AD6977" s="16"/>
      <c r="AE6977" s="16"/>
      <c r="AF6977" s="16"/>
      <c r="AG6977" s="16"/>
    </row>
    <row r="6978" spans="30:33" x14ac:dyDescent="0.2">
      <c r="AD6978" s="16"/>
      <c r="AE6978" s="16"/>
      <c r="AF6978" s="16"/>
      <c r="AG6978" s="16"/>
    </row>
    <row r="6979" spans="30:33" x14ac:dyDescent="0.2">
      <c r="AD6979" s="16"/>
      <c r="AE6979" s="16"/>
      <c r="AF6979" s="16"/>
      <c r="AG6979" s="16"/>
    </row>
    <row r="6980" spans="30:33" x14ac:dyDescent="0.2">
      <c r="AD6980" s="16"/>
      <c r="AE6980" s="16"/>
      <c r="AF6980" s="16"/>
      <c r="AG6980" s="16"/>
    </row>
    <row r="6981" spans="30:33" x14ac:dyDescent="0.2">
      <c r="AD6981" s="16"/>
      <c r="AE6981" s="16"/>
      <c r="AF6981" s="16"/>
      <c r="AG6981" s="16"/>
    </row>
    <row r="6982" spans="30:33" x14ac:dyDescent="0.2">
      <c r="AD6982" s="16"/>
      <c r="AE6982" s="16"/>
      <c r="AF6982" s="16"/>
      <c r="AG6982" s="16"/>
    </row>
    <row r="6983" spans="30:33" x14ac:dyDescent="0.2">
      <c r="AD6983" s="16"/>
      <c r="AE6983" s="16"/>
      <c r="AF6983" s="16"/>
      <c r="AG6983" s="16"/>
    </row>
    <row r="6984" spans="30:33" x14ac:dyDescent="0.2">
      <c r="AD6984" s="16"/>
      <c r="AE6984" s="16"/>
      <c r="AF6984" s="16"/>
      <c r="AG6984" s="16"/>
    </row>
    <row r="6985" spans="30:33" x14ac:dyDescent="0.2">
      <c r="AD6985" s="16"/>
      <c r="AE6985" s="16"/>
      <c r="AF6985" s="16"/>
      <c r="AG6985" s="16"/>
    </row>
    <row r="6986" spans="30:33" x14ac:dyDescent="0.2">
      <c r="AD6986" s="16"/>
      <c r="AE6986" s="16"/>
      <c r="AF6986" s="16"/>
      <c r="AG6986" s="16"/>
    </row>
    <row r="6987" spans="30:33" x14ac:dyDescent="0.2">
      <c r="AD6987" s="16"/>
      <c r="AE6987" s="16"/>
      <c r="AF6987" s="16"/>
      <c r="AG6987" s="16"/>
    </row>
    <row r="6988" spans="30:33" x14ac:dyDescent="0.2">
      <c r="AD6988" s="16"/>
      <c r="AE6988" s="16"/>
      <c r="AF6988" s="16"/>
      <c r="AG6988" s="16"/>
    </row>
    <row r="6989" spans="30:33" x14ac:dyDescent="0.2">
      <c r="AD6989" s="16"/>
      <c r="AE6989" s="16"/>
      <c r="AF6989" s="16"/>
      <c r="AG6989" s="16"/>
    </row>
    <row r="6990" spans="30:33" x14ac:dyDescent="0.2">
      <c r="AD6990" s="16"/>
      <c r="AE6990" s="16"/>
      <c r="AF6990" s="16"/>
      <c r="AG6990" s="16"/>
    </row>
    <row r="6991" spans="30:33" x14ac:dyDescent="0.2">
      <c r="AD6991" s="16"/>
      <c r="AE6991" s="16"/>
      <c r="AF6991" s="16"/>
      <c r="AG6991" s="16"/>
    </row>
    <row r="6992" spans="30:33" x14ac:dyDescent="0.2">
      <c r="AD6992" s="16"/>
      <c r="AE6992" s="16"/>
      <c r="AF6992" s="16"/>
      <c r="AG6992" s="16"/>
    </row>
    <row r="6993" spans="30:33" x14ac:dyDescent="0.2">
      <c r="AD6993" s="16"/>
      <c r="AE6993" s="16"/>
      <c r="AF6993" s="16"/>
      <c r="AG6993" s="16"/>
    </row>
    <row r="6994" spans="30:33" x14ac:dyDescent="0.2">
      <c r="AD6994" s="16"/>
      <c r="AE6994" s="16"/>
      <c r="AF6994" s="16"/>
      <c r="AG6994" s="16"/>
    </row>
    <row r="6995" spans="30:33" x14ac:dyDescent="0.2">
      <c r="AD6995" s="16"/>
      <c r="AE6995" s="16"/>
      <c r="AF6995" s="16"/>
      <c r="AG6995" s="16"/>
    </row>
    <row r="6996" spans="30:33" x14ac:dyDescent="0.2">
      <c r="AD6996" s="16"/>
      <c r="AE6996" s="16"/>
      <c r="AF6996" s="16"/>
      <c r="AG6996" s="16"/>
    </row>
    <row r="6997" spans="30:33" x14ac:dyDescent="0.2">
      <c r="AD6997" s="16"/>
      <c r="AE6997" s="16"/>
      <c r="AF6997" s="16"/>
      <c r="AG6997" s="16"/>
    </row>
    <row r="6998" spans="30:33" x14ac:dyDescent="0.2">
      <c r="AD6998" s="16"/>
      <c r="AE6998" s="16"/>
      <c r="AF6998" s="16"/>
      <c r="AG6998" s="16"/>
    </row>
    <row r="6999" spans="30:33" x14ac:dyDescent="0.2">
      <c r="AD6999" s="16"/>
      <c r="AE6999" s="16"/>
      <c r="AF6999" s="16"/>
      <c r="AG6999" s="16"/>
    </row>
    <row r="7000" spans="30:33" x14ac:dyDescent="0.2">
      <c r="AD7000" s="16"/>
      <c r="AE7000" s="16"/>
      <c r="AF7000" s="16"/>
      <c r="AG7000" s="16"/>
    </row>
    <row r="7001" spans="30:33" x14ac:dyDescent="0.2">
      <c r="AD7001" s="16"/>
      <c r="AE7001" s="16"/>
      <c r="AF7001" s="16"/>
      <c r="AG7001" s="16"/>
    </row>
    <row r="7002" spans="30:33" x14ac:dyDescent="0.2">
      <c r="AD7002" s="16"/>
      <c r="AE7002" s="16"/>
      <c r="AF7002" s="16"/>
      <c r="AG7002" s="16"/>
    </row>
    <row r="7003" spans="30:33" x14ac:dyDescent="0.2">
      <c r="AD7003" s="16"/>
      <c r="AE7003" s="16"/>
      <c r="AF7003" s="16"/>
      <c r="AG7003" s="16"/>
    </row>
    <row r="7004" spans="30:33" x14ac:dyDescent="0.2">
      <c r="AD7004" s="16"/>
      <c r="AE7004" s="16"/>
      <c r="AF7004" s="16"/>
      <c r="AG7004" s="16"/>
    </row>
    <row r="7005" spans="30:33" x14ac:dyDescent="0.2">
      <c r="AD7005" s="16"/>
      <c r="AE7005" s="16"/>
      <c r="AF7005" s="16"/>
      <c r="AG7005" s="16"/>
    </row>
    <row r="7006" spans="30:33" x14ac:dyDescent="0.2">
      <c r="AD7006" s="16"/>
      <c r="AE7006" s="16"/>
      <c r="AF7006" s="16"/>
      <c r="AG7006" s="16"/>
    </row>
    <row r="7007" spans="30:33" x14ac:dyDescent="0.2">
      <c r="AD7007" s="16"/>
      <c r="AE7007" s="16"/>
      <c r="AF7007" s="16"/>
      <c r="AG7007" s="16"/>
    </row>
    <row r="7008" spans="30:33" x14ac:dyDescent="0.2">
      <c r="AD7008" s="16"/>
      <c r="AE7008" s="16"/>
      <c r="AF7008" s="16"/>
      <c r="AG7008" s="16"/>
    </row>
    <row r="7009" spans="30:33" x14ac:dyDescent="0.2">
      <c r="AD7009" s="16"/>
      <c r="AE7009" s="16"/>
      <c r="AF7009" s="16"/>
      <c r="AG7009" s="16"/>
    </row>
    <row r="7010" spans="30:33" x14ac:dyDescent="0.2">
      <c r="AD7010" s="16"/>
      <c r="AE7010" s="16"/>
      <c r="AF7010" s="16"/>
      <c r="AG7010" s="16"/>
    </row>
    <row r="7011" spans="30:33" x14ac:dyDescent="0.2">
      <c r="AD7011" s="16"/>
      <c r="AE7011" s="16"/>
      <c r="AF7011" s="16"/>
      <c r="AG7011" s="16"/>
    </row>
    <row r="7012" spans="30:33" x14ac:dyDescent="0.2">
      <c r="AD7012" s="16"/>
      <c r="AE7012" s="16"/>
      <c r="AF7012" s="16"/>
      <c r="AG7012" s="16"/>
    </row>
    <row r="7013" spans="30:33" x14ac:dyDescent="0.2">
      <c r="AD7013" s="16"/>
      <c r="AE7013" s="16"/>
      <c r="AF7013" s="16"/>
      <c r="AG7013" s="16"/>
    </row>
    <row r="7014" spans="30:33" x14ac:dyDescent="0.2">
      <c r="AD7014" s="16"/>
      <c r="AE7014" s="16"/>
      <c r="AF7014" s="16"/>
      <c r="AG7014" s="16"/>
    </row>
    <row r="7015" spans="30:33" x14ac:dyDescent="0.2">
      <c r="AD7015" s="16"/>
      <c r="AE7015" s="16"/>
      <c r="AF7015" s="16"/>
      <c r="AG7015" s="16"/>
    </row>
    <row r="7016" spans="30:33" x14ac:dyDescent="0.2">
      <c r="AD7016" s="16"/>
      <c r="AE7016" s="16"/>
      <c r="AF7016" s="16"/>
      <c r="AG7016" s="16"/>
    </row>
    <row r="7017" spans="30:33" x14ac:dyDescent="0.2">
      <c r="AD7017" s="16"/>
      <c r="AE7017" s="16"/>
      <c r="AF7017" s="16"/>
      <c r="AG7017" s="16"/>
    </row>
    <row r="7018" spans="30:33" x14ac:dyDescent="0.2">
      <c r="AD7018" s="16"/>
      <c r="AE7018" s="16"/>
      <c r="AF7018" s="16"/>
      <c r="AG7018" s="16"/>
    </row>
    <row r="7019" spans="30:33" x14ac:dyDescent="0.2">
      <c r="AD7019" s="16"/>
      <c r="AE7019" s="16"/>
      <c r="AF7019" s="16"/>
      <c r="AG7019" s="16"/>
    </row>
    <row r="7020" spans="30:33" x14ac:dyDescent="0.2">
      <c r="AD7020" s="16"/>
      <c r="AE7020" s="16"/>
      <c r="AF7020" s="16"/>
      <c r="AG7020" s="16"/>
    </row>
    <row r="7021" spans="30:33" x14ac:dyDescent="0.2">
      <c r="AD7021" s="16"/>
      <c r="AE7021" s="16"/>
      <c r="AF7021" s="16"/>
      <c r="AG7021" s="16"/>
    </row>
    <row r="7022" spans="30:33" x14ac:dyDescent="0.2">
      <c r="AD7022" s="16"/>
      <c r="AE7022" s="16"/>
      <c r="AF7022" s="16"/>
      <c r="AG7022" s="16"/>
    </row>
    <row r="7023" spans="30:33" x14ac:dyDescent="0.2">
      <c r="AD7023" s="16"/>
      <c r="AE7023" s="16"/>
      <c r="AF7023" s="16"/>
      <c r="AG7023" s="16"/>
    </row>
    <row r="7024" spans="30:33" x14ac:dyDescent="0.2">
      <c r="AD7024" s="16"/>
      <c r="AE7024" s="16"/>
      <c r="AF7024" s="16"/>
      <c r="AG7024" s="16"/>
    </row>
    <row r="7025" spans="30:33" x14ac:dyDescent="0.2">
      <c r="AD7025" s="16"/>
      <c r="AE7025" s="16"/>
      <c r="AF7025" s="16"/>
      <c r="AG7025" s="16"/>
    </row>
    <row r="7026" spans="30:33" x14ac:dyDescent="0.2">
      <c r="AD7026" s="16"/>
      <c r="AE7026" s="16"/>
      <c r="AF7026" s="16"/>
      <c r="AG7026" s="16"/>
    </row>
    <row r="7027" spans="30:33" x14ac:dyDescent="0.2">
      <c r="AD7027" s="16"/>
      <c r="AE7027" s="16"/>
      <c r="AF7027" s="16"/>
      <c r="AG7027" s="16"/>
    </row>
    <row r="7028" spans="30:33" x14ac:dyDescent="0.2">
      <c r="AD7028" s="16"/>
      <c r="AE7028" s="16"/>
      <c r="AF7028" s="16"/>
      <c r="AG7028" s="16"/>
    </row>
    <row r="7029" spans="30:33" x14ac:dyDescent="0.2">
      <c r="AD7029" s="16"/>
      <c r="AE7029" s="16"/>
      <c r="AF7029" s="16"/>
      <c r="AG7029" s="16"/>
    </row>
    <row r="7030" spans="30:33" x14ac:dyDescent="0.2">
      <c r="AD7030" s="16"/>
      <c r="AE7030" s="16"/>
      <c r="AF7030" s="16"/>
      <c r="AG7030" s="16"/>
    </row>
    <row r="7031" spans="30:33" x14ac:dyDescent="0.2">
      <c r="AD7031" s="16"/>
      <c r="AE7031" s="16"/>
      <c r="AF7031" s="16"/>
      <c r="AG7031" s="16"/>
    </row>
    <row r="7032" spans="30:33" x14ac:dyDescent="0.2">
      <c r="AD7032" s="16"/>
      <c r="AE7032" s="16"/>
      <c r="AF7032" s="16"/>
      <c r="AG7032" s="16"/>
    </row>
    <row r="7033" spans="30:33" x14ac:dyDescent="0.2">
      <c r="AD7033" s="16"/>
      <c r="AE7033" s="16"/>
      <c r="AF7033" s="16"/>
      <c r="AG7033" s="16"/>
    </row>
    <row r="7034" spans="30:33" x14ac:dyDescent="0.2">
      <c r="AD7034" s="16"/>
      <c r="AE7034" s="16"/>
      <c r="AF7034" s="16"/>
      <c r="AG7034" s="16"/>
    </row>
    <row r="7035" spans="30:33" x14ac:dyDescent="0.2">
      <c r="AD7035" s="16"/>
      <c r="AE7035" s="16"/>
      <c r="AF7035" s="16"/>
      <c r="AG7035" s="16"/>
    </row>
    <row r="7036" spans="30:33" x14ac:dyDescent="0.2">
      <c r="AD7036" s="16"/>
      <c r="AE7036" s="16"/>
      <c r="AF7036" s="16"/>
      <c r="AG7036" s="16"/>
    </row>
    <row r="7037" spans="30:33" x14ac:dyDescent="0.2">
      <c r="AD7037" s="16"/>
      <c r="AE7037" s="16"/>
      <c r="AF7037" s="16"/>
      <c r="AG7037" s="16"/>
    </row>
    <row r="7038" spans="30:33" x14ac:dyDescent="0.2">
      <c r="AD7038" s="16"/>
      <c r="AE7038" s="16"/>
      <c r="AF7038" s="16"/>
      <c r="AG7038" s="16"/>
    </row>
    <row r="7039" spans="30:33" x14ac:dyDescent="0.2">
      <c r="AD7039" s="16"/>
      <c r="AE7039" s="16"/>
      <c r="AF7039" s="16"/>
      <c r="AG7039" s="16"/>
    </row>
    <row r="7040" spans="30:33" x14ac:dyDescent="0.2">
      <c r="AD7040" s="16"/>
      <c r="AE7040" s="16"/>
      <c r="AF7040" s="16"/>
      <c r="AG7040" s="16"/>
    </row>
    <row r="7041" spans="30:33" x14ac:dyDescent="0.2">
      <c r="AD7041" s="16"/>
      <c r="AE7041" s="16"/>
      <c r="AF7041" s="16"/>
      <c r="AG7041" s="16"/>
    </row>
    <row r="7042" spans="30:33" x14ac:dyDescent="0.2">
      <c r="AD7042" s="16"/>
      <c r="AE7042" s="16"/>
      <c r="AF7042" s="16"/>
      <c r="AG7042" s="16"/>
    </row>
    <row r="7043" spans="30:33" x14ac:dyDescent="0.2">
      <c r="AD7043" s="16"/>
      <c r="AE7043" s="16"/>
      <c r="AF7043" s="16"/>
      <c r="AG7043" s="16"/>
    </row>
    <row r="7044" spans="30:33" x14ac:dyDescent="0.2">
      <c r="AD7044" s="16"/>
      <c r="AE7044" s="16"/>
      <c r="AF7044" s="16"/>
      <c r="AG7044" s="16"/>
    </row>
    <row r="7045" spans="30:33" x14ac:dyDescent="0.2">
      <c r="AD7045" s="16"/>
      <c r="AE7045" s="16"/>
      <c r="AF7045" s="16"/>
      <c r="AG7045" s="16"/>
    </row>
    <row r="7046" spans="30:33" x14ac:dyDescent="0.2">
      <c r="AD7046" s="16"/>
      <c r="AE7046" s="16"/>
      <c r="AF7046" s="16"/>
      <c r="AG7046" s="16"/>
    </row>
    <row r="7047" spans="30:33" x14ac:dyDescent="0.2">
      <c r="AD7047" s="16"/>
      <c r="AE7047" s="16"/>
      <c r="AF7047" s="16"/>
      <c r="AG7047" s="16"/>
    </row>
    <row r="7048" spans="30:33" x14ac:dyDescent="0.2">
      <c r="AD7048" s="16"/>
      <c r="AE7048" s="16"/>
      <c r="AF7048" s="16"/>
      <c r="AG7048" s="16"/>
    </row>
    <row r="7049" spans="30:33" x14ac:dyDescent="0.2">
      <c r="AD7049" s="16"/>
      <c r="AE7049" s="16"/>
      <c r="AF7049" s="16"/>
      <c r="AG7049" s="16"/>
    </row>
    <row r="7050" spans="30:33" x14ac:dyDescent="0.2">
      <c r="AD7050" s="16"/>
      <c r="AE7050" s="16"/>
      <c r="AF7050" s="16"/>
      <c r="AG7050" s="16"/>
    </row>
    <row r="7051" spans="30:33" x14ac:dyDescent="0.2">
      <c r="AD7051" s="16"/>
      <c r="AE7051" s="16"/>
      <c r="AF7051" s="16"/>
      <c r="AG7051" s="16"/>
    </row>
    <row r="7052" spans="30:33" x14ac:dyDescent="0.2">
      <c r="AD7052" s="16"/>
      <c r="AE7052" s="16"/>
      <c r="AF7052" s="16"/>
      <c r="AG7052" s="16"/>
    </row>
    <row r="7053" spans="30:33" x14ac:dyDescent="0.2">
      <c r="AD7053" s="16"/>
      <c r="AE7053" s="16"/>
      <c r="AF7053" s="16"/>
      <c r="AG7053" s="16"/>
    </row>
    <row r="7054" spans="30:33" x14ac:dyDescent="0.2">
      <c r="AD7054" s="16"/>
      <c r="AE7054" s="16"/>
      <c r="AF7054" s="16"/>
      <c r="AG7054" s="16"/>
    </row>
    <row r="7055" spans="30:33" x14ac:dyDescent="0.2">
      <c r="AD7055" s="16"/>
      <c r="AE7055" s="16"/>
      <c r="AF7055" s="16"/>
      <c r="AG7055" s="16"/>
    </row>
    <row r="7056" spans="30:33" x14ac:dyDescent="0.2">
      <c r="AD7056" s="16"/>
      <c r="AE7056" s="16"/>
      <c r="AF7056" s="16"/>
      <c r="AG7056" s="16"/>
    </row>
    <row r="7057" spans="30:33" x14ac:dyDescent="0.2">
      <c r="AD7057" s="16"/>
      <c r="AE7057" s="16"/>
      <c r="AF7057" s="16"/>
      <c r="AG7057" s="16"/>
    </row>
    <row r="7058" spans="30:33" x14ac:dyDescent="0.2">
      <c r="AD7058" s="16"/>
      <c r="AE7058" s="16"/>
      <c r="AF7058" s="16"/>
      <c r="AG7058" s="16"/>
    </row>
    <row r="7059" spans="30:33" x14ac:dyDescent="0.2">
      <c r="AD7059" s="16"/>
      <c r="AE7059" s="16"/>
      <c r="AF7059" s="16"/>
      <c r="AG7059" s="16"/>
    </row>
    <row r="7060" spans="30:33" x14ac:dyDescent="0.2">
      <c r="AD7060" s="16"/>
      <c r="AE7060" s="16"/>
      <c r="AF7060" s="16"/>
      <c r="AG7060" s="16"/>
    </row>
    <row r="7061" spans="30:33" x14ac:dyDescent="0.2">
      <c r="AD7061" s="16"/>
      <c r="AE7061" s="16"/>
      <c r="AF7061" s="16"/>
      <c r="AG7061" s="16"/>
    </row>
    <row r="7062" spans="30:33" x14ac:dyDescent="0.2">
      <c r="AD7062" s="16"/>
      <c r="AE7062" s="16"/>
      <c r="AF7062" s="16"/>
      <c r="AG7062" s="16"/>
    </row>
    <row r="7063" spans="30:33" x14ac:dyDescent="0.2">
      <c r="AD7063" s="16"/>
      <c r="AE7063" s="16"/>
      <c r="AF7063" s="16"/>
      <c r="AG7063" s="16"/>
    </row>
    <row r="7064" spans="30:33" x14ac:dyDescent="0.2">
      <c r="AD7064" s="16"/>
      <c r="AE7064" s="16"/>
      <c r="AF7064" s="16"/>
      <c r="AG7064" s="16"/>
    </row>
    <row r="7065" spans="30:33" x14ac:dyDescent="0.2">
      <c r="AD7065" s="16"/>
      <c r="AE7065" s="16"/>
      <c r="AF7065" s="16"/>
      <c r="AG7065" s="16"/>
    </row>
    <row r="7066" spans="30:33" x14ac:dyDescent="0.2">
      <c r="AD7066" s="16"/>
      <c r="AE7066" s="16"/>
      <c r="AF7066" s="16"/>
      <c r="AG7066" s="16"/>
    </row>
    <row r="7067" spans="30:33" x14ac:dyDescent="0.2">
      <c r="AD7067" s="16"/>
      <c r="AE7067" s="16"/>
      <c r="AF7067" s="16"/>
      <c r="AG7067" s="16"/>
    </row>
    <row r="7068" spans="30:33" x14ac:dyDescent="0.2">
      <c r="AD7068" s="16"/>
      <c r="AE7068" s="16"/>
      <c r="AF7068" s="16"/>
      <c r="AG7068" s="16"/>
    </row>
    <row r="7069" spans="30:33" x14ac:dyDescent="0.2">
      <c r="AD7069" s="16"/>
      <c r="AE7069" s="16"/>
      <c r="AF7069" s="16"/>
      <c r="AG7069" s="16"/>
    </row>
    <row r="7070" spans="30:33" x14ac:dyDescent="0.2">
      <c r="AD7070" s="16"/>
      <c r="AE7070" s="16"/>
      <c r="AF7070" s="16"/>
      <c r="AG7070" s="16"/>
    </row>
    <row r="7071" spans="30:33" x14ac:dyDescent="0.2">
      <c r="AD7071" s="16"/>
      <c r="AE7071" s="16"/>
      <c r="AF7071" s="16"/>
      <c r="AG7071" s="16"/>
    </row>
    <row r="7072" spans="30:33" x14ac:dyDescent="0.2">
      <c r="AD7072" s="16"/>
      <c r="AE7072" s="16"/>
      <c r="AF7072" s="16"/>
      <c r="AG7072" s="16"/>
    </row>
    <row r="7073" spans="30:33" x14ac:dyDescent="0.2">
      <c r="AD7073" s="16"/>
      <c r="AE7073" s="16"/>
      <c r="AF7073" s="16"/>
      <c r="AG7073" s="16"/>
    </row>
    <row r="7074" spans="30:33" x14ac:dyDescent="0.2">
      <c r="AD7074" s="16"/>
      <c r="AE7074" s="16"/>
      <c r="AF7074" s="16"/>
      <c r="AG7074" s="16"/>
    </row>
    <row r="7075" spans="30:33" x14ac:dyDescent="0.2">
      <c r="AD7075" s="16"/>
      <c r="AE7075" s="16"/>
      <c r="AF7075" s="16"/>
      <c r="AG7075" s="16"/>
    </row>
    <row r="7076" spans="30:33" x14ac:dyDescent="0.2">
      <c r="AD7076" s="16"/>
      <c r="AE7076" s="16"/>
      <c r="AF7076" s="16"/>
      <c r="AG7076" s="16"/>
    </row>
    <row r="7077" spans="30:33" x14ac:dyDescent="0.2">
      <c r="AD7077" s="16"/>
      <c r="AE7077" s="16"/>
      <c r="AF7077" s="16"/>
      <c r="AG7077" s="16"/>
    </row>
    <row r="7078" spans="30:33" x14ac:dyDescent="0.2">
      <c r="AD7078" s="16"/>
      <c r="AE7078" s="16"/>
      <c r="AF7078" s="16"/>
      <c r="AG7078" s="16"/>
    </row>
    <row r="7079" spans="30:33" x14ac:dyDescent="0.2">
      <c r="AD7079" s="16"/>
      <c r="AE7079" s="16"/>
      <c r="AF7079" s="16"/>
      <c r="AG7079" s="16"/>
    </row>
    <row r="7080" spans="30:33" x14ac:dyDescent="0.2">
      <c r="AD7080" s="16"/>
      <c r="AE7080" s="16"/>
      <c r="AF7080" s="16"/>
      <c r="AG7080" s="16"/>
    </row>
    <row r="7081" spans="30:33" x14ac:dyDescent="0.2">
      <c r="AD7081" s="16"/>
      <c r="AE7081" s="16"/>
      <c r="AF7081" s="16"/>
      <c r="AG7081" s="16"/>
    </row>
    <row r="7082" spans="30:33" x14ac:dyDescent="0.2">
      <c r="AD7082" s="16"/>
      <c r="AE7082" s="16"/>
      <c r="AF7082" s="16"/>
      <c r="AG7082" s="16"/>
    </row>
    <row r="7083" spans="30:33" x14ac:dyDescent="0.2">
      <c r="AD7083" s="16"/>
      <c r="AE7083" s="16"/>
      <c r="AF7083" s="16"/>
      <c r="AG7083" s="16"/>
    </row>
    <row r="7084" spans="30:33" x14ac:dyDescent="0.2">
      <c r="AD7084" s="16"/>
      <c r="AE7084" s="16"/>
      <c r="AF7084" s="16"/>
      <c r="AG7084" s="16"/>
    </row>
    <row r="7085" spans="30:33" x14ac:dyDescent="0.2">
      <c r="AD7085" s="16"/>
      <c r="AE7085" s="16"/>
      <c r="AF7085" s="16"/>
      <c r="AG7085" s="16"/>
    </row>
    <row r="7086" spans="30:33" x14ac:dyDescent="0.2">
      <c r="AD7086" s="16"/>
      <c r="AE7086" s="16"/>
      <c r="AF7086" s="16"/>
      <c r="AG7086" s="16"/>
    </row>
    <row r="7087" spans="30:33" x14ac:dyDescent="0.2">
      <c r="AD7087" s="16"/>
      <c r="AE7087" s="16"/>
      <c r="AF7087" s="16"/>
      <c r="AG7087" s="16"/>
    </row>
    <row r="7088" spans="30:33" x14ac:dyDescent="0.2">
      <c r="AD7088" s="16"/>
      <c r="AE7088" s="16"/>
      <c r="AF7088" s="16"/>
      <c r="AG7088" s="16"/>
    </row>
    <row r="7089" spans="30:33" x14ac:dyDescent="0.2">
      <c r="AD7089" s="16"/>
      <c r="AE7089" s="16"/>
      <c r="AF7089" s="16"/>
      <c r="AG7089" s="16"/>
    </row>
    <row r="7090" spans="30:33" x14ac:dyDescent="0.2">
      <c r="AD7090" s="16"/>
      <c r="AE7090" s="16"/>
      <c r="AF7090" s="16"/>
      <c r="AG7090" s="16"/>
    </row>
    <row r="7091" spans="30:33" x14ac:dyDescent="0.2">
      <c r="AD7091" s="16"/>
      <c r="AE7091" s="16"/>
      <c r="AF7091" s="16"/>
      <c r="AG7091" s="16"/>
    </row>
    <row r="7092" spans="30:33" x14ac:dyDescent="0.2">
      <c r="AD7092" s="16"/>
      <c r="AE7092" s="16"/>
      <c r="AF7092" s="16"/>
      <c r="AG7092" s="16"/>
    </row>
    <row r="7093" spans="30:33" x14ac:dyDescent="0.2">
      <c r="AD7093" s="16"/>
      <c r="AE7093" s="16"/>
      <c r="AF7093" s="16"/>
      <c r="AG7093" s="16"/>
    </row>
    <row r="7094" spans="30:33" x14ac:dyDescent="0.2">
      <c r="AD7094" s="16"/>
      <c r="AE7094" s="16"/>
      <c r="AF7094" s="16"/>
      <c r="AG7094" s="16"/>
    </row>
    <row r="7095" spans="30:33" x14ac:dyDescent="0.2">
      <c r="AD7095" s="16"/>
      <c r="AE7095" s="16"/>
      <c r="AF7095" s="16"/>
      <c r="AG7095" s="16"/>
    </row>
    <row r="7096" spans="30:33" x14ac:dyDescent="0.2">
      <c r="AD7096" s="16"/>
      <c r="AE7096" s="16"/>
      <c r="AF7096" s="16"/>
      <c r="AG7096" s="16"/>
    </row>
    <row r="7097" spans="30:33" x14ac:dyDescent="0.2">
      <c r="AD7097" s="16"/>
      <c r="AE7097" s="16"/>
      <c r="AF7097" s="16"/>
      <c r="AG7097" s="16"/>
    </row>
    <row r="7098" spans="30:33" x14ac:dyDescent="0.2">
      <c r="AD7098" s="16"/>
      <c r="AE7098" s="16"/>
      <c r="AF7098" s="16"/>
      <c r="AG7098" s="16"/>
    </row>
    <row r="7099" spans="30:33" x14ac:dyDescent="0.2">
      <c r="AD7099" s="16"/>
      <c r="AE7099" s="16"/>
      <c r="AF7099" s="16"/>
      <c r="AG7099" s="16"/>
    </row>
    <row r="7100" spans="30:33" x14ac:dyDescent="0.2">
      <c r="AD7100" s="16"/>
      <c r="AE7100" s="16"/>
      <c r="AF7100" s="16"/>
      <c r="AG7100" s="16"/>
    </row>
    <row r="7101" spans="30:33" x14ac:dyDescent="0.2">
      <c r="AD7101" s="16"/>
      <c r="AE7101" s="16"/>
      <c r="AF7101" s="16"/>
      <c r="AG7101" s="16"/>
    </row>
    <row r="7102" spans="30:33" x14ac:dyDescent="0.2">
      <c r="AD7102" s="16"/>
      <c r="AE7102" s="16"/>
      <c r="AF7102" s="16"/>
      <c r="AG7102" s="16"/>
    </row>
    <row r="7103" spans="30:33" x14ac:dyDescent="0.2">
      <c r="AD7103" s="16"/>
      <c r="AE7103" s="16"/>
      <c r="AF7103" s="16"/>
      <c r="AG7103" s="16"/>
    </row>
    <row r="7104" spans="30:33" x14ac:dyDescent="0.2">
      <c r="AD7104" s="16"/>
      <c r="AE7104" s="16"/>
      <c r="AF7104" s="16"/>
      <c r="AG7104" s="16"/>
    </row>
    <row r="7105" spans="30:33" x14ac:dyDescent="0.2">
      <c r="AD7105" s="16"/>
      <c r="AE7105" s="16"/>
      <c r="AF7105" s="16"/>
      <c r="AG7105" s="16"/>
    </row>
    <row r="7106" spans="30:33" x14ac:dyDescent="0.2">
      <c r="AD7106" s="16"/>
      <c r="AE7106" s="16"/>
      <c r="AF7106" s="16"/>
      <c r="AG7106" s="16"/>
    </row>
    <row r="7107" spans="30:33" x14ac:dyDescent="0.2">
      <c r="AD7107" s="16"/>
      <c r="AE7107" s="16"/>
      <c r="AF7107" s="16"/>
      <c r="AG7107" s="16"/>
    </row>
    <row r="7108" spans="30:33" x14ac:dyDescent="0.2">
      <c r="AD7108" s="16"/>
      <c r="AE7108" s="16"/>
      <c r="AF7108" s="16"/>
      <c r="AG7108" s="16"/>
    </row>
    <row r="7109" spans="30:33" x14ac:dyDescent="0.2">
      <c r="AD7109" s="16"/>
      <c r="AE7109" s="16"/>
      <c r="AF7109" s="16"/>
      <c r="AG7109" s="16"/>
    </row>
    <row r="7110" spans="30:33" x14ac:dyDescent="0.2">
      <c r="AD7110" s="16"/>
      <c r="AE7110" s="16"/>
      <c r="AF7110" s="16"/>
      <c r="AG7110" s="16"/>
    </row>
    <row r="7111" spans="30:33" x14ac:dyDescent="0.2">
      <c r="AD7111" s="16"/>
      <c r="AE7111" s="16"/>
      <c r="AF7111" s="16"/>
      <c r="AG7111" s="16"/>
    </row>
    <row r="7112" spans="30:33" x14ac:dyDescent="0.2">
      <c r="AD7112" s="16"/>
      <c r="AE7112" s="16"/>
      <c r="AF7112" s="16"/>
      <c r="AG7112" s="16"/>
    </row>
    <row r="7113" spans="30:33" x14ac:dyDescent="0.2">
      <c r="AD7113" s="16"/>
      <c r="AE7113" s="16"/>
      <c r="AF7113" s="16"/>
      <c r="AG7113" s="16"/>
    </row>
    <row r="7114" spans="30:33" x14ac:dyDescent="0.2">
      <c r="AD7114" s="16"/>
      <c r="AE7114" s="16"/>
      <c r="AF7114" s="16"/>
      <c r="AG7114" s="16"/>
    </row>
    <row r="7115" spans="30:33" x14ac:dyDescent="0.2">
      <c r="AD7115" s="16"/>
      <c r="AE7115" s="16"/>
      <c r="AF7115" s="16"/>
      <c r="AG7115" s="16"/>
    </row>
    <row r="7116" spans="30:33" x14ac:dyDescent="0.2">
      <c r="AD7116" s="16"/>
      <c r="AE7116" s="16"/>
      <c r="AF7116" s="16"/>
      <c r="AG7116" s="16"/>
    </row>
    <row r="7117" spans="30:33" x14ac:dyDescent="0.2">
      <c r="AD7117" s="16"/>
      <c r="AE7117" s="16"/>
      <c r="AF7117" s="16"/>
      <c r="AG7117" s="16"/>
    </row>
    <row r="7118" spans="30:33" x14ac:dyDescent="0.2">
      <c r="AD7118" s="16"/>
      <c r="AE7118" s="16"/>
      <c r="AF7118" s="16"/>
      <c r="AG7118" s="16"/>
    </row>
    <row r="7119" spans="30:33" x14ac:dyDescent="0.2">
      <c r="AD7119" s="16"/>
      <c r="AE7119" s="16"/>
      <c r="AF7119" s="16"/>
      <c r="AG7119" s="16"/>
    </row>
    <row r="7120" spans="30:33" x14ac:dyDescent="0.2">
      <c r="AD7120" s="16"/>
      <c r="AE7120" s="16"/>
      <c r="AF7120" s="16"/>
      <c r="AG7120" s="16"/>
    </row>
    <row r="7121" spans="30:33" x14ac:dyDescent="0.2">
      <c r="AD7121" s="16"/>
      <c r="AE7121" s="16"/>
      <c r="AF7121" s="16"/>
      <c r="AG7121" s="16"/>
    </row>
    <row r="7122" spans="30:33" x14ac:dyDescent="0.2">
      <c r="AD7122" s="16"/>
      <c r="AE7122" s="16"/>
      <c r="AF7122" s="16"/>
      <c r="AG7122" s="16"/>
    </row>
    <row r="7123" spans="30:33" x14ac:dyDescent="0.2">
      <c r="AD7123" s="16"/>
      <c r="AE7123" s="16"/>
      <c r="AF7123" s="16"/>
      <c r="AG7123" s="16"/>
    </row>
    <row r="7124" spans="30:33" x14ac:dyDescent="0.2">
      <c r="AD7124" s="16"/>
      <c r="AE7124" s="16"/>
      <c r="AF7124" s="16"/>
      <c r="AG7124" s="16"/>
    </row>
    <row r="7125" spans="30:33" x14ac:dyDescent="0.2">
      <c r="AD7125" s="16"/>
      <c r="AE7125" s="16"/>
      <c r="AF7125" s="16"/>
      <c r="AG7125" s="16"/>
    </row>
    <row r="7126" spans="30:33" x14ac:dyDescent="0.2">
      <c r="AD7126" s="16"/>
      <c r="AE7126" s="16"/>
      <c r="AF7126" s="16"/>
      <c r="AG7126" s="16"/>
    </row>
    <row r="7127" spans="30:33" x14ac:dyDescent="0.2">
      <c r="AD7127" s="16"/>
      <c r="AE7127" s="16"/>
      <c r="AF7127" s="16"/>
      <c r="AG7127" s="16"/>
    </row>
    <row r="7128" spans="30:33" x14ac:dyDescent="0.2">
      <c r="AD7128" s="16"/>
      <c r="AE7128" s="16"/>
      <c r="AF7128" s="16"/>
      <c r="AG7128" s="16"/>
    </row>
    <row r="7129" spans="30:33" x14ac:dyDescent="0.2">
      <c r="AD7129" s="16"/>
      <c r="AE7129" s="16"/>
      <c r="AF7129" s="16"/>
      <c r="AG7129" s="16"/>
    </row>
    <row r="7130" spans="30:33" x14ac:dyDescent="0.2">
      <c r="AD7130" s="16"/>
      <c r="AE7130" s="16"/>
      <c r="AF7130" s="16"/>
      <c r="AG7130" s="16"/>
    </row>
    <row r="7131" spans="30:33" x14ac:dyDescent="0.2">
      <c r="AD7131" s="16"/>
      <c r="AE7131" s="16"/>
      <c r="AF7131" s="16"/>
      <c r="AG7131" s="16"/>
    </row>
    <row r="7132" spans="30:33" x14ac:dyDescent="0.2">
      <c r="AD7132" s="16"/>
      <c r="AE7132" s="16"/>
      <c r="AF7132" s="16"/>
      <c r="AG7132" s="16"/>
    </row>
    <row r="7133" spans="30:33" x14ac:dyDescent="0.2">
      <c r="AD7133" s="16"/>
      <c r="AE7133" s="16"/>
      <c r="AF7133" s="16"/>
      <c r="AG7133" s="16"/>
    </row>
    <row r="7134" spans="30:33" x14ac:dyDescent="0.2">
      <c r="AD7134" s="16"/>
      <c r="AE7134" s="16"/>
      <c r="AF7134" s="16"/>
      <c r="AG7134" s="16"/>
    </row>
    <row r="7135" spans="30:33" x14ac:dyDescent="0.2">
      <c r="AD7135" s="16"/>
      <c r="AE7135" s="16"/>
      <c r="AF7135" s="16"/>
      <c r="AG7135" s="16"/>
    </row>
    <row r="7136" spans="30:33" x14ac:dyDescent="0.2">
      <c r="AD7136" s="16"/>
      <c r="AE7136" s="16"/>
      <c r="AF7136" s="16"/>
      <c r="AG7136" s="16"/>
    </row>
    <row r="7137" spans="30:33" x14ac:dyDescent="0.2">
      <c r="AD7137" s="16"/>
      <c r="AE7137" s="16"/>
      <c r="AF7137" s="16"/>
      <c r="AG7137" s="16"/>
    </row>
    <row r="7138" spans="30:33" x14ac:dyDescent="0.2">
      <c r="AD7138" s="16"/>
      <c r="AE7138" s="16"/>
      <c r="AF7138" s="16"/>
      <c r="AG7138" s="16"/>
    </row>
    <row r="7139" spans="30:33" x14ac:dyDescent="0.2">
      <c r="AD7139" s="16"/>
      <c r="AE7139" s="16"/>
      <c r="AF7139" s="16"/>
      <c r="AG7139" s="16"/>
    </row>
    <row r="7140" spans="30:33" x14ac:dyDescent="0.2">
      <c r="AD7140" s="16"/>
      <c r="AE7140" s="16"/>
      <c r="AF7140" s="16"/>
      <c r="AG7140" s="16"/>
    </row>
    <row r="7141" spans="30:33" x14ac:dyDescent="0.2">
      <c r="AD7141" s="16"/>
      <c r="AE7141" s="16"/>
      <c r="AF7141" s="16"/>
      <c r="AG7141" s="16"/>
    </row>
    <row r="7142" spans="30:33" x14ac:dyDescent="0.2">
      <c r="AD7142" s="16"/>
      <c r="AE7142" s="16"/>
      <c r="AF7142" s="16"/>
      <c r="AG7142" s="16"/>
    </row>
    <row r="7143" spans="30:33" x14ac:dyDescent="0.2">
      <c r="AD7143" s="16"/>
      <c r="AE7143" s="16"/>
      <c r="AF7143" s="16"/>
      <c r="AG7143" s="16"/>
    </row>
    <row r="7144" spans="30:33" x14ac:dyDescent="0.2">
      <c r="AD7144" s="16"/>
      <c r="AE7144" s="16"/>
      <c r="AF7144" s="16"/>
      <c r="AG7144" s="16"/>
    </row>
    <row r="7145" spans="30:33" x14ac:dyDescent="0.2">
      <c r="AD7145" s="16"/>
      <c r="AE7145" s="16"/>
      <c r="AF7145" s="16"/>
      <c r="AG7145" s="16"/>
    </row>
    <row r="7146" spans="30:33" x14ac:dyDescent="0.2">
      <c r="AD7146" s="16"/>
      <c r="AE7146" s="16"/>
      <c r="AF7146" s="16"/>
      <c r="AG7146" s="16"/>
    </row>
    <row r="7147" spans="30:33" x14ac:dyDescent="0.2">
      <c r="AD7147" s="16"/>
      <c r="AE7147" s="16"/>
      <c r="AF7147" s="16"/>
      <c r="AG7147" s="16"/>
    </row>
    <row r="7148" spans="30:33" x14ac:dyDescent="0.2">
      <c r="AD7148" s="16"/>
      <c r="AE7148" s="16"/>
      <c r="AF7148" s="16"/>
      <c r="AG7148" s="16"/>
    </row>
    <row r="7149" spans="30:33" x14ac:dyDescent="0.2">
      <c r="AD7149" s="16"/>
      <c r="AE7149" s="16"/>
      <c r="AF7149" s="16"/>
      <c r="AG7149" s="16"/>
    </row>
    <row r="7150" spans="30:33" x14ac:dyDescent="0.2">
      <c r="AD7150" s="16"/>
      <c r="AE7150" s="16"/>
      <c r="AF7150" s="16"/>
      <c r="AG7150" s="16"/>
    </row>
    <row r="7151" spans="30:33" x14ac:dyDescent="0.2">
      <c r="AD7151" s="16"/>
      <c r="AE7151" s="16"/>
      <c r="AF7151" s="16"/>
      <c r="AG7151" s="16"/>
    </row>
    <row r="7152" spans="30:33" x14ac:dyDescent="0.2">
      <c r="AD7152" s="16"/>
      <c r="AE7152" s="16"/>
      <c r="AF7152" s="16"/>
      <c r="AG7152" s="16"/>
    </row>
    <row r="7153" spans="30:33" x14ac:dyDescent="0.2">
      <c r="AD7153" s="16"/>
      <c r="AE7153" s="16"/>
      <c r="AF7153" s="16"/>
      <c r="AG7153" s="16"/>
    </row>
    <row r="7154" spans="30:33" x14ac:dyDescent="0.2">
      <c r="AD7154" s="16"/>
      <c r="AE7154" s="16"/>
      <c r="AF7154" s="16"/>
      <c r="AG7154" s="16"/>
    </row>
    <row r="7155" spans="30:33" x14ac:dyDescent="0.2">
      <c r="AD7155" s="16"/>
      <c r="AE7155" s="16"/>
      <c r="AF7155" s="16"/>
      <c r="AG7155" s="16"/>
    </row>
    <row r="7156" spans="30:33" x14ac:dyDescent="0.2">
      <c r="AD7156" s="16"/>
      <c r="AE7156" s="16"/>
      <c r="AF7156" s="16"/>
      <c r="AG7156" s="16"/>
    </row>
    <row r="7157" spans="30:33" x14ac:dyDescent="0.2">
      <c r="AD7157" s="16"/>
      <c r="AE7157" s="16"/>
      <c r="AF7157" s="16"/>
      <c r="AG7157" s="16"/>
    </row>
    <row r="7158" spans="30:33" x14ac:dyDescent="0.2">
      <c r="AD7158" s="16"/>
      <c r="AE7158" s="16"/>
      <c r="AF7158" s="16"/>
      <c r="AG7158" s="16"/>
    </row>
    <row r="7159" spans="30:33" x14ac:dyDescent="0.2">
      <c r="AD7159" s="16"/>
      <c r="AE7159" s="16"/>
      <c r="AF7159" s="16"/>
      <c r="AG7159" s="16"/>
    </row>
    <row r="7160" spans="30:33" x14ac:dyDescent="0.2">
      <c r="AD7160" s="16"/>
      <c r="AE7160" s="16"/>
      <c r="AF7160" s="16"/>
      <c r="AG7160" s="16"/>
    </row>
    <row r="7161" spans="30:33" x14ac:dyDescent="0.2">
      <c r="AD7161" s="16"/>
      <c r="AE7161" s="16"/>
      <c r="AF7161" s="16"/>
      <c r="AG7161" s="16"/>
    </row>
    <row r="7162" spans="30:33" x14ac:dyDescent="0.2">
      <c r="AD7162" s="16"/>
      <c r="AE7162" s="16"/>
      <c r="AF7162" s="16"/>
      <c r="AG7162" s="16"/>
    </row>
    <row r="7163" spans="30:33" x14ac:dyDescent="0.2">
      <c r="AD7163" s="16"/>
      <c r="AE7163" s="16"/>
      <c r="AF7163" s="16"/>
      <c r="AG7163" s="16"/>
    </row>
    <row r="7164" spans="30:33" x14ac:dyDescent="0.2">
      <c r="AD7164" s="16"/>
      <c r="AE7164" s="16"/>
      <c r="AF7164" s="16"/>
      <c r="AG7164" s="16"/>
    </row>
    <row r="7165" spans="30:33" x14ac:dyDescent="0.2">
      <c r="AD7165" s="16"/>
      <c r="AE7165" s="16"/>
      <c r="AF7165" s="16"/>
      <c r="AG7165" s="16"/>
    </row>
    <row r="7166" spans="30:33" x14ac:dyDescent="0.2">
      <c r="AD7166" s="16"/>
      <c r="AE7166" s="16"/>
      <c r="AF7166" s="16"/>
      <c r="AG7166" s="16"/>
    </row>
    <row r="7167" spans="30:33" x14ac:dyDescent="0.2">
      <c r="AD7167" s="16"/>
      <c r="AE7167" s="16"/>
      <c r="AF7167" s="16"/>
      <c r="AG7167" s="16"/>
    </row>
    <row r="7168" spans="30:33" x14ac:dyDescent="0.2">
      <c r="AD7168" s="16"/>
      <c r="AE7168" s="16"/>
      <c r="AF7168" s="16"/>
      <c r="AG7168" s="16"/>
    </row>
    <row r="7169" spans="30:33" x14ac:dyDescent="0.2">
      <c r="AD7169" s="16"/>
      <c r="AE7169" s="16"/>
      <c r="AF7169" s="16"/>
      <c r="AG7169" s="16"/>
    </row>
    <row r="7170" spans="30:33" x14ac:dyDescent="0.2">
      <c r="AD7170" s="16"/>
      <c r="AE7170" s="16"/>
      <c r="AF7170" s="16"/>
      <c r="AG7170" s="16"/>
    </row>
    <row r="7171" spans="30:33" x14ac:dyDescent="0.2">
      <c r="AD7171" s="16"/>
      <c r="AE7171" s="16"/>
      <c r="AF7171" s="16"/>
      <c r="AG7171" s="16"/>
    </row>
    <row r="7172" spans="30:33" x14ac:dyDescent="0.2">
      <c r="AD7172" s="16"/>
      <c r="AE7172" s="16"/>
      <c r="AF7172" s="16"/>
      <c r="AG7172" s="16"/>
    </row>
    <row r="7173" spans="30:33" x14ac:dyDescent="0.2">
      <c r="AD7173" s="16"/>
      <c r="AE7173" s="16"/>
      <c r="AF7173" s="16"/>
      <c r="AG7173" s="16"/>
    </row>
    <row r="7174" spans="30:33" x14ac:dyDescent="0.2">
      <c r="AD7174" s="16"/>
      <c r="AE7174" s="16"/>
      <c r="AF7174" s="16"/>
      <c r="AG7174" s="16"/>
    </row>
    <row r="7175" spans="30:33" x14ac:dyDescent="0.2">
      <c r="AD7175" s="16"/>
      <c r="AE7175" s="16"/>
      <c r="AF7175" s="16"/>
      <c r="AG7175" s="16"/>
    </row>
    <row r="7176" spans="30:33" x14ac:dyDescent="0.2">
      <c r="AD7176" s="16"/>
      <c r="AE7176" s="16"/>
      <c r="AF7176" s="16"/>
      <c r="AG7176" s="16"/>
    </row>
    <row r="7177" spans="30:33" x14ac:dyDescent="0.2">
      <c r="AD7177" s="16"/>
      <c r="AE7177" s="16"/>
      <c r="AF7177" s="16"/>
      <c r="AG7177" s="16"/>
    </row>
    <row r="7178" spans="30:33" x14ac:dyDescent="0.2">
      <c r="AD7178" s="16"/>
      <c r="AE7178" s="16"/>
      <c r="AF7178" s="16"/>
      <c r="AG7178" s="16"/>
    </row>
    <row r="7179" spans="30:33" x14ac:dyDescent="0.2">
      <c r="AD7179" s="16"/>
      <c r="AE7179" s="16"/>
      <c r="AF7179" s="16"/>
      <c r="AG7179" s="16"/>
    </row>
    <row r="7180" spans="30:33" x14ac:dyDescent="0.2">
      <c r="AD7180" s="16"/>
      <c r="AE7180" s="16"/>
      <c r="AF7180" s="16"/>
      <c r="AG7180" s="16"/>
    </row>
    <row r="7181" spans="30:33" x14ac:dyDescent="0.2">
      <c r="AD7181" s="16"/>
      <c r="AE7181" s="16"/>
      <c r="AF7181" s="16"/>
      <c r="AG7181" s="16"/>
    </row>
    <row r="7182" spans="30:33" x14ac:dyDescent="0.2">
      <c r="AD7182" s="16"/>
      <c r="AE7182" s="16"/>
      <c r="AF7182" s="16"/>
      <c r="AG7182" s="16"/>
    </row>
    <row r="7183" spans="30:33" x14ac:dyDescent="0.2">
      <c r="AD7183" s="16"/>
      <c r="AE7183" s="16"/>
      <c r="AF7183" s="16"/>
      <c r="AG7183" s="16"/>
    </row>
    <row r="7184" spans="30:33" x14ac:dyDescent="0.2">
      <c r="AD7184" s="16"/>
      <c r="AE7184" s="16"/>
      <c r="AF7184" s="16"/>
      <c r="AG7184" s="16"/>
    </row>
    <row r="7185" spans="30:33" x14ac:dyDescent="0.2">
      <c r="AD7185" s="16"/>
      <c r="AE7185" s="16"/>
      <c r="AF7185" s="16"/>
      <c r="AG7185" s="16"/>
    </row>
    <row r="7186" spans="30:33" x14ac:dyDescent="0.2">
      <c r="AD7186" s="16"/>
      <c r="AE7186" s="16"/>
      <c r="AF7186" s="16"/>
      <c r="AG7186" s="16"/>
    </row>
    <row r="7187" spans="30:33" x14ac:dyDescent="0.2">
      <c r="AD7187" s="16"/>
      <c r="AE7187" s="16"/>
      <c r="AF7187" s="16"/>
      <c r="AG7187" s="16"/>
    </row>
    <row r="7188" spans="30:33" x14ac:dyDescent="0.2">
      <c r="AD7188" s="16"/>
      <c r="AE7188" s="16"/>
      <c r="AF7188" s="16"/>
      <c r="AG7188" s="16"/>
    </row>
    <row r="7189" spans="30:33" x14ac:dyDescent="0.2">
      <c r="AD7189" s="16"/>
      <c r="AE7189" s="16"/>
      <c r="AF7189" s="16"/>
      <c r="AG7189" s="16"/>
    </row>
    <row r="7190" spans="30:33" x14ac:dyDescent="0.2">
      <c r="AD7190" s="16"/>
      <c r="AE7190" s="16"/>
      <c r="AF7190" s="16"/>
      <c r="AG7190" s="16"/>
    </row>
    <row r="7191" spans="30:33" x14ac:dyDescent="0.2">
      <c r="AD7191" s="16"/>
      <c r="AE7191" s="16"/>
      <c r="AF7191" s="16"/>
      <c r="AG7191" s="16"/>
    </row>
    <row r="7192" spans="30:33" x14ac:dyDescent="0.2">
      <c r="AD7192" s="16"/>
      <c r="AE7192" s="16"/>
      <c r="AF7192" s="16"/>
      <c r="AG7192" s="16"/>
    </row>
    <row r="7193" spans="30:33" x14ac:dyDescent="0.2">
      <c r="AD7193" s="16"/>
      <c r="AE7193" s="16"/>
      <c r="AF7193" s="16"/>
      <c r="AG7193" s="16"/>
    </row>
    <row r="7194" spans="30:33" x14ac:dyDescent="0.2">
      <c r="AD7194" s="16"/>
      <c r="AE7194" s="16"/>
      <c r="AF7194" s="16"/>
      <c r="AG7194" s="16"/>
    </row>
    <row r="7195" spans="30:33" x14ac:dyDescent="0.2">
      <c r="AD7195" s="16"/>
      <c r="AE7195" s="16"/>
      <c r="AF7195" s="16"/>
      <c r="AG7195" s="16"/>
    </row>
    <row r="7196" spans="30:33" x14ac:dyDescent="0.2">
      <c r="AD7196" s="16"/>
      <c r="AE7196" s="16"/>
      <c r="AF7196" s="16"/>
      <c r="AG7196" s="16"/>
    </row>
    <row r="7197" spans="30:33" x14ac:dyDescent="0.2">
      <c r="AD7197" s="16"/>
      <c r="AE7197" s="16"/>
      <c r="AF7197" s="16"/>
      <c r="AG7197" s="16"/>
    </row>
    <row r="7198" spans="30:33" x14ac:dyDescent="0.2">
      <c r="AD7198" s="16"/>
      <c r="AE7198" s="16"/>
      <c r="AF7198" s="16"/>
      <c r="AG7198" s="16"/>
    </row>
    <row r="7199" spans="30:33" x14ac:dyDescent="0.2">
      <c r="AD7199" s="16"/>
      <c r="AE7199" s="16"/>
      <c r="AF7199" s="16"/>
      <c r="AG7199" s="16"/>
    </row>
    <row r="7200" spans="30:33" x14ac:dyDescent="0.2">
      <c r="AD7200" s="16"/>
      <c r="AE7200" s="16"/>
      <c r="AF7200" s="16"/>
      <c r="AG7200" s="16"/>
    </row>
    <row r="7201" spans="30:33" x14ac:dyDescent="0.2">
      <c r="AD7201" s="16"/>
      <c r="AE7201" s="16"/>
      <c r="AF7201" s="16"/>
      <c r="AG7201" s="16"/>
    </row>
    <row r="7202" spans="30:33" x14ac:dyDescent="0.2">
      <c r="AD7202" s="16"/>
      <c r="AE7202" s="16"/>
      <c r="AF7202" s="16"/>
      <c r="AG7202" s="16"/>
    </row>
    <row r="7203" spans="30:33" x14ac:dyDescent="0.2">
      <c r="AD7203" s="16"/>
      <c r="AE7203" s="16"/>
      <c r="AF7203" s="16"/>
      <c r="AG7203" s="16"/>
    </row>
    <row r="7204" spans="30:33" x14ac:dyDescent="0.2">
      <c r="AD7204" s="16"/>
      <c r="AE7204" s="16"/>
      <c r="AF7204" s="16"/>
      <c r="AG7204" s="16"/>
    </row>
    <row r="7205" spans="30:33" x14ac:dyDescent="0.2">
      <c r="AD7205" s="16"/>
      <c r="AE7205" s="16"/>
      <c r="AF7205" s="16"/>
      <c r="AG7205" s="16"/>
    </row>
    <row r="7206" spans="30:33" x14ac:dyDescent="0.2">
      <c r="AD7206" s="16"/>
      <c r="AE7206" s="16"/>
      <c r="AF7206" s="16"/>
      <c r="AG7206" s="16"/>
    </row>
    <row r="7207" spans="30:33" x14ac:dyDescent="0.2">
      <c r="AD7207" s="16"/>
      <c r="AE7207" s="16"/>
      <c r="AF7207" s="16"/>
      <c r="AG7207" s="16"/>
    </row>
    <row r="7208" spans="30:33" x14ac:dyDescent="0.2">
      <c r="AD7208" s="16"/>
      <c r="AE7208" s="16"/>
      <c r="AF7208" s="16"/>
      <c r="AG7208" s="16"/>
    </row>
    <row r="7209" spans="30:33" x14ac:dyDescent="0.2">
      <c r="AD7209" s="16"/>
      <c r="AE7209" s="16"/>
      <c r="AF7209" s="16"/>
      <c r="AG7209" s="16"/>
    </row>
    <row r="7210" spans="30:33" x14ac:dyDescent="0.2">
      <c r="AD7210" s="16"/>
      <c r="AE7210" s="16"/>
      <c r="AF7210" s="16"/>
      <c r="AG7210" s="16"/>
    </row>
    <row r="7211" spans="30:33" x14ac:dyDescent="0.2">
      <c r="AD7211" s="16"/>
      <c r="AE7211" s="16"/>
      <c r="AF7211" s="16"/>
      <c r="AG7211" s="16"/>
    </row>
    <row r="7212" spans="30:33" x14ac:dyDescent="0.2">
      <c r="AD7212" s="16"/>
      <c r="AE7212" s="16"/>
      <c r="AF7212" s="16"/>
      <c r="AG7212" s="16"/>
    </row>
    <row r="7213" spans="30:33" x14ac:dyDescent="0.2">
      <c r="AD7213" s="16"/>
      <c r="AE7213" s="16"/>
      <c r="AF7213" s="16"/>
      <c r="AG7213" s="16"/>
    </row>
    <row r="7214" spans="30:33" x14ac:dyDescent="0.2">
      <c r="AD7214" s="16"/>
      <c r="AE7214" s="16"/>
      <c r="AF7214" s="16"/>
      <c r="AG7214" s="16"/>
    </row>
    <row r="7215" spans="30:33" x14ac:dyDescent="0.2">
      <c r="AD7215" s="16"/>
      <c r="AE7215" s="16"/>
      <c r="AF7215" s="16"/>
      <c r="AG7215" s="16"/>
    </row>
    <row r="7216" spans="30:33" x14ac:dyDescent="0.2">
      <c r="AD7216" s="16"/>
      <c r="AE7216" s="16"/>
      <c r="AF7216" s="16"/>
      <c r="AG7216" s="16"/>
    </row>
    <row r="7217" spans="30:33" x14ac:dyDescent="0.2">
      <c r="AD7217" s="16"/>
      <c r="AE7217" s="16"/>
      <c r="AF7217" s="16"/>
      <c r="AG7217" s="16"/>
    </row>
    <row r="7218" spans="30:33" x14ac:dyDescent="0.2">
      <c r="AD7218" s="16"/>
      <c r="AE7218" s="16"/>
      <c r="AF7218" s="16"/>
      <c r="AG7218" s="16"/>
    </row>
    <row r="7219" spans="30:33" x14ac:dyDescent="0.2">
      <c r="AD7219" s="16"/>
      <c r="AE7219" s="16"/>
      <c r="AF7219" s="16"/>
      <c r="AG7219" s="16"/>
    </row>
    <row r="7220" spans="30:33" x14ac:dyDescent="0.2">
      <c r="AD7220" s="16"/>
      <c r="AE7220" s="16"/>
      <c r="AF7220" s="16"/>
      <c r="AG7220" s="16"/>
    </row>
    <row r="7221" spans="30:33" x14ac:dyDescent="0.2">
      <c r="AD7221" s="16"/>
      <c r="AE7221" s="16"/>
      <c r="AF7221" s="16"/>
      <c r="AG7221" s="16"/>
    </row>
    <row r="7222" spans="30:33" x14ac:dyDescent="0.2">
      <c r="AD7222" s="16"/>
      <c r="AE7222" s="16"/>
      <c r="AF7222" s="16"/>
      <c r="AG7222" s="16"/>
    </row>
    <row r="7223" spans="30:33" x14ac:dyDescent="0.2">
      <c r="AD7223" s="16"/>
      <c r="AE7223" s="16"/>
      <c r="AF7223" s="16"/>
      <c r="AG7223" s="16"/>
    </row>
    <row r="7224" spans="30:33" x14ac:dyDescent="0.2">
      <c r="AD7224" s="16"/>
      <c r="AE7224" s="16"/>
      <c r="AF7224" s="16"/>
      <c r="AG7224" s="16"/>
    </row>
    <row r="7225" spans="30:33" x14ac:dyDescent="0.2">
      <c r="AD7225" s="16"/>
      <c r="AE7225" s="16"/>
      <c r="AF7225" s="16"/>
      <c r="AG7225" s="16"/>
    </row>
    <row r="7226" spans="30:33" x14ac:dyDescent="0.2">
      <c r="AD7226" s="16"/>
      <c r="AE7226" s="16"/>
      <c r="AF7226" s="16"/>
      <c r="AG7226" s="16"/>
    </row>
    <row r="7227" spans="30:33" x14ac:dyDescent="0.2">
      <c r="AD7227" s="16"/>
      <c r="AE7227" s="16"/>
      <c r="AF7227" s="16"/>
      <c r="AG7227" s="16"/>
    </row>
    <row r="7228" spans="30:33" x14ac:dyDescent="0.2">
      <c r="AD7228" s="16"/>
      <c r="AE7228" s="16"/>
      <c r="AF7228" s="16"/>
      <c r="AG7228" s="16"/>
    </row>
    <row r="7229" spans="30:33" x14ac:dyDescent="0.2">
      <c r="AD7229" s="16"/>
      <c r="AE7229" s="16"/>
      <c r="AF7229" s="16"/>
      <c r="AG7229" s="16"/>
    </row>
    <row r="7230" spans="30:33" x14ac:dyDescent="0.2">
      <c r="AD7230" s="16"/>
      <c r="AE7230" s="16"/>
      <c r="AF7230" s="16"/>
      <c r="AG7230" s="16"/>
    </row>
    <row r="7231" spans="30:33" x14ac:dyDescent="0.2">
      <c r="AD7231" s="16"/>
      <c r="AE7231" s="16"/>
      <c r="AF7231" s="16"/>
      <c r="AG7231" s="16"/>
    </row>
    <row r="7232" spans="30:33" x14ac:dyDescent="0.2">
      <c r="AD7232" s="16"/>
      <c r="AE7232" s="16"/>
      <c r="AF7232" s="16"/>
      <c r="AG7232" s="16"/>
    </row>
    <row r="7233" spans="30:33" x14ac:dyDescent="0.2">
      <c r="AD7233" s="16"/>
      <c r="AE7233" s="16"/>
      <c r="AF7233" s="16"/>
      <c r="AG7233" s="16"/>
    </row>
    <row r="7234" spans="30:33" x14ac:dyDescent="0.2">
      <c r="AD7234" s="16"/>
      <c r="AE7234" s="16"/>
      <c r="AF7234" s="16"/>
      <c r="AG7234" s="16"/>
    </row>
    <row r="7235" spans="30:33" x14ac:dyDescent="0.2">
      <c r="AD7235" s="16"/>
      <c r="AE7235" s="16"/>
      <c r="AF7235" s="16"/>
      <c r="AG7235" s="16"/>
    </row>
    <row r="7236" spans="30:33" x14ac:dyDescent="0.2">
      <c r="AD7236" s="16"/>
      <c r="AE7236" s="16"/>
      <c r="AF7236" s="16"/>
      <c r="AG7236" s="16"/>
    </row>
    <row r="7237" spans="30:33" x14ac:dyDescent="0.2">
      <c r="AD7237" s="16"/>
      <c r="AE7237" s="16"/>
      <c r="AF7237" s="16"/>
      <c r="AG7237" s="16"/>
    </row>
    <row r="7238" spans="30:33" x14ac:dyDescent="0.2">
      <c r="AD7238" s="16"/>
      <c r="AE7238" s="16"/>
      <c r="AF7238" s="16"/>
      <c r="AG7238" s="16"/>
    </row>
    <row r="7239" spans="30:33" x14ac:dyDescent="0.2">
      <c r="AD7239" s="16"/>
      <c r="AE7239" s="16"/>
      <c r="AF7239" s="16"/>
      <c r="AG7239" s="16"/>
    </row>
    <row r="7240" spans="30:33" x14ac:dyDescent="0.2">
      <c r="AD7240" s="16"/>
      <c r="AE7240" s="16"/>
      <c r="AF7240" s="16"/>
      <c r="AG7240" s="16"/>
    </row>
    <row r="7241" spans="30:33" x14ac:dyDescent="0.2">
      <c r="AD7241" s="16"/>
      <c r="AE7241" s="16"/>
      <c r="AF7241" s="16"/>
      <c r="AG7241" s="16"/>
    </row>
    <row r="7242" spans="30:33" x14ac:dyDescent="0.2">
      <c r="AD7242" s="16"/>
      <c r="AE7242" s="16"/>
      <c r="AF7242" s="16"/>
      <c r="AG7242" s="16"/>
    </row>
    <row r="7243" spans="30:33" x14ac:dyDescent="0.2">
      <c r="AD7243" s="16"/>
      <c r="AE7243" s="16"/>
      <c r="AF7243" s="16"/>
      <c r="AG7243" s="16"/>
    </row>
    <row r="7244" spans="30:33" x14ac:dyDescent="0.2">
      <c r="AD7244" s="16"/>
      <c r="AE7244" s="16"/>
      <c r="AF7244" s="16"/>
      <c r="AG7244" s="16"/>
    </row>
    <row r="7245" spans="30:33" x14ac:dyDescent="0.2">
      <c r="AD7245" s="16"/>
      <c r="AE7245" s="16"/>
      <c r="AF7245" s="16"/>
      <c r="AG7245" s="16"/>
    </row>
    <row r="7246" spans="30:33" x14ac:dyDescent="0.2">
      <c r="AD7246" s="16"/>
      <c r="AE7246" s="16"/>
      <c r="AF7246" s="16"/>
      <c r="AG7246" s="16"/>
    </row>
    <row r="7247" spans="30:33" x14ac:dyDescent="0.2">
      <c r="AD7247" s="16"/>
      <c r="AE7247" s="16"/>
      <c r="AF7247" s="16"/>
      <c r="AG7247" s="16"/>
    </row>
    <row r="7248" spans="30:33" x14ac:dyDescent="0.2">
      <c r="AD7248" s="16"/>
      <c r="AE7248" s="16"/>
      <c r="AF7248" s="16"/>
      <c r="AG7248" s="16"/>
    </row>
    <row r="7249" spans="30:33" x14ac:dyDescent="0.2">
      <c r="AD7249" s="16"/>
      <c r="AE7249" s="16"/>
      <c r="AF7249" s="16"/>
      <c r="AG7249" s="16"/>
    </row>
    <row r="7250" spans="30:33" x14ac:dyDescent="0.2">
      <c r="AD7250" s="16"/>
      <c r="AE7250" s="16"/>
      <c r="AF7250" s="16"/>
      <c r="AG7250" s="16"/>
    </row>
    <row r="7251" spans="30:33" x14ac:dyDescent="0.2">
      <c r="AD7251" s="16"/>
      <c r="AE7251" s="16"/>
      <c r="AF7251" s="16"/>
      <c r="AG7251" s="16"/>
    </row>
    <row r="7252" spans="30:33" x14ac:dyDescent="0.2">
      <c r="AD7252" s="16"/>
      <c r="AE7252" s="16"/>
      <c r="AF7252" s="16"/>
      <c r="AG7252" s="16"/>
    </row>
    <row r="7253" spans="30:33" x14ac:dyDescent="0.2">
      <c r="AD7253" s="16"/>
      <c r="AE7253" s="16"/>
      <c r="AF7253" s="16"/>
      <c r="AG7253" s="16"/>
    </row>
    <row r="7254" spans="30:33" x14ac:dyDescent="0.2">
      <c r="AD7254" s="16"/>
      <c r="AE7254" s="16"/>
      <c r="AF7254" s="16"/>
      <c r="AG7254" s="16"/>
    </row>
    <row r="7255" spans="30:33" x14ac:dyDescent="0.2">
      <c r="AD7255" s="16"/>
      <c r="AE7255" s="16"/>
      <c r="AF7255" s="16"/>
      <c r="AG7255" s="16"/>
    </row>
    <row r="7256" spans="30:33" x14ac:dyDescent="0.2">
      <c r="AD7256" s="16"/>
      <c r="AE7256" s="16"/>
      <c r="AF7256" s="16"/>
      <c r="AG7256" s="16"/>
    </row>
    <row r="7257" spans="30:33" x14ac:dyDescent="0.2">
      <c r="AD7257" s="16"/>
      <c r="AE7257" s="16"/>
      <c r="AF7257" s="16"/>
      <c r="AG7257" s="16"/>
    </row>
    <row r="7258" spans="30:33" x14ac:dyDescent="0.2">
      <c r="AD7258" s="16"/>
      <c r="AE7258" s="16"/>
      <c r="AF7258" s="16"/>
      <c r="AG7258" s="16"/>
    </row>
    <row r="7259" spans="30:33" x14ac:dyDescent="0.2">
      <c r="AD7259" s="16"/>
      <c r="AE7259" s="16"/>
      <c r="AF7259" s="16"/>
      <c r="AG7259" s="16"/>
    </row>
    <row r="7260" spans="30:33" x14ac:dyDescent="0.2">
      <c r="AD7260" s="16"/>
      <c r="AE7260" s="16"/>
      <c r="AF7260" s="16"/>
      <c r="AG7260" s="16"/>
    </row>
    <row r="7261" spans="30:33" x14ac:dyDescent="0.2">
      <c r="AD7261" s="16"/>
      <c r="AE7261" s="16"/>
      <c r="AF7261" s="16"/>
      <c r="AG7261" s="16"/>
    </row>
    <row r="7262" spans="30:33" x14ac:dyDescent="0.2">
      <c r="AD7262" s="16"/>
      <c r="AE7262" s="16"/>
      <c r="AF7262" s="16"/>
      <c r="AG7262" s="16"/>
    </row>
    <row r="7263" spans="30:33" x14ac:dyDescent="0.2">
      <c r="AD7263" s="16"/>
      <c r="AE7263" s="16"/>
      <c r="AF7263" s="16"/>
      <c r="AG7263" s="16"/>
    </row>
    <row r="7264" spans="30:33" x14ac:dyDescent="0.2">
      <c r="AD7264" s="16"/>
      <c r="AE7264" s="16"/>
      <c r="AF7264" s="16"/>
      <c r="AG7264" s="16"/>
    </row>
    <row r="7265" spans="30:33" x14ac:dyDescent="0.2">
      <c r="AD7265" s="16"/>
      <c r="AE7265" s="16"/>
      <c r="AF7265" s="16"/>
      <c r="AG7265" s="16"/>
    </row>
    <row r="7266" spans="30:33" x14ac:dyDescent="0.2">
      <c r="AD7266" s="16"/>
      <c r="AE7266" s="16"/>
      <c r="AF7266" s="16"/>
      <c r="AG7266" s="16"/>
    </row>
    <row r="7267" spans="30:33" x14ac:dyDescent="0.2">
      <c r="AD7267" s="16"/>
      <c r="AE7267" s="16"/>
      <c r="AF7267" s="16"/>
      <c r="AG7267" s="16"/>
    </row>
    <row r="7268" spans="30:33" x14ac:dyDescent="0.2">
      <c r="AD7268" s="16"/>
      <c r="AE7268" s="16"/>
      <c r="AF7268" s="16"/>
      <c r="AG7268" s="16"/>
    </row>
    <row r="7269" spans="30:33" x14ac:dyDescent="0.2">
      <c r="AD7269" s="16"/>
      <c r="AE7269" s="16"/>
      <c r="AF7269" s="16"/>
      <c r="AG7269" s="16"/>
    </row>
    <row r="7270" spans="30:33" x14ac:dyDescent="0.2">
      <c r="AD7270" s="16"/>
      <c r="AE7270" s="16"/>
      <c r="AF7270" s="16"/>
      <c r="AG7270" s="16"/>
    </row>
    <row r="7271" spans="30:33" x14ac:dyDescent="0.2">
      <c r="AD7271" s="16"/>
      <c r="AE7271" s="16"/>
      <c r="AF7271" s="16"/>
      <c r="AG7271" s="16"/>
    </row>
    <row r="7272" spans="30:33" x14ac:dyDescent="0.2">
      <c r="AD7272" s="16"/>
      <c r="AE7272" s="16"/>
      <c r="AF7272" s="16"/>
      <c r="AG7272" s="16"/>
    </row>
    <row r="7273" spans="30:33" x14ac:dyDescent="0.2">
      <c r="AD7273" s="16"/>
      <c r="AE7273" s="16"/>
      <c r="AF7273" s="16"/>
      <c r="AG7273" s="16"/>
    </row>
    <row r="7274" spans="30:33" x14ac:dyDescent="0.2">
      <c r="AD7274" s="16"/>
      <c r="AE7274" s="16"/>
      <c r="AF7274" s="16"/>
      <c r="AG7274" s="16"/>
    </row>
    <row r="7275" spans="30:33" x14ac:dyDescent="0.2">
      <c r="AD7275" s="16"/>
      <c r="AE7275" s="16"/>
      <c r="AF7275" s="16"/>
      <c r="AG7275" s="16"/>
    </row>
    <row r="7276" spans="30:33" x14ac:dyDescent="0.2">
      <c r="AD7276" s="16"/>
      <c r="AE7276" s="16"/>
      <c r="AF7276" s="16"/>
      <c r="AG7276" s="16"/>
    </row>
    <row r="7277" spans="30:33" x14ac:dyDescent="0.2">
      <c r="AD7277" s="16"/>
      <c r="AE7277" s="16"/>
      <c r="AF7277" s="16"/>
      <c r="AG7277" s="16"/>
    </row>
    <row r="7278" spans="30:33" x14ac:dyDescent="0.2">
      <c r="AD7278" s="16"/>
      <c r="AE7278" s="16"/>
      <c r="AF7278" s="16"/>
      <c r="AG7278" s="16"/>
    </row>
    <row r="7279" spans="30:33" x14ac:dyDescent="0.2">
      <c r="AD7279" s="16"/>
      <c r="AE7279" s="16"/>
      <c r="AF7279" s="16"/>
      <c r="AG7279" s="16"/>
    </row>
    <row r="7280" spans="30:33" x14ac:dyDescent="0.2">
      <c r="AD7280" s="16"/>
      <c r="AE7280" s="16"/>
      <c r="AF7280" s="16"/>
      <c r="AG7280" s="16"/>
    </row>
    <row r="7281" spans="30:33" x14ac:dyDescent="0.2">
      <c r="AD7281" s="16"/>
      <c r="AE7281" s="16"/>
      <c r="AF7281" s="16"/>
      <c r="AG7281" s="16"/>
    </row>
    <row r="7282" spans="30:33" x14ac:dyDescent="0.2">
      <c r="AD7282" s="16"/>
      <c r="AE7282" s="16"/>
      <c r="AF7282" s="16"/>
      <c r="AG7282" s="16"/>
    </row>
    <row r="7283" spans="30:33" x14ac:dyDescent="0.2">
      <c r="AD7283" s="16"/>
      <c r="AE7283" s="16"/>
      <c r="AF7283" s="16"/>
      <c r="AG7283" s="16"/>
    </row>
    <row r="7284" spans="30:33" x14ac:dyDescent="0.2">
      <c r="AD7284" s="16"/>
      <c r="AE7284" s="16"/>
      <c r="AF7284" s="16"/>
      <c r="AG7284" s="16"/>
    </row>
    <row r="7285" spans="30:33" x14ac:dyDescent="0.2">
      <c r="AD7285" s="16"/>
      <c r="AE7285" s="16"/>
      <c r="AF7285" s="16"/>
      <c r="AG7285" s="16"/>
    </row>
    <row r="7286" spans="30:33" x14ac:dyDescent="0.2">
      <c r="AD7286" s="16"/>
      <c r="AE7286" s="16"/>
      <c r="AF7286" s="16"/>
      <c r="AG7286" s="16"/>
    </row>
    <row r="7287" spans="30:33" x14ac:dyDescent="0.2">
      <c r="AD7287" s="16"/>
      <c r="AE7287" s="16"/>
      <c r="AF7287" s="16"/>
      <c r="AG7287" s="16"/>
    </row>
    <row r="7288" spans="30:33" x14ac:dyDescent="0.2">
      <c r="AD7288" s="16"/>
      <c r="AE7288" s="16"/>
      <c r="AF7288" s="16"/>
      <c r="AG7288" s="16"/>
    </row>
    <row r="7289" spans="30:33" x14ac:dyDescent="0.2">
      <c r="AD7289" s="16"/>
      <c r="AE7289" s="16"/>
      <c r="AF7289" s="16"/>
      <c r="AG7289" s="16"/>
    </row>
    <row r="7290" spans="30:33" x14ac:dyDescent="0.2">
      <c r="AD7290" s="16"/>
      <c r="AE7290" s="16"/>
      <c r="AF7290" s="16"/>
      <c r="AG7290" s="16"/>
    </row>
    <row r="7291" spans="30:33" x14ac:dyDescent="0.2">
      <c r="AD7291" s="16"/>
      <c r="AE7291" s="16"/>
      <c r="AF7291" s="16"/>
      <c r="AG7291" s="16"/>
    </row>
    <row r="7292" spans="30:33" x14ac:dyDescent="0.2">
      <c r="AD7292" s="16"/>
      <c r="AE7292" s="16"/>
      <c r="AF7292" s="16"/>
      <c r="AG7292" s="16"/>
    </row>
    <row r="7293" spans="30:33" x14ac:dyDescent="0.2">
      <c r="AD7293" s="16"/>
      <c r="AE7293" s="16"/>
      <c r="AF7293" s="16"/>
      <c r="AG7293" s="16"/>
    </row>
    <row r="7294" spans="30:33" x14ac:dyDescent="0.2">
      <c r="AD7294" s="16"/>
      <c r="AE7294" s="16"/>
      <c r="AF7294" s="16"/>
      <c r="AG7294" s="16"/>
    </row>
    <row r="7295" spans="30:33" x14ac:dyDescent="0.2">
      <c r="AD7295" s="16"/>
      <c r="AE7295" s="16"/>
      <c r="AF7295" s="16"/>
      <c r="AG7295" s="16"/>
    </row>
    <row r="7296" spans="30:33" x14ac:dyDescent="0.2">
      <c r="AD7296" s="16"/>
      <c r="AE7296" s="16"/>
      <c r="AF7296" s="16"/>
      <c r="AG7296" s="16"/>
    </row>
    <row r="7297" spans="30:33" x14ac:dyDescent="0.2">
      <c r="AD7297" s="16"/>
      <c r="AE7297" s="16"/>
      <c r="AF7297" s="16"/>
      <c r="AG7297" s="16"/>
    </row>
    <row r="7298" spans="30:33" x14ac:dyDescent="0.2">
      <c r="AD7298" s="16"/>
      <c r="AE7298" s="16"/>
      <c r="AF7298" s="16"/>
      <c r="AG7298" s="16"/>
    </row>
    <row r="7299" spans="30:33" x14ac:dyDescent="0.2">
      <c r="AD7299" s="16"/>
      <c r="AE7299" s="16"/>
      <c r="AF7299" s="16"/>
      <c r="AG7299" s="16"/>
    </row>
    <row r="7300" spans="30:33" x14ac:dyDescent="0.2">
      <c r="AD7300" s="16"/>
      <c r="AE7300" s="16"/>
      <c r="AF7300" s="16"/>
      <c r="AG7300" s="16"/>
    </row>
    <row r="7301" spans="30:33" x14ac:dyDescent="0.2">
      <c r="AD7301" s="16"/>
      <c r="AE7301" s="16"/>
      <c r="AF7301" s="16"/>
      <c r="AG7301" s="16"/>
    </row>
    <row r="7302" spans="30:33" x14ac:dyDescent="0.2">
      <c r="AD7302" s="16"/>
      <c r="AE7302" s="16"/>
      <c r="AF7302" s="16"/>
      <c r="AG7302" s="16"/>
    </row>
    <row r="7303" spans="30:33" x14ac:dyDescent="0.2">
      <c r="AD7303" s="16"/>
      <c r="AE7303" s="16"/>
      <c r="AF7303" s="16"/>
      <c r="AG7303" s="16"/>
    </row>
    <row r="7304" spans="30:33" x14ac:dyDescent="0.2">
      <c r="AD7304" s="16"/>
      <c r="AE7304" s="16"/>
      <c r="AF7304" s="16"/>
      <c r="AG7304" s="16"/>
    </row>
    <row r="7305" spans="30:33" x14ac:dyDescent="0.2">
      <c r="AD7305" s="16"/>
      <c r="AE7305" s="16"/>
      <c r="AF7305" s="16"/>
      <c r="AG7305" s="16"/>
    </row>
    <row r="7306" spans="30:33" x14ac:dyDescent="0.2">
      <c r="AD7306" s="16"/>
      <c r="AE7306" s="16"/>
      <c r="AF7306" s="16"/>
      <c r="AG7306" s="16"/>
    </row>
    <row r="7307" spans="30:33" x14ac:dyDescent="0.2">
      <c r="AD7307" s="16"/>
      <c r="AE7307" s="16"/>
      <c r="AF7307" s="16"/>
      <c r="AG7307" s="16"/>
    </row>
    <row r="7308" spans="30:33" x14ac:dyDescent="0.2">
      <c r="AD7308" s="16"/>
      <c r="AE7308" s="16"/>
      <c r="AF7308" s="16"/>
      <c r="AG7308" s="16"/>
    </row>
    <row r="7309" spans="30:33" x14ac:dyDescent="0.2">
      <c r="AD7309" s="16"/>
      <c r="AE7309" s="16"/>
      <c r="AF7309" s="16"/>
      <c r="AG7309" s="16"/>
    </row>
    <row r="7310" spans="30:33" x14ac:dyDescent="0.2">
      <c r="AD7310" s="16"/>
      <c r="AE7310" s="16"/>
      <c r="AF7310" s="16"/>
      <c r="AG7310" s="16"/>
    </row>
    <row r="7311" spans="30:33" x14ac:dyDescent="0.2">
      <c r="AD7311" s="16"/>
      <c r="AE7311" s="16"/>
      <c r="AF7311" s="16"/>
      <c r="AG7311" s="16"/>
    </row>
    <row r="7312" spans="30:33" x14ac:dyDescent="0.2">
      <c r="AD7312" s="16"/>
      <c r="AE7312" s="16"/>
      <c r="AF7312" s="16"/>
      <c r="AG7312" s="16"/>
    </row>
    <row r="7313" spans="30:33" x14ac:dyDescent="0.2">
      <c r="AD7313" s="16"/>
      <c r="AE7313" s="16"/>
      <c r="AF7313" s="16"/>
      <c r="AG7313" s="16"/>
    </row>
    <row r="7314" spans="30:33" x14ac:dyDescent="0.2">
      <c r="AD7314" s="16"/>
      <c r="AE7314" s="16"/>
      <c r="AF7314" s="16"/>
      <c r="AG7314" s="16"/>
    </row>
    <row r="7315" spans="30:33" x14ac:dyDescent="0.2">
      <c r="AD7315" s="16"/>
      <c r="AE7315" s="16"/>
      <c r="AF7315" s="16"/>
      <c r="AG7315" s="16"/>
    </row>
    <row r="7316" spans="30:33" x14ac:dyDescent="0.2">
      <c r="AD7316" s="16"/>
      <c r="AE7316" s="16"/>
      <c r="AF7316" s="16"/>
      <c r="AG7316" s="16"/>
    </row>
    <row r="7317" spans="30:33" x14ac:dyDescent="0.2">
      <c r="AD7317" s="16"/>
      <c r="AE7317" s="16"/>
      <c r="AF7317" s="16"/>
      <c r="AG7317" s="16"/>
    </row>
    <row r="7318" spans="30:33" x14ac:dyDescent="0.2">
      <c r="AD7318" s="16"/>
      <c r="AE7318" s="16"/>
      <c r="AF7318" s="16"/>
      <c r="AG7318" s="16"/>
    </row>
    <row r="7319" spans="30:33" x14ac:dyDescent="0.2">
      <c r="AD7319" s="16"/>
      <c r="AE7319" s="16"/>
      <c r="AF7319" s="16"/>
      <c r="AG7319" s="16"/>
    </row>
    <row r="7320" spans="30:33" x14ac:dyDescent="0.2">
      <c r="AD7320" s="16"/>
      <c r="AE7320" s="16"/>
      <c r="AF7320" s="16"/>
      <c r="AG7320" s="16"/>
    </row>
    <row r="7321" spans="30:33" x14ac:dyDescent="0.2">
      <c r="AD7321" s="16"/>
      <c r="AE7321" s="16"/>
      <c r="AF7321" s="16"/>
      <c r="AG7321" s="16"/>
    </row>
    <row r="7322" spans="30:33" x14ac:dyDescent="0.2">
      <c r="AD7322" s="16"/>
      <c r="AE7322" s="16"/>
      <c r="AF7322" s="16"/>
      <c r="AG7322" s="16"/>
    </row>
    <row r="7323" spans="30:33" x14ac:dyDescent="0.2">
      <c r="AD7323" s="16"/>
      <c r="AE7323" s="16"/>
      <c r="AF7323" s="16"/>
      <c r="AG7323" s="16"/>
    </row>
    <row r="7324" spans="30:33" x14ac:dyDescent="0.2">
      <c r="AD7324" s="16"/>
      <c r="AE7324" s="16"/>
      <c r="AF7324" s="16"/>
      <c r="AG7324" s="16"/>
    </row>
    <row r="7325" spans="30:33" x14ac:dyDescent="0.2">
      <c r="AD7325" s="16"/>
      <c r="AE7325" s="16"/>
      <c r="AF7325" s="16"/>
      <c r="AG7325" s="16"/>
    </row>
    <row r="7326" spans="30:33" x14ac:dyDescent="0.2">
      <c r="AD7326" s="16"/>
      <c r="AE7326" s="16"/>
      <c r="AF7326" s="16"/>
      <c r="AG7326" s="16"/>
    </row>
    <row r="7327" spans="30:33" x14ac:dyDescent="0.2">
      <c r="AD7327" s="16"/>
      <c r="AE7327" s="16"/>
      <c r="AF7327" s="16"/>
      <c r="AG7327" s="16"/>
    </row>
    <row r="7328" spans="30:33" x14ac:dyDescent="0.2">
      <c r="AD7328" s="16"/>
      <c r="AE7328" s="16"/>
      <c r="AF7328" s="16"/>
      <c r="AG7328" s="16"/>
    </row>
    <row r="7329" spans="30:33" x14ac:dyDescent="0.2">
      <c r="AD7329" s="16"/>
      <c r="AE7329" s="16"/>
      <c r="AF7329" s="16"/>
      <c r="AG7329" s="16"/>
    </row>
    <row r="7330" spans="30:33" x14ac:dyDescent="0.2">
      <c r="AD7330" s="16"/>
      <c r="AE7330" s="16"/>
      <c r="AF7330" s="16"/>
      <c r="AG7330" s="16"/>
    </row>
    <row r="7331" spans="30:33" x14ac:dyDescent="0.2">
      <c r="AD7331" s="16"/>
      <c r="AE7331" s="16"/>
      <c r="AF7331" s="16"/>
      <c r="AG7331" s="16"/>
    </row>
    <row r="7332" spans="30:33" x14ac:dyDescent="0.2">
      <c r="AD7332" s="16"/>
      <c r="AE7332" s="16"/>
      <c r="AF7332" s="16"/>
      <c r="AG7332" s="16"/>
    </row>
    <row r="7333" spans="30:33" x14ac:dyDescent="0.2">
      <c r="AD7333" s="16"/>
      <c r="AE7333" s="16"/>
      <c r="AF7333" s="16"/>
      <c r="AG7333" s="16"/>
    </row>
    <row r="7334" spans="30:33" x14ac:dyDescent="0.2">
      <c r="AD7334" s="16"/>
      <c r="AE7334" s="16"/>
      <c r="AF7334" s="16"/>
      <c r="AG7334" s="16"/>
    </row>
    <row r="7335" spans="30:33" x14ac:dyDescent="0.2">
      <c r="AD7335" s="16"/>
      <c r="AE7335" s="16"/>
      <c r="AF7335" s="16"/>
      <c r="AG7335" s="16"/>
    </row>
    <row r="7336" spans="30:33" x14ac:dyDescent="0.2">
      <c r="AD7336" s="16"/>
      <c r="AE7336" s="16"/>
      <c r="AF7336" s="16"/>
      <c r="AG7336" s="16"/>
    </row>
    <row r="7337" spans="30:33" x14ac:dyDescent="0.2">
      <c r="AD7337" s="16"/>
      <c r="AE7337" s="16"/>
      <c r="AF7337" s="16"/>
      <c r="AG7337" s="16"/>
    </row>
    <row r="7338" spans="30:33" x14ac:dyDescent="0.2">
      <c r="AD7338" s="16"/>
      <c r="AE7338" s="16"/>
      <c r="AF7338" s="16"/>
      <c r="AG7338" s="16"/>
    </row>
    <row r="7339" spans="30:33" x14ac:dyDescent="0.2">
      <c r="AD7339" s="16"/>
      <c r="AE7339" s="16"/>
      <c r="AF7339" s="16"/>
      <c r="AG7339" s="16"/>
    </row>
    <row r="7340" spans="30:33" x14ac:dyDescent="0.2">
      <c r="AD7340" s="16"/>
      <c r="AE7340" s="16"/>
      <c r="AF7340" s="16"/>
      <c r="AG7340" s="16"/>
    </row>
    <row r="7341" spans="30:33" x14ac:dyDescent="0.2">
      <c r="AD7341" s="16"/>
      <c r="AE7341" s="16"/>
      <c r="AF7341" s="16"/>
      <c r="AG7341" s="16"/>
    </row>
    <row r="7342" spans="30:33" x14ac:dyDescent="0.2">
      <c r="AD7342" s="16"/>
      <c r="AE7342" s="16"/>
      <c r="AF7342" s="16"/>
      <c r="AG7342" s="16"/>
    </row>
    <row r="7343" spans="30:33" x14ac:dyDescent="0.2">
      <c r="AD7343" s="16"/>
      <c r="AE7343" s="16"/>
      <c r="AF7343" s="16"/>
      <c r="AG7343" s="16"/>
    </row>
    <row r="7344" spans="30:33" x14ac:dyDescent="0.2">
      <c r="AD7344" s="16"/>
      <c r="AE7344" s="16"/>
      <c r="AF7344" s="16"/>
      <c r="AG7344" s="16"/>
    </row>
    <row r="7345" spans="30:33" x14ac:dyDescent="0.2">
      <c r="AD7345" s="16"/>
      <c r="AE7345" s="16"/>
      <c r="AF7345" s="16"/>
      <c r="AG7345" s="16"/>
    </row>
    <row r="7346" spans="30:33" x14ac:dyDescent="0.2">
      <c r="AD7346" s="16"/>
      <c r="AE7346" s="16"/>
      <c r="AF7346" s="16"/>
      <c r="AG7346" s="16"/>
    </row>
    <row r="7347" spans="30:33" x14ac:dyDescent="0.2">
      <c r="AD7347" s="16"/>
      <c r="AE7347" s="16"/>
      <c r="AF7347" s="16"/>
      <c r="AG7347" s="16"/>
    </row>
    <row r="7348" spans="30:33" x14ac:dyDescent="0.2">
      <c r="AD7348" s="16"/>
      <c r="AE7348" s="16"/>
      <c r="AF7348" s="16"/>
      <c r="AG7348" s="16"/>
    </row>
    <row r="7349" spans="30:33" x14ac:dyDescent="0.2">
      <c r="AD7349" s="16"/>
      <c r="AE7349" s="16"/>
      <c r="AF7349" s="16"/>
      <c r="AG7349" s="16"/>
    </row>
    <row r="7350" spans="30:33" x14ac:dyDescent="0.2">
      <c r="AD7350" s="16"/>
      <c r="AE7350" s="16"/>
      <c r="AF7350" s="16"/>
      <c r="AG7350" s="16"/>
    </row>
    <row r="7351" spans="30:33" x14ac:dyDescent="0.2">
      <c r="AD7351" s="16"/>
      <c r="AE7351" s="16"/>
      <c r="AF7351" s="16"/>
      <c r="AG7351" s="16"/>
    </row>
    <row r="7352" spans="30:33" x14ac:dyDescent="0.2">
      <c r="AD7352" s="16"/>
      <c r="AE7352" s="16"/>
      <c r="AF7352" s="16"/>
      <c r="AG7352" s="16"/>
    </row>
    <row r="7353" spans="30:33" x14ac:dyDescent="0.2">
      <c r="AD7353" s="16"/>
      <c r="AE7353" s="16"/>
      <c r="AF7353" s="16"/>
      <c r="AG7353" s="16"/>
    </row>
    <row r="7354" spans="30:33" x14ac:dyDescent="0.2">
      <c r="AD7354" s="16"/>
      <c r="AE7354" s="16"/>
      <c r="AF7354" s="16"/>
      <c r="AG7354" s="16"/>
    </row>
    <row r="7355" spans="30:33" x14ac:dyDescent="0.2">
      <c r="AD7355" s="16"/>
      <c r="AE7355" s="16"/>
      <c r="AF7355" s="16"/>
      <c r="AG7355" s="16"/>
    </row>
    <row r="7356" spans="30:33" x14ac:dyDescent="0.2">
      <c r="AD7356" s="16"/>
      <c r="AE7356" s="16"/>
      <c r="AF7356" s="16"/>
      <c r="AG7356" s="16"/>
    </row>
    <row r="7357" spans="30:33" x14ac:dyDescent="0.2">
      <c r="AD7357" s="16"/>
      <c r="AE7357" s="16"/>
      <c r="AF7357" s="16"/>
      <c r="AG7357" s="16"/>
    </row>
    <row r="7358" spans="30:33" x14ac:dyDescent="0.2">
      <c r="AD7358" s="16"/>
      <c r="AE7358" s="16"/>
      <c r="AF7358" s="16"/>
      <c r="AG7358" s="16"/>
    </row>
    <row r="7359" spans="30:33" x14ac:dyDescent="0.2">
      <c r="AD7359" s="16"/>
      <c r="AE7359" s="16"/>
      <c r="AF7359" s="16"/>
      <c r="AG7359" s="16"/>
    </row>
    <row r="7360" spans="30:33" x14ac:dyDescent="0.2">
      <c r="AD7360" s="16"/>
      <c r="AE7360" s="16"/>
      <c r="AF7360" s="16"/>
      <c r="AG7360" s="16"/>
    </row>
    <row r="7361" spans="30:33" x14ac:dyDescent="0.2">
      <c r="AD7361" s="16"/>
      <c r="AE7361" s="16"/>
      <c r="AF7361" s="16"/>
      <c r="AG7361" s="16"/>
    </row>
    <row r="7362" spans="30:33" x14ac:dyDescent="0.2">
      <c r="AD7362" s="16"/>
      <c r="AE7362" s="16"/>
      <c r="AF7362" s="16"/>
      <c r="AG7362" s="16"/>
    </row>
    <row r="7363" spans="30:33" x14ac:dyDescent="0.2">
      <c r="AD7363" s="16"/>
      <c r="AE7363" s="16"/>
      <c r="AF7363" s="16"/>
      <c r="AG7363" s="16"/>
    </row>
    <row r="7364" spans="30:33" x14ac:dyDescent="0.2">
      <c r="AD7364" s="16"/>
      <c r="AE7364" s="16"/>
      <c r="AF7364" s="16"/>
      <c r="AG7364" s="16"/>
    </row>
    <row r="7365" spans="30:33" x14ac:dyDescent="0.2">
      <c r="AD7365" s="16"/>
      <c r="AE7365" s="16"/>
      <c r="AF7365" s="16"/>
      <c r="AG7365" s="16"/>
    </row>
    <row r="7366" spans="30:33" x14ac:dyDescent="0.2">
      <c r="AD7366" s="16"/>
      <c r="AE7366" s="16"/>
      <c r="AF7366" s="16"/>
      <c r="AG7366" s="16"/>
    </row>
    <row r="7367" spans="30:33" x14ac:dyDescent="0.2">
      <c r="AD7367" s="16"/>
      <c r="AE7367" s="16"/>
      <c r="AF7367" s="16"/>
      <c r="AG7367" s="16"/>
    </row>
    <row r="7368" spans="30:33" x14ac:dyDescent="0.2">
      <c r="AD7368" s="16"/>
      <c r="AE7368" s="16"/>
      <c r="AF7368" s="16"/>
      <c r="AG7368" s="16"/>
    </row>
    <row r="7369" spans="30:33" x14ac:dyDescent="0.2">
      <c r="AD7369" s="16"/>
      <c r="AE7369" s="16"/>
      <c r="AF7369" s="16"/>
      <c r="AG7369" s="16"/>
    </row>
    <row r="7370" spans="30:33" x14ac:dyDescent="0.2">
      <c r="AD7370" s="16"/>
      <c r="AE7370" s="16"/>
      <c r="AF7370" s="16"/>
      <c r="AG7370" s="16"/>
    </row>
    <row r="7371" spans="30:33" x14ac:dyDescent="0.2">
      <c r="AD7371" s="16"/>
      <c r="AE7371" s="16"/>
      <c r="AF7371" s="16"/>
      <c r="AG7371" s="16"/>
    </row>
    <row r="7372" spans="30:33" x14ac:dyDescent="0.2">
      <c r="AD7372" s="16"/>
      <c r="AE7372" s="16"/>
      <c r="AF7372" s="16"/>
      <c r="AG7372" s="16"/>
    </row>
    <row r="7373" spans="30:33" x14ac:dyDescent="0.2">
      <c r="AD7373" s="16"/>
      <c r="AE7373" s="16"/>
      <c r="AF7373" s="16"/>
      <c r="AG7373" s="16"/>
    </row>
    <row r="7374" spans="30:33" x14ac:dyDescent="0.2">
      <c r="AD7374" s="16"/>
      <c r="AE7374" s="16"/>
      <c r="AF7374" s="16"/>
      <c r="AG7374" s="16"/>
    </row>
    <row r="7375" spans="30:33" x14ac:dyDescent="0.2">
      <c r="AD7375" s="16"/>
      <c r="AE7375" s="16"/>
      <c r="AF7375" s="16"/>
      <c r="AG7375" s="16"/>
    </row>
    <row r="7376" spans="30:33" x14ac:dyDescent="0.2">
      <c r="AD7376" s="16"/>
      <c r="AE7376" s="16"/>
      <c r="AF7376" s="16"/>
      <c r="AG7376" s="16"/>
    </row>
    <row r="7377" spans="30:33" x14ac:dyDescent="0.2">
      <c r="AD7377" s="16"/>
      <c r="AE7377" s="16"/>
      <c r="AF7377" s="16"/>
      <c r="AG7377" s="16"/>
    </row>
    <row r="7378" spans="30:33" x14ac:dyDescent="0.2">
      <c r="AD7378" s="16"/>
      <c r="AE7378" s="16"/>
      <c r="AF7378" s="16"/>
      <c r="AG7378" s="16"/>
    </row>
    <row r="7379" spans="30:33" x14ac:dyDescent="0.2">
      <c r="AD7379" s="16"/>
      <c r="AE7379" s="16"/>
      <c r="AF7379" s="16"/>
      <c r="AG7379" s="16"/>
    </row>
    <row r="7380" spans="30:33" x14ac:dyDescent="0.2">
      <c r="AD7380" s="16"/>
      <c r="AE7380" s="16"/>
      <c r="AF7380" s="16"/>
      <c r="AG7380" s="16"/>
    </row>
    <row r="7381" spans="30:33" x14ac:dyDescent="0.2">
      <c r="AD7381" s="16"/>
      <c r="AE7381" s="16"/>
      <c r="AF7381" s="16"/>
      <c r="AG7381" s="16"/>
    </row>
    <row r="7382" spans="30:33" x14ac:dyDescent="0.2">
      <c r="AD7382" s="16"/>
      <c r="AE7382" s="16"/>
      <c r="AF7382" s="16"/>
      <c r="AG7382" s="16"/>
    </row>
    <row r="7383" spans="30:33" x14ac:dyDescent="0.2">
      <c r="AD7383" s="16"/>
      <c r="AE7383" s="16"/>
      <c r="AF7383" s="16"/>
      <c r="AG7383" s="16"/>
    </row>
    <row r="7384" spans="30:33" x14ac:dyDescent="0.2">
      <c r="AD7384" s="16"/>
      <c r="AE7384" s="16"/>
      <c r="AF7384" s="16"/>
      <c r="AG7384" s="16"/>
    </row>
    <row r="7385" spans="30:33" x14ac:dyDescent="0.2">
      <c r="AD7385" s="16"/>
      <c r="AE7385" s="16"/>
      <c r="AF7385" s="16"/>
      <c r="AG7385" s="16"/>
    </row>
    <row r="7386" spans="30:33" x14ac:dyDescent="0.2">
      <c r="AD7386" s="16"/>
      <c r="AE7386" s="16"/>
      <c r="AF7386" s="16"/>
      <c r="AG7386" s="16"/>
    </row>
    <row r="7387" spans="30:33" x14ac:dyDescent="0.2">
      <c r="AD7387" s="16"/>
      <c r="AE7387" s="16"/>
      <c r="AF7387" s="16"/>
      <c r="AG7387" s="16"/>
    </row>
    <row r="7388" spans="30:33" x14ac:dyDescent="0.2">
      <c r="AD7388" s="16"/>
      <c r="AE7388" s="16"/>
      <c r="AF7388" s="16"/>
      <c r="AG7388" s="16"/>
    </row>
    <row r="7389" spans="30:33" x14ac:dyDescent="0.2">
      <c r="AD7389" s="16"/>
      <c r="AE7389" s="16"/>
      <c r="AF7389" s="16"/>
      <c r="AG7389" s="16"/>
    </row>
    <row r="7390" spans="30:33" x14ac:dyDescent="0.2">
      <c r="AD7390" s="16"/>
      <c r="AE7390" s="16"/>
      <c r="AF7390" s="16"/>
      <c r="AG7390" s="16"/>
    </row>
    <row r="7391" spans="30:33" x14ac:dyDescent="0.2">
      <c r="AD7391" s="16"/>
      <c r="AE7391" s="16"/>
      <c r="AF7391" s="16"/>
      <c r="AG7391" s="16"/>
    </row>
    <row r="7392" spans="30:33" x14ac:dyDescent="0.2">
      <c r="AD7392" s="16"/>
      <c r="AE7392" s="16"/>
      <c r="AF7392" s="16"/>
      <c r="AG7392" s="16"/>
    </row>
    <row r="7393" spans="30:33" x14ac:dyDescent="0.2">
      <c r="AD7393" s="16"/>
      <c r="AE7393" s="16"/>
      <c r="AF7393" s="16"/>
      <c r="AG7393" s="16"/>
    </row>
    <row r="7394" spans="30:33" x14ac:dyDescent="0.2">
      <c r="AD7394" s="16"/>
      <c r="AE7394" s="16"/>
      <c r="AF7394" s="16"/>
      <c r="AG7394" s="16"/>
    </row>
    <row r="7395" spans="30:33" x14ac:dyDescent="0.2">
      <c r="AD7395" s="16"/>
      <c r="AE7395" s="16"/>
      <c r="AF7395" s="16"/>
      <c r="AG7395" s="16"/>
    </row>
    <row r="7396" spans="30:33" x14ac:dyDescent="0.2">
      <c r="AD7396" s="16"/>
      <c r="AE7396" s="16"/>
      <c r="AF7396" s="16"/>
      <c r="AG7396" s="16"/>
    </row>
    <row r="7397" spans="30:33" x14ac:dyDescent="0.2">
      <c r="AD7397" s="16"/>
      <c r="AE7397" s="16"/>
      <c r="AF7397" s="16"/>
      <c r="AG7397" s="16"/>
    </row>
    <row r="7398" spans="30:33" x14ac:dyDescent="0.2">
      <c r="AD7398" s="16"/>
      <c r="AE7398" s="16"/>
      <c r="AF7398" s="16"/>
      <c r="AG7398" s="16"/>
    </row>
    <row r="7399" spans="30:33" x14ac:dyDescent="0.2">
      <c r="AD7399" s="16"/>
      <c r="AE7399" s="16"/>
      <c r="AF7399" s="16"/>
      <c r="AG7399" s="16"/>
    </row>
    <row r="7400" spans="30:33" x14ac:dyDescent="0.2">
      <c r="AD7400" s="16"/>
      <c r="AE7400" s="16"/>
      <c r="AF7400" s="16"/>
      <c r="AG7400" s="16"/>
    </row>
    <row r="7401" spans="30:33" x14ac:dyDescent="0.2">
      <c r="AD7401" s="16"/>
      <c r="AE7401" s="16"/>
      <c r="AF7401" s="16"/>
      <c r="AG7401" s="16"/>
    </row>
    <row r="7402" spans="30:33" x14ac:dyDescent="0.2">
      <c r="AD7402" s="16"/>
      <c r="AE7402" s="16"/>
      <c r="AF7402" s="16"/>
      <c r="AG7402" s="16"/>
    </row>
    <row r="7403" spans="30:33" x14ac:dyDescent="0.2">
      <c r="AD7403" s="16"/>
      <c r="AE7403" s="16"/>
      <c r="AF7403" s="16"/>
      <c r="AG7403" s="16"/>
    </row>
    <row r="7404" spans="30:33" x14ac:dyDescent="0.2">
      <c r="AD7404" s="16"/>
      <c r="AE7404" s="16"/>
      <c r="AF7404" s="16"/>
      <c r="AG7404" s="16"/>
    </row>
    <row r="7405" spans="30:33" x14ac:dyDescent="0.2">
      <c r="AD7405" s="16"/>
      <c r="AE7405" s="16"/>
      <c r="AF7405" s="16"/>
      <c r="AG7405" s="16"/>
    </row>
    <row r="7406" spans="30:33" x14ac:dyDescent="0.2">
      <c r="AD7406" s="16"/>
      <c r="AE7406" s="16"/>
      <c r="AF7406" s="16"/>
      <c r="AG7406" s="16"/>
    </row>
    <row r="7407" spans="30:33" x14ac:dyDescent="0.2">
      <c r="AD7407" s="16"/>
      <c r="AE7407" s="16"/>
      <c r="AF7407" s="16"/>
      <c r="AG7407" s="16"/>
    </row>
    <row r="7408" spans="30:33" x14ac:dyDescent="0.2">
      <c r="AD7408" s="16"/>
      <c r="AE7408" s="16"/>
      <c r="AF7408" s="16"/>
      <c r="AG7408" s="16"/>
    </row>
    <row r="7409" spans="30:33" x14ac:dyDescent="0.2">
      <c r="AD7409" s="16"/>
      <c r="AE7409" s="16"/>
      <c r="AF7409" s="16"/>
      <c r="AG7409" s="16"/>
    </row>
    <row r="7410" spans="30:33" x14ac:dyDescent="0.2">
      <c r="AD7410" s="16"/>
      <c r="AE7410" s="16"/>
      <c r="AF7410" s="16"/>
      <c r="AG7410" s="16"/>
    </row>
    <row r="7411" spans="30:33" x14ac:dyDescent="0.2">
      <c r="AD7411" s="16"/>
      <c r="AE7411" s="16"/>
      <c r="AF7411" s="16"/>
      <c r="AG7411" s="16"/>
    </row>
    <row r="7412" spans="30:33" x14ac:dyDescent="0.2">
      <c r="AD7412" s="16"/>
      <c r="AE7412" s="16"/>
      <c r="AF7412" s="16"/>
      <c r="AG7412" s="16"/>
    </row>
    <row r="7413" spans="30:33" x14ac:dyDescent="0.2">
      <c r="AD7413" s="16"/>
      <c r="AE7413" s="16"/>
      <c r="AF7413" s="16"/>
      <c r="AG7413" s="16"/>
    </row>
    <row r="7414" spans="30:33" x14ac:dyDescent="0.2">
      <c r="AD7414" s="16"/>
      <c r="AE7414" s="16"/>
      <c r="AF7414" s="16"/>
      <c r="AG7414" s="16"/>
    </row>
    <row r="7415" spans="30:33" x14ac:dyDescent="0.2">
      <c r="AD7415" s="16"/>
      <c r="AE7415" s="16"/>
      <c r="AF7415" s="16"/>
      <c r="AG7415" s="16"/>
    </row>
    <row r="7416" spans="30:33" x14ac:dyDescent="0.2">
      <c r="AD7416" s="16"/>
      <c r="AE7416" s="16"/>
      <c r="AF7416" s="16"/>
      <c r="AG7416" s="16"/>
    </row>
    <row r="7417" spans="30:33" x14ac:dyDescent="0.2">
      <c r="AD7417" s="16"/>
      <c r="AE7417" s="16"/>
      <c r="AF7417" s="16"/>
      <c r="AG7417" s="16"/>
    </row>
    <row r="7418" spans="30:33" x14ac:dyDescent="0.2">
      <c r="AD7418" s="16"/>
      <c r="AE7418" s="16"/>
      <c r="AF7418" s="16"/>
      <c r="AG7418" s="16"/>
    </row>
    <row r="7419" spans="30:33" x14ac:dyDescent="0.2">
      <c r="AD7419" s="16"/>
      <c r="AE7419" s="16"/>
      <c r="AF7419" s="16"/>
      <c r="AG7419" s="16"/>
    </row>
    <row r="7420" spans="30:33" x14ac:dyDescent="0.2">
      <c r="AD7420" s="16"/>
      <c r="AE7420" s="16"/>
      <c r="AF7420" s="16"/>
      <c r="AG7420" s="16"/>
    </row>
    <row r="7421" spans="30:33" x14ac:dyDescent="0.2">
      <c r="AD7421" s="16"/>
      <c r="AE7421" s="16"/>
      <c r="AF7421" s="16"/>
      <c r="AG7421" s="16"/>
    </row>
    <row r="7422" spans="30:33" x14ac:dyDescent="0.2">
      <c r="AD7422" s="16"/>
      <c r="AE7422" s="16"/>
      <c r="AF7422" s="16"/>
      <c r="AG7422" s="16"/>
    </row>
    <row r="7423" spans="30:33" x14ac:dyDescent="0.2">
      <c r="AD7423" s="16"/>
      <c r="AE7423" s="16"/>
      <c r="AF7423" s="16"/>
      <c r="AG7423" s="16"/>
    </row>
    <row r="7424" spans="30:33" x14ac:dyDescent="0.2">
      <c r="AD7424" s="16"/>
      <c r="AE7424" s="16"/>
      <c r="AF7424" s="16"/>
      <c r="AG7424" s="16"/>
    </row>
    <row r="7425" spans="30:33" x14ac:dyDescent="0.2">
      <c r="AD7425" s="16"/>
      <c r="AE7425" s="16"/>
      <c r="AF7425" s="16"/>
      <c r="AG7425" s="16"/>
    </row>
    <row r="7426" spans="30:33" x14ac:dyDescent="0.2">
      <c r="AD7426" s="16"/>
      <c r="AE7426" s="16"/>
      <c r="AF7426" s="16"/>
      <c r="AG7426" s="16"/>
    </row>
    <row r="7427" spans="30:33" x14ac:dyDescent="0.2">
      <c r="AD7427" s="16"/>
      <c r="AE7427" s="16"/>
      <c r="AF7427" s="16"/>
      <c r="AG7427" s="16"/>
    </row>
    <row r="7428" spans="30:33" x14ac:dyDescent="0.2">
      <c r="AD7428" s="16"/>
      <c r="AE7428" s="16"/>
      <c r="AF7428" s="16"/>
      <c r="AG7428" s="16"/>
    </row>
    <row r="7429" spans="30:33" x14ac:dyDescent="0.2">
      <c r="AD7429" s="16"/>
      <c r="AE7429" s="16"/>
      <c r="AF7429" s="16"/>
      <c r="AG7429" s="16"/>
    </row>
    <row r="7430" spans="30:33" x14ac:dyDescent="0.2">
      <c r="AD7430" s="16"/>
      <c r="AE7430" s="16"/>
      <c r="AF7430" s="16"/>
      <c r="AG7430" s="16"/>
    </row>
    <row r="7431" spans="30:33" x14ac:dyDescent="0.2">
      <c r="AD7431" s="16"/>
      <c r="AE7431" s="16"/>
      <c r="AF7431" s="16"/>
      <c r="AG7431" s="16"/>
    </row>
    <row r="7432" spans="30:33" x14ac:dyDescent="0.2">
      <c r="AD7432" s="16"/>
      <c r="AE7432" s="16"/>
      <c r="AF7432" s="16"/>
      <c r="AG7432" s="16"/>
    </row>
    <row r="7433" spans="30:33" x14ac:dyDescent="0.2">
      <c r="AD7433" s="16"/>
      <c r="AE7433" s="16"/>
      <c r="AF7433" s="16"/>
      <c r="AG7433" s="16"/>
    </row>
    <row r="7434" spans="30:33" x14ac:dyDescent="0.2">
      <c r="AD7434" s="16"/>
      <c r="AE7434" s="16"/>
      <c r="AF7434" s="16"/>
      <c r="AG7434" s="16"/>
    </row>
    <row r="7435" spans="30:33" x14ac:dyDescent="0.2">
      <c r="AD7435" s="16"/>
      <c r="AE7435" s="16"/>
      <c r="AF7435" s="16"/>
      <c r="AG7435" s="16"/>
    </row>
    <row r="7436" spans="30:33" x14ac:dyDescent="0.2">
      <c r="AD7436" s="16"/>
      <c r="AE7436" s="16"/>
      <c r="AF7436" s="16"/>
      <c r="AG7436" s="16"/>
    </row>
    <row r="7437" spans="30:33" x14ac:dyDescent="0.2">
      <c r="AD7437" s="16"/>
      <c r="AE7437" s="16"/>
      <c r="AF7437" s="16"/>
      <c r="AG7437" s="16"/>
    </row>
    <row r="7438" spans="30:33" x14ac:dyDescent="0.2">
      <c r="AD7438" s="16"/>
      <c r="AE7438" s="16"/>
      <c r="AF7438" s="16"/>
      <c r="AG7438" s="16"/>
    </row>
    <row r="7439" spans="30:33" x14ac:dyDescent="0.2">
      <c r="AD7439" s="16"/>
      <c r="AE7439" s="16"/>
      <c r="AF7439" s="16"/>
      <c r="AG7439" s="16"/>
    </row>
    <row r="7440" spans="30:33" x14ac:dyDescent="0.2">
      <c r="AD7440" s="16"/>
      <c r="AE7440" s="16"/>
      <c r="AF7440" s="16"/>
      <c r="AG7440" s="16"/>
    </row>
    <row r="7441" spans="30:33" x14ac:dyDescent="0.2">
      <c r="AD7441" s="16"/>
      <c r="AE7441" s="16"/>
      <c r="AF7441" s="16"/>
      <c r="AG7441" s="16"/>
    </row>
    <row r="7442" spans="30:33" x14ac:dyDescent="0.2">
      <c r="AD7442" s="16"/>
      <c r="AE7442" s="16"/>
      <c r="AF7442" s="16"/>
      <c r="AG7442" s="16"/>
    </row>
    <row r="7443" spans="30:33" x14ac:dyDescent="0.2">
      <c r="AD7443" s="16"/>
      <c r="AE7443" s="16"/>
      <c r="AF7443" s="16"/>
      <c r="AG7443" s="16"/>
    </row>
    <row r="7444" spans="30:33" x14ac:dyDescent="0.2">
      <c r="AD7444" s="16"/>
      <c r="AE7444" s="16"/>
      <c r="AF7444" s="16"/>
      <c r="AG7444" s="16"/>
    </row>
    <row r="7445" spans="30:33" x14ac:dyDescent="0.2">
      <c r="AD7445" s="16"/>
      <c r="AE7445" s="16"/>
      <c r="AF7445" s="16"/>
      <c r="AG7445" s="16"/>
    </row>
    <row r="7446" spans="30:33" x14ac:dyDescent="0.2">
      <c r="AD7446" s="16"/>
      <c r="AE7446" s="16"/>
      <c r="AF7446" s="16"/>
      <c r="AG7446" s="16"/>
    </row>
    <row r="7447" spans="30:33" x14ac:dyDescent="0.2">
      <c r="AD7447" s="16"/>
      <c r="AE7447" s="16"/>
      <c r="AF7447" s="16"/>
      <c r="AG7447" s="16"/>
    </row>
    <row r="7448" spans="30:33" x14ac:dyDescent="0.2">
      <c r="AD7448" s="16"/>
      <c r="AE7448" s="16"/>
      <c r="AF7448" s="16"/>
      <c r="AG7448" s="16"/>
    </row>
    <row r="7449" spans="30:33" x14ac:dyDescent="0.2">
      <c r="AD7449" s="16"/>
      <c r="AE7449" s="16"/>
      <c r="AF7449" s="16"/>
      <c r="AG7449" s="16"/>
    </row>
    <row r="7450" spans="30:33" x14ac:dyDescent="0.2">
      <c r="AD7450" s="16"/>
      <c r="AE7450" s="16"/>
      <c r="AF7450" s="16"/>
      <c r="AG7450" s="16"/>
    </row>
    <row r="7451" spans="30:33" x14ac:dyDescent="0.2">
      <c r="AD7451" s="16"/>
      <c r="AE7451" s="16"/>
      <c r="AF7451" s="16"/>
      <c r="AG7451" s="16"/>
    </row>
    <row r="7452" spans="30:33" x14ac:dyDescent="0.2">
      <c r="AD7452" s="16"/>
      <c r="AE7452" s="16"/>
      <c r="AF7452" s="16"/>
      <c r="AG7452" s="16"/>
    </row>
    <row r="7453" spans="30:33" x14ac:dyDescent="0.2">
      <c r="AD7453" s="16"/>
      <c r="AE7453" s="16"/>
      <c r="AF7453" s="16"/>
      <c r="AG7453" s="16"/>
    </row>
    <row r="7454" spans="30:33" x14ac:dyDescent="0.2">
      <c r="AD7454" s="16"/>
      <c r="AE7454" s="16"/>
      <c r="AF7454" s="16"/>
      <c r="AG7454" s="16"/>
    </row>
    <row r="7455" spans="30:33" x14ac:dyDescent="0.2">
      <c r="AD7455" s="16"/>
      <c r="AE7455" s="16"/>
      <c r="AF7455" s="16"/>
      <c r="AG7455" s="16"/>
    </row>
    <row r="7456" spans="30:33" x14ac:dyDescent="0.2">
      <c r="AD7456" s="16"/>
      <c r="AE7456" s="16"/>
      <c r="AF7456" s="16"/>
      <c r="AG7456" s="16"/>
    </row>
    <row r="7457" spans="30:33" x14ac:dyDescent="0.2">
      <c r="AD7457" s="16"/>
      <c r="AE7457" s="16"/>
      <c r="AF7457" s="16"/>
      <c r="AG7457" s="16"/>
    </row>
    <row r="7458" spans="30:33" x14ac:dyDescent="0.2">
      <c r="AD7458" s="16"/>
      <c r="AE7458" s="16"/>
      <c r="AF7458" s="16"/>
      <c r="AG7458" s="16"/>
    </row>
    <row r="7459" spans="30:33" x14ac:dyDescent="0.2">
      <c r="AD7459" s="16"/>
      <c r="AE7459" s="16"/>
      <c r="AF7459" s="16"/>
      <c r="AG7459" s="16"/>
    </row>
    <row r="7460" spans="30:33" x14ac:dyDescent="0.2">
      <c r="AD7460" s="16"/>
      <c r="AE7460" s="16"/>
      <c r="AF7460" s="16"/>
      <c r="AG7460" s="16"/>
    </row>
    <row r="7461" spans="30:33" x14ac:dyDescent="0.2">
      <c r="AD7461" s="16"/>
      <c r="AE7461" s="16"/>
      <c r="AF7461" s="16"/>
      <c r="AG7461" s="16"/>
    </row>
    <row r="7462" spans="30:33" x14ac:dyDescent="0.2">
      <c r="AD7462" s="16"/>
      <c r="AE7462" s="16"/>
      <c r="AF7462" s="16"/>
      <c r="AG7462" s="16"/>
    </row>
    <row r="7463" spans="30:33" x14ac:dyDescent="0.2">
      <c r="AD7463" s="16"/>
      <c r="AE7463" s="16"/>
      <c r="AF7463" s="16"/>
      <c r="AG7463" s="16"/>
    </row>
    <row r="7464" spans="30:33" x14ac:dyDescent="0.2">
      <c r="AD7464" s="16"/>
      <c r="AE7464" s="16"/>
      <c r="AF7464" s="16"/>
      <c r="AG7464" s="16"/>
    </row>
    <row r="7465" spans="30:33" x14ac:dyDescent="0.2">
      <c r="AD7465" s="16"/>
      <c r="AE7465" s="16"/>
      <c r="AF7465" s="16"/>
      <c r="AG7465" s="16"/>
    </row>
    <row r="7466" spans="30:33" x14ac:dyDescent="0.2">
      <c r="AD7466" s="16"/>
      <c r="AE7466" s="16"/>
      <c r="AF7466" s="16"/>
      <c r="AG7466" s="16"/>
    </row>
    <row r="7467" spans="30:33" x14ac:dyDescent="0.2">
      <c r="AD7467" s="16"/>
      <c r="AE7467" s="16"/>
      <c r="AF7467" s="16"/>
      <c r="AG7467" s="16"/>
    </row>
    <row r="7468" spans="30:33" x14ac:dyDescent="0.2">
      <c r="AD7468" s="16"/>
      <c r="AE7468" s="16"/>
      <c r="AF7468" s="16"/>
      <c r="AG7468" s="16"/>
    </row>
    <row r="7469" spans="30:33" x14ac:dyDescent="0.2">
      <c r="AD7469" s="16"/>
      <c r="AE7469" s="16"/>
      <c r="AF7469" s="16"/>
      <c r="AG7469" s="16"/>
    </row>
    <row r="7470" spans="30:33" x14ac:dyDescent="0.2">
      <c r="AD7470" s="16"/>
      <c r="AE7470" s="16"/>
      <c r="AF7470" s="16"/>
      <c r="AG7470" s="16"/>
    </row>
    <row r="7471" spans="30:33" x14ac:dyDescent="0.2">
      <c r="AD7471" s="16"/>
      <c r="AE7471" s="16"/>
      <c r="AF7471" s="16"/>
      <c r="AG7471" s="16"/>
    </row>
    <row r="7472" spans="30:33" x14ac:dyDescent="0.2">
      <c r="AD7472" s="16"/>
      <c r="AE7472" s="16"/>
      <c r="AF7472" s="16"/>
      <c r="AG7472" s="16"/>
    </row>
    <row r="7473" spans="30:33" x14ac:dyDescent="0.2">
      <c r="AD7473" s="16"/>
      <c r="AE7473" s="16"/>
      <c r="AF7473" s="16"/>
      <c r="AG7473" s="16"/>
    </row>
    <row r="7474" spans="30:33" x14ac:dyDescent="0.2">
      <c r="AD7474" s="16"/>
      <c r="AE7474" s="16"/>
      <c r="AF7474" s="16"/>
      <c r="AG7474" s="16"/>
    </row>
    <row r="7475" spans="30:33" x14ac:dyDescent="0.2">
      <c r="AD7475" s="16"/>
      <c r="AE7475" s="16"/>
      <c r="AF7475" s="16"/>
      <c r="AG7475" s="16"/>
    </row>
    <row r="7476" spans="30:33" x14ac:dyDescent="0.2">
      <c r="AD7476" s="16"/>
      <c r="AE7476" s="16"/>
      <c r="AF7476" s="16"/>
      <c r="AG7476" s="16"/>
    </row>
    <row r="7477" spans="30:33" x14ac:dyDescent="0.2">
      <c r="AD7477" s="16"/>
      <c r="AE7477" s="16"/>
      <c r="AF7477" s="16"/>
      <c r="AG7477" s="16"/>
    </row>
    <row r="7478" spans="30:33" x14ac:dyDescent="0.2">
      <c r="AD7478" s="16"/>
      <c r="AE7478" s="16"/>
      <c r="AF7478" s="16"/>
      <c r="AG7478" s="16"/>
    </row>
    <row r="7479" spans="30:33" x14ac:dyDescent="0.2">
      <c r="AD7479" s="16"/>
      <c r="AE7479" s="16"/>
      <c r="AF7479" s="16"/>
      <c r="AG7479" s="16"/>
    </row>
    <row r="7480" spans="30:33" x14ac:dyDescent="0.2">
      <c r="AD7480" s="16"/>
      <c r="AE7480" s="16"/>
      <c r="AF7480" s="16"/>
      <c r="AG7480" s="16"/>
    </row>
    <row r="7481" spans="30:33" x14ac:dyDescent="0.2">
      <c r="AD7481" s="16"/>
      <c r="AE7481" s="16"/>
      <c r="AF7481" s="16"/>
      <c r="AG7481" s="16"/>
    </row>
    <row r="7482" spans="30:33" x14ac:dyDescent="0.2">
      <c r="AD7482" s="16"/>
      <c r="AE7482" s="16"/>
      <c r="AF7482" s="16"/>
      <c r="AG7482" s="16"/>
    </row>
    <row r="7483" spans="30:33" x14ac:dyDescent="0.2">
      <c r="AD7483" s="16"/>
      <c r="AE7483" s="16"/>
      <c r="AF7483" s="16"/>
      <c r="AG7483" s="16"/>
    </row>
    <row r="7484" spans="30:33" x14ac:dyDescent="0.2">
      <c r="AD7484" s="16"/>
      <c r="AE7484" s="16"/>
      <c r="AF7484" s="16"/>
      <c r="AG7484" s="16"/>
    </row>
    <row r="7485" spans="30:33" x14ac:dyDescent="0.2">
      <c r="AD7485" s="16"/>
      <c r="AE7485" s="16"/>
      <c r="AF7485" s="16"/>
      <c r="AG7485" s="16"/>
    </row>
    <row r="7486" spans="30:33" x14ac:dyDescent="0.2">
      <c r="AD7486" s="16"/>
      <c r="AE7486" s="16"/>
      <c r="AF7486" s="16"/>
      <c r="AG7486" s="16"/>
    </row>
    <row r="7487" spans="30:33" x14ac:dyDescent="0.2">
      <c r="AD7487" s="16"/>
      <c r="AE7487" s="16"/>
      <c r="AF7487" s="16"/>
      <c r="AG7487" s="16"/>
    </row>
    <row r="7488" spans="30:33" x14ac:dyDescent="0.2">
      <c r="AD7488" s="16"/>
      <c r="AE7488" s="16"/>
      <c r="AF7488" s="16"/>
      <c r="AG7488" s="16"/>
    </row>
    <row r="7489" spans="30:33" x14ac:dyDescent="0.2">
      <c r="AD7489" s="16"/>
      <c r="AE7489" s="16"/>
      <c r="AF7489" s="16"/>
      <c r="AG7489" s="16"/>
    </row>
    <row r="7490" spans="30:33" x14ac:dyDescent="0.2">
      <c r="AD7490" s="16"/>
      <c r="AE7490" s="16"/>
      <c r="AF7490" s="16"/>
      <c r="AG7490" s="16"/>
    </row>
    <row r="7491" spans="30:33" x14ac:dyDescent="0.2">
      <c r="AD7491" s="16"/>
      <c r="AE7491" s="16"/>
      <c r="AF7491" s="16"/>
      <c r="AG7491" s="16"/>
    </row>
    <row r="7492" spans="30:33" x14ac:dyDescent="0.2">
      <c r="AD7492" s="16"/>
      <c r="AE7492" s="16"/>
      <c r="AF7492" s="16"/>
      <c r="AG7492" s="16"/>
    </row>
    <row r="7493" spans="30:33" x14ac:dyDescent="0.2">
      <c r="AD7493" s="16"/>
      <c r="AE7493" s="16"/>
      <c r="AF7493" s="16"/>
      <c r="AG7493" s="16"/>
    </row>
    <row r="7494" spans="30:33" x14ac:dyDescent="0.2">
      <c r="AD7494" s="16"/>
      <c r="AE7494" s="16"/>
      <c r="AF7494" s="16"/>
      <c r="AG7494" s="16"/>
    </row>
    <row r="7495" spans="30:33" x14ac:dyDescent="0.2">
      <c r="AD7495" s="16"/>
      <c r="AE7495" s="16"/>
      <c r="AF7495" s="16"/>
      <c r="AG7495" s="16"/>
    </row>
    <row r="7496" spans="30:33" x14ac:dyDescent="0.2">
      <c r="AD7496" s="16"/>
      <c r="AE7496" s="16"/>
      <c r="AF7496" s="16"/>
      <c r="AG7496" s="16"/>
    </row>
    <row r="7497" spans="30:33" x14ac:dyDescent="0.2">
      <c r="AD7497" s="16"/>
      <c r="AE7497" s="16"/>
      <c r="AF7497" s="16"/>
      <c r="AG7497" s="16"/>
    </row>
    <row r="7498" spans="30:33" x14ac:dyDescent="0.2">
      <c r="AD7498" s="16"/>
      <c r="AE7498" s="16"/>
      <c r="AF7498" s="16"/>
      <c r="AG7498" s="16"/>
    </row>
    <row r="7499" spans="30:33" x14ac:dyDescent="0.2">
      <c r="AD7499" s="16"/>
      <c r="AE7499" s="16"/>
      <c r="AF7499" s="16"/>
      <c r="AG7499" s="16"/>
    </row>
    <row r="7500" spans="30:33" x14ac:dyDescent="0.2">
      <c r="AD7500" s="16"/>
      <c r="AE7500" s="16"/>
      <c r="AF7500" s="16"/>
      <c r="AG7500" s="16"/>
    </row>
    <row r="7501" spans="30:33" x14ac:dyDescent="0.2">
      <c r="AD7501" s="16"/>
      <c r="AE7501" s="16"/>
      <c r="AF7501" s="16"/>
      <c r="AG7501" s="16"/>
    </row>
    <row r="7502" spans="30:33" x14ac:dyDescent="0.2">
      <c r="AD7502" s="16"/>
      <c r="AE7502" s="16"/>
      <c r="AF7502" s="16"/>
      <c r="AG7502" s="16"/>
    </row>
    <row r="7503" spans="30:33" x14ac:dyDescent="0.2">
      <c r="AD7503" s="16"/>
      <c r="AE7503" s="16"/>
      <c r="AF7503" s="16"/>
      <c r="AG7503" s="16"/>
    </row>
    <row r="7504" spans="30:33" x14ac:dyDescent="0.2">
      <c r="AD7504" s="16"/>
      <c r="AE7504" s="16"/>
      <c r="AF7504" s="16"/>
      <c r="AG7504" s="16"/>
    </row>
    <row r="7505" spans="30:33" x14ac:dyDescent="0.2">
      <c r="AD7505" s="16"/>
      <c r="AE7505" s="16"/>
      <c r="AF7505" s="16"/>
      <c r="AG7505" s="16"/>
    </row>
    <row r="7506" spans="30:33" x14ac:dyDescent="0.2">
      <c r="AD7506" s="16"/>
      <c r="AE7506" s="16"/>
      <c r="AF7506" s="16"/>
      <c r="AG7506" s="16"/>
    </row>
    <row r="7507" spans="30:33" x14ac:dyDescent="0.2">
      <c r="AD7507" s="16"/>
      <c r="AE7507" s="16"/>
      <c r="AF7507" s="16"/>
      <c r="AG7507" s="16"/>
    </row>
    <row r="7508" spans="30:33" x14ac:dyDescent="0.2">
      <c r="AD7508" s="16"/>
      <c r="AE7508" s="16"/>
      <c r="AF7508" s="16"/>
      <c r="AG7508" s="16"/>
    </row>
    <row r="7509" spans="30:33" x14ac:dyDescent="0.2">
      <c r="AD7509" s="16"/>
      <c r="AE7509" s="16"/>
      <c r="AF7509" s="16"/>
      <c r="AG7509" s="16"/>
    </row>
    <row r="7510" spans="30:33" x14ac:dyDescent="0.2">
      <c r="AD7510" s="16"/>
      <c r="AE7510" s="16"/>
      <c r="AF7510" s="16"/>
      <c r="AG7510" s="16"/>
    </row>
    <row r="7511" spans="30:33" x14ac:dyDescent="0.2">
      <c r="AD7511" s="16"/>
      <c r="AE7511" s="16"/>
      <c r="AF7511" s="16"/>
      <c r="AG7511" s="16"/>
    </row>
    <row r="7512" spans="30:33" x14ac:dyDescent="0.2">
      <c r="AD7512" s="16"/>
      <c r="AE7512" s="16"/>
      <c r="AF7512" s="16"/>
      <c r="AG7512" s="16"/>
    </row>
    <row r="7513" spans="30:33" x14ac:dyDescent="0.2">
      <c r="AD7513" s="16"/>
      <c r="AE7513" s="16"/>
      <c r="AF7513" s="16"/>
      <c r="AG7513" s="16"/>
    </row>
    <row r="7514" spans="30:33" x14ac:dyDescent="0.2">
      <c r="AD7514" s="16"/>
      <c r="AE7514" s="16"/>
      <c r="AF7514" s="16"/>
      <c r="AG7514" s="16"/>
    </row>
    <row r="7515" spans="30:33" x14ac:dyDescent="0.2">
      <c r="AD7515" s="16"/>
      <c r="AE7515" s="16"/>
      <c r="AF7515" s="16"/>
      <c r="AG7515" s="16"/>
    </row>
    <row r="7516" spans="30:33" x14ac:dyDescent="0.2">
      <c r="AD7516" s="16"/>
      <c r="AE7516" s="16"/>
      <c r="AF7516" s="16"/>
      <c r="AG7516" s="16"/>
    </row>
    <row r="7517" spans="30:33" x14ac:dyDescent="0.2">
      <c r="AD7517" s="16"/>
      <c r="AE7517" s="16"/>
      <c r="AF7517" s="16"/>
      <c r="AG7517" s="16"/>
    </row>
    <row r="7518" spans="30:33" x14ac:dyDescent="0.2">
      <c r="AD7518" s="16"/>
      <c r="AE7518" s="16"/>
      <c r="AF7518" s="16"/>
      <c r="AG7518" s="16"/>
    </row>
    <row r="7519" spans="30:33" x14ac:dyDescent="0.2">
      <c r="AD7519" s="16"/>
      <c r="AE7519" s="16"/>
      <c r="AF7519" s="16"/>
      <c r="AG7519" s="16"/>
    </row>
    <row r="7520" spans="30:33" x14ac:dyDescent="0.2">
      <c r="AD7520" s="16"/>
      <c r="AE7520" s="16"/>
      <c r="AF7520" s="16"/>
      <c r="AG7520" s="16"/>
    </row>
    <row r="7521" spans="30:33" x14ac:dyDescent="0.2">
      <c r="AD7521" s="16"/>
      <c r="AE7521" s="16"/>
      <c r="AF7521" s="16"/>
      <c r="AG7521" s="16"/>
    </row>
    <row r="7522" spans="30:33" x14ac:dyDescent="0.2">
      <c r="AD7522" s="16"/>
      <c r="AE7522" s="16"/>
      <c r="AF7522" s="16"/>
      <c r="AG7522" s="16"/>
    </row>
    <row r="7523" spans="30:33" x14ac:dyDescent="0.2">
      <c r="AD7523" s="16"/>
      <c r="AE7523" s="16"/>
      <c r="AF7523" s="16"/>
      <c r="AG7523" s="16"/>
    </row>
    <row r="7524" spans="30:33" x14ac:dyDescent="0.2">
      <c r="AD7524" s="16"/>
      <c r="AE7524" s="16"/>
      <c r="AF7524" s="16"/>
      <c r="AG7524" s="16"/>
    </row>
    <row r="7525" spans="30:33" x14ac:dyDescent="0.2">
      <c r="AD7525" s="16"/>
      <c r="AE7525" s="16"/>
      <c r="AF7525" s="16"/>
      <c r="AG7525" s="16"/>
    </row>
    <row r="7526" spans="30:33" x14ac:dyDescent="0.2">
      <c r="AD7526" s="16"/>
      <c r="AE7526" s="16"/>
      <c r="AF7526" s="16"/>
      <c r="AG7526" s="16"/>
    </row>
    <row r="7527" spans="30:33" x14ac:dyDescent="0.2">
      <c r="AD7527" s="16"/>
      <c r="AE7527" s="16"/>
      <c r="AF7527" s="16"/>
      <c r="AG7527" s="16"/>
    </row>
    <row r="7528" spans="30:33" x14ac:dyDescent="0.2">
      <c r="AD7528" s="16"/>
      <c r="AE7528" s="16"/>
      <c r="AF7528" s="16"/>
      <c r="AG7528" s="16"/>
    </row>
    <row r="7529" spans="30:33" x14ac:dyDescent="0.2">
      <c r="AD7529" s="16"/>
      <c r="AE7529" s="16"/>
      <c r="AF7529" s="16"/>
      <c r="AG7529" s="16"/>
    </row>
    <row r="7530" spans="30:33" x14ac:dyDescent="0.2">
      <c r="AD7530" s="16"/>
      <c r="AE7530" s="16"/>
      <c r="AF7530" s="16"/>
      <c r="AG7530" s="16"/>
    </row>
    <row r="7531" spans="30:33" x14ac:dyDescent="0.2">
      <c r="AD7531" s="16"/>
      <c r="AE7531" s="16"/>
      <c r="AF7531" s="16"/>
      <c r="AG7531" s="16"/>
    </row>
    <row r="7532" spans="30:33" x14ac:dyDescent="0.2">
      <c r="AD7532" s="16"/>
      <c r="AE7532" s="16"/>
      <c r="AF7532" s="16"/>
      <c r="AG7532" s="16"/>
    </row>
    <row r="7533" spans="30:33" x14ac:dyDescent="0.2">
      <c r="AD7533" s="16"/>
      <c r="AE7533" s="16"/>
      <c r="AF7533" s="16"/>
      <c r="AG7533" s="16"/>
    </row>
    <row r="7534" spans="30:33" x14ac:dyDescent="0.2">
      <c r="AD7534" s="16"/>
      <c r="AE7534" s="16"/>
      <c r="AF7534" s="16"/>
      <c r="AG7534" s="16"/>
    </row>
    <row r="7535" spans="30:33" x14ac:dyDescent="0.2">
      <c r="AD7535" s="16"/>
      <c r="AE7535" s="16"/>
      <c r="AF7535" s="16"/>
      <c r="AG7535" s="16"/>
    </row>
    <row r="7536" spans="30:33" x14ac:dyDescent="0.2">
      <c r="AD7536" s="16"/>
      <c r="AE7536" s="16"/>
      <c r="AF7536" s="16"/>
      <c r="AG7536" s="16"/>
    </row>
    <row r="7537" spans="30:33" x14ac:dyDescent="0.2">
      <c r="AD7537" s="16"/>
      <c r="AE7537" s="16"/>
      <c r="AF7537" s="16"/>
      <c r="AG7537" s="16"/>
    </row>
    <row r="7538" spans="30:33" x14ac:dyDescent="0.2">
      <c r="AD7538" s="16"/>
      <c r="AE7538" s="16"/>
      <c r="AF7538" s="16"/>
      <c r="AG7538" s="16"/>
    </row>
    <row r="7539" spans="30:33" x14ac:dyDescent="0.2">
      <c r="AD7539" s="16"/>
      <c r="AE7539" s="16"/>
      <c r="AF7539" s="16"/>
      <c r="AG7539" s="16"/>
    </row>
    <row r="7540" spans="30:33" x14ac:dyDescent="0.2">
      <c r="AD7540" s="16"/>
      <c r="AE7540" s="16"/>
      <c r="AF7540" s="16"/>
      <c r="AG7540" s="16"/>
    </row>
    <row r="7541" spans="30:33" x14ac:dyDescent="0.2">
      <c r="AD7541" s="16"/>
      <c r="AE7541" s="16"/>
      <c r="AF7541" s="16"/>
      <c r="AG7541" s="16"/>
    </row>
    <row r="7542" spans="30:33" x14ac:dyDescent="0.2">
      <c r="AD7542" s="16"/>
      <c r="AE7542" s="16"/>
      <c r="AF7542" s="16"/>
      <c r="AG7542" s="16"/>
    </row>
    <row r="7543" spans="30:33" x14ac:dyDescent="0.2">
      <c r="AD7543" s="16"/>
      <c r="AE7543" s="16"/>
      <c r="AF7543" s="16"/>
      <c r="AG7543" s="16"/>
    </row>
    <row r="7544" spans="30:33" x14ac:dyDescent="0.2">
      <c r="AD7544" s="16"/>
      <c r="AE7544" s="16"/>
      <c r="AF7544" s="16"/>
      <c r="AG7544" s="16"/>
    </row>
    <row r="7545" spans="30:33" x14ac:dyDescent="0.2">
      <c r="AD7545" s="16"/>
      <c r="AE7545" s="16"/>
      <c r="AF7545" s="16"/>
      <c r="AG7545" s="16"/>
    </row>
    <row r="7546" spans="30:33" x14ac:dyDescent="0.2">
      <c r="AD7546" s="16"/>
      <c r="AE7546" s="16"/>
      <c r="AF7546" s="16"/>
      <c r="AG7546" s="16"/>
    </row>
    <row r="7547" spans="30:33" x14ac:dyDescent="0.2">
      <c r="AD7547" s="16"/>
      <c r="AE7547" s="16"/>
      <c r="AF7547" s="16"/>
      <c r="AG7547" s="16"/>
    </row>
    <row r="7548" spans="30:33" x14ac:dyDescent="0.2">
      <c r="AD7548" s="16"/>
      <c r="AE7548" s="16"/>
      <c r="AF7548" s="16"/>
      <c r="AG7548" s="16"/>
    </row>
    <row r="7549" spans="30:33" x14ac:dyDescent="0.2">
      <c r="AD7549" s="16"/>
      <c r="AE7549" s="16"/>
      <c r="AF7549" s="16"/>
      <c r="AG7549" s="16"/>
    </row>
    <row r="7550" spans="30:33" x14ac:dyDescent="0.2">
      <c r="AD7550" s="16"/>
      <c r="AE7550" s="16"/>
      <c r="AF7550" s="16"/>
      <c r="AG7550" s="16"/>
    </row>
    <row r="7551" spans="30:33" x14ac:dyDescent="0.2">
      <c r="AD7551" s="16"/>
      <c r="AE7551" s="16"/>
      <c r="AF7551" s="16"/>
      <c r="AG7551" s="16"/>
    </row>
    <row r="7552" spans="30:33" x14ac:dyDescent="0.2">
      <c r="AD7552" s="16"/>
      <c r="AE7552" s="16"/>
      <c r="AF7552" s="16"/>
      <c r="AG7552" s="16"/>
    </row>
    <row r="7553" spans="30:33" x14ac:dyDescent="0.2">
      <c r="AD7553" s="16"/>
      <c r="AE7553" s="16"/>
      <c r="AF7553" s="16"/>
      <c r="AG7553" s="16"/>
    </row>
    <row r="7554" spans="30:33" x14ac:dyDescent="0.2">
      <c r="AD7554" s="16"/>
      <c r="AE7554" s="16"/>
      <c r="AF7554" s="16"/>
      <c r="AG7554" s="16"/>
    </row>
    <row r="7555" spans="30:33" x14ac:dyDescent="0.2">
      <c r="AD7555" s="16"/>
      <c r="AE7555" s="16"/>
      <c r="AF7555" s="16"/>
      <c r="AG7555" s="16"/>
    </row>
    <row r="7556" spans="30:33" x14ac:dyDescent="0.2">
      <c r="AD7556" s="16"/>
      <c r="AE7556" s="16"/>
      <c r="AF7556" s="16"/>
      <c r="AG7556" s="16"/>
    </row>
    <row r="7557" spans="30:33" x14ac:dyDescent="0.2">
      <c r="AD7557" s="16"/>
      <c r="AE7557" s="16"/>
      <c r="AF7557" s="16"/>
      <c r="AG7557" s="16"/>
    </row>
    <row r="7558" spans="30:33" x14ac:dyDescent="0.2">
      <c r="AD7558" s="16"/>
      <c r="AE7558" s="16"/>
      <c r="AF7558" s="16"/>
      <c r="AG7558" s="16"/>
    </row>
    <row r="7559" spans="30:33" x14ac:dyDescent="0.2">
      <c r="AD7559" s="16"/>
      <c r="AE7559" s="16"/>
      <c r="AF7559" s="16"/>
      <c r="AG7559" s="16"/>
    </row>
    <row r="7560" spans="30:33" x14ac:dyDescent="0.2">
      <c r="AD7560" s="16"/>
      <c r="AE7560" s="16"/>
      <c r="AF7560" s="16"/>
      <c r="AG7560" s="16"/>
    </row>
    <row r="7561" spans="30:33" x14ac:dyDescent="0.2">
      <c r="AD7561" s="16"/>
      <c r="AE7561" s="16"/>
      <c r="AF7561" s="16"/>
      <c r="AG7561" s="16"/>
    </row>
    <row r="7562" spans="30:33" x14ac:dyDescent="0.2">
      <c r="AD7562" s="16"/>
      <c r="AE7562" s="16"/>
      <c r="AF7562" s="16"/>
      <c r="AG7562" s="16"/>
    </row>
    <row r="7563" spans="30:33" x14ac:dyDescent="0.2">
      <c r="AD7563" s="16"/>
      <c r="AE7563" s="16"/>
      <c r="AF7563" s="16"/>
      <c r="AG7563" s="16"/>
    </row>
    <row r="7564" spans="30:33" x14ac:dyDescent="0.2">
      <c r="AD7564" s="16"/>
      <c r="AE7564" s="16"/>
      <c r="AF7564" s="16"/>
      <c r="AG7564" s="16"/>
    </row>
    <row r="7565" spans="30:33" x14ac:dyDescent="0.2">
      <c r="AD7565" s="16"/>
      <c r="AE7565" s="16"/>
      <c r="AF7565" s="16"/>
      <c r="AG7565" s="16"/>
    </row>
    <row r="7566" spans="30:33" x14ac:dyDescent="0.2">
      <c r="AD7566" s="16"/>
      <c r="AE7566" s="16"/>
      <c r="AF7566" s="16"/>
      <c r="AG7566" s="16"/>
    </row>
    <row r="7567" spans="30:33" x14ac:dyDescent="0.2">
      <c r="AD7567" s="16"/>
      <c r="AE7567" s="16"/>
      <c r="AF7567" s="16"/>
      <c r="AG7567" s="16"/>
    </row>
    <row r="7568" spans="30:33" x14ac:dyDescent="0.2">
      <c r="AD7568" s="16"/>
      <c r="AE7568" s="16"/>
      <c r="AF7568" s="16"/>
      <c r="AG7568" s="16"/>
    </row>
    <row r="7569" spans="30:33" x14ac:dyDescent="0.2">
      <c r="AD7569" s="16"/>
      <c r="AE7569" s="16"/>
      <c r="AF7569" s="16"/>
      <c r="AG7569" s="16"/>
    </row>
    <row r="7570" spans="30:33" x14ac:dyDescent="0.2">
      <c r="AD7570" s="16"/>
      <c r="AE7570" s="16"/>
      <c r="AF7570" s="16"/>
      <c r="AG7570" s="16"/>
    </row>
    <row r="7571" spans="30:33" x14ac:dyDescent="0.2">
      <c r="AD7571" s="16"/>
      <c r="AE7571" s="16"/>
      <c r="AF7571" s="16"/>
      <c r="AG7571" s="16"/>
    </row>
    <row r="7572" spans="30:33" x14ac:dyDescent="0.2">
      <c r="AD7572" s="16"/>
      <c r="AE7572" s="16"/>
      <c r="AF7572" s="16"/>
      <c r="AG7572" s="16"/>
    </row>
    <row r="7573" spans="30:33" x14ac:dyDescent="0.2">
      <c r="AD7573" s="16"/>
      <c r="AE7573" s="16"/>
      <c r="AF7573" s="16"/>
      <c r="AG7573" s="16"/>
    </row>
    <row r="7574" spans="30:33" x14ac:dyDescent="0.2">
      <c r="AD7574" s="16"/>
      <c r="AE7574" s="16"/>
      <c r="AF7574" s="16"/>
      <c r="AG7574" s="16"/>
    </row>
    <row r="7575" spans="30:33" x14ac:dyDescent="0.2">
      <c r="AD7575" s="16"/>
      <c r="AE7575" s="16"/>
      <c r="AF7575" s="16"/>
      <c r="AG7575" s="16"/>
    </row>
    <row r="7576" spans="30:33" x14ac:dyDescent="0.2">
      <c r="AD7576" s="16"/>
      <c r="AE7576" s="16"/>
      <c r="AF7576" s="16"/>
      <c r="AG7576" s="16"/>
    </row>
    <row r="7577" spans="30:33" x14ac:dyDescent="0.2">
      <c r="AD7577" s="16"/>
      <c r="AE7577" s="16"/>
      <c r="AF7577" s="16"/>
      <c r="AG7577" s="16"/>
    </row>
    <row r="7578" spans="30:33" x14ac:dyDescent="0.2">
      <c r="AD7578" s="16"/>
      <c r="AE7578" s="16"/>
      <c r="AF7578" s="16"/>
      <c r="AG7578" s="16"/>
    </row>
    <row r="7579" spans="30:33" x14ac:dyDescent="0.2">
      <c r="AD7579" s="16"/>
      <c r="AE7579" s="16"/>
      <c r="AF7579" s="16"/>
      <c r="AG7579" s="16"/>
    </row>
    <row r="7580" spans="30:33" x14ac:dyDescent="0.2">
      <c r="AD7580" s="16"/>
      <c r="AE7580" s="16"/>
      <c r="AF7580" s="16"/>
      <c r="AG7580" s="16"/>
    </row>
    <row r="7581" spans="30:33" x14ac:dyDescent="0.2">
      <c r="AD7581" s="16"/>
      <c r="AE7581" s="16"/>
      <c r="AF7581" s="16"/>
      <c r="AG7581" s="16"/>
    </row>
    <row r="7582" spans="30:33" x14ac:dyDescent="0.2">
      <c r="AD7582" s="16"/>
      <c r="AE7582" s="16"/>
      <c r="AF7582" s="16"/>
      <c r="AG7582" s="16"/>
    </row>
    <row r="7583" spans="30:33" x14ac:dyDescent="0.2">
      <c r="AD7583" s="16"/>
      <c r="AE7583" s="16"/>
      <c r="AF7583" s="16"/>
      <c r="AG7583" s="16"/>
    </row>
    <row r="7584" spans="30:33" x14ac:dyDescent="0.2">
      <c r="AD7584" s="16"/>
      <c r="AE7584" s="16"/>
      <c r="AF7584" s="16"/>
      <c r="AG7584" s="16"/>
    </row>
    <row r="7585" spans="30:33" x14ac:dyDescent="0.2">
      <c r="AD7585" s="16"/>
      <c r="AE7585" s="16"/>
      <c r="AF7585" s="16"/>
      <c r="AG7585" s="16"/>
    </row>
    <row r="7586" spans="30:33" x14ac:dyDescent="0.2">
      <c r="AD7586" s="16"/>
      <c r="AE7586" s="16"/>
      <c r="AF7586" s="16"/>
      <c r="AG7586" s="16"/>
    </row>
    <row r="7587" spans="30:33" x14ac:dyDescent="0.2">
      <c r="AD7587" s="16"/>
      <c r="AE7587" s="16"/>
      <c r="AF7587" s="16"/>
      <c r="AG7587" s="16"/>
    </row>
    <row r="7588" spans="30:33" x14ac:dyDescent="0.2">
      <c r="AD7588" s="16"/>
      <c r="AE7588" s="16"/>
      <c r="AF7588" s="16"/>
      <c r="AG7588" s="16"/>
    </row>
    <row r="7589" spans="30:33" x14ac:dyDescent="0.2">
      <c r="AD7589" s="16"/>
      <c r="AE7589" s="16"/>
      <c r="AF7589" s="16"/>
      <c r="AG7589" s="16"/>
    </row>
    <row r="7590" spans="30:33" x14ac:dyDescent="0.2">
      <c r="AD7590" s="16"/>
      <c r="AE7590" s="16"/>
      <c r="AF7590" s="16"/>
      <c r="AG7590" s="16"/>
    </row>
    <row r="7591" spans="30:33" x14ac:dyDescent="0.2">
      <c r="AD7591" s="16"/>
      <c r="AE7591" s="16"/>
      <c r="AF7591" s="16"/>
      <c r="AG7591" s="16"/>
    </row>
    <row r="7592" spans="30:33" x14ac:dyDescent="0.2">
      <c r="AD7592" s="16"/>
      <c r="AE7592" s="16"/>
      <c r="AF7592" s="16"/>
      <c r="AG7592" s="16"/>
    </row>
    <row r="7593" spans="30:33" x14ac:dyDescent="0.2">
      <c r="AD7593" s="16"/>
      <c r="AE7593" s="16"/>
      <c r="AF7593" s="16"/>
      <c r="AG7593" s="16"/>
    </row>
    <row r="7594" spans="30:33" x14ac:dyDescent="0.2">
      <c r="AD7594" s="16"/>
      <c r="AE7594" s="16"/>
      <c r="AF7594" s="16"/>
      <c r="AG7594" s="16"/>
    </row>
    <row r="7595" spans="30:33" x14ac:dyDescent="0.2">
      <c r="AD7595" s="16"/>
      <c r="AE7595" s="16"/>
      <c r="AF7595" s="16"/>
      <c r="AG7595" s="16"/>
    </row>
    <row r="7596" spans="30:33" x14ac:dyDescent="0.2">
      <c r="AD7596" s="16"/>
      <c r="AE7596" s="16"/>
      <c r="AF7596" s="16"/>
      <c r="AG7596" s="16"/>
    </row>
    <row r="7597" spans="30:33" x14ac:dyDescent="0.2">
      <c r="AD7597" s="16"/>
      <c r="AE7597" s="16"/>
      <c r="AF7597" s="16"/>
      <c r="AG7597" s="16"/>
    </row>
    <row r="7598" spans="30:33" x14ac:dyDescent="0.2">
      <c r="AD7598" s="16"/>
      <c r="AE7598" s="16"/>
      <c r="AF7598" s="16"/>
      <c r="AG7598" s="16"/>
    </row>
    <row r="7599" spans="30:33" x14ac:dyDescent="0.2">
      <c r="AD7599" s="16"/>
      <c r="AE7599" s="16"/>
      <c r="AF7599" s="16"/>
      <c r="AG7599" s="16"/>
    </row>
    <row r="7600" spans="30:33" x14ac:dyDescent="0.2">
      <c r="AD7600" s="16"/>
      <c r="AE7600" s="16"/>
      <c r="AF7600" s="16"/>
      <c r="AG7600" s="16"/>
    </row>
    <row r="7601" spans="30:33" x14ac:dyDescent="0.2">
      <c r="AD7601" s="16"/>
      <c r="AE7601" s="16"/>
      <c r="AF7601" s="16"/>
      <c r="AG7601" s="16"/>
    </row>
    <row r="7602" spans="30:33" x14ac:dyDescent="0.2">
      <c r="AD7602" s="16"/>
      <c r="AE7602" s="16"/>
      <c r="AF7602" s="16"/>
      <c r="AG7602" s="16"/>
    </row>
    <row r="7603" spans="30:33" x14ac:dyDescent="0.2">
      <c r="AD7603" s="16"/>
      <c r="AE7603" s="16"/>
      <c r="AF7603" s="16"/>
      <c r="AG7603" s="16"/>
    </row>
    <row r="7604" spans="30:33" x14ac:dyDescent="0.2">
      <c r="AD7604" s="16"/>
      <c r="AE7604" s="16"/>
      <c r="AF7604" s="16"/>
      <c r="AG7604" s="16"/>
    </row>
    <row r="7605" spans="30:33" x14ac:dyDescent="0.2">
      <c r="AD7605" s="16"/>
      <c r="AE7605" s="16"/>
      <c r="AF7605" s="16"/>
      <c r="AG7605" s="16"/>
    </row>
    <row r="7606" spans="30:33" x14ac:dyDescent="0.2">
      <c r="AD7606" s="16"/>
      <c r="AE7606" s="16"/>
      <c r="AF7606" s="16"/>
      <c r="AG7606" s="16"/>
    </row>
    <row r="7607" spans="30:33" x14ac:dyDescent="0.2">
      <c r="AD7607" s="16"/>
      <c r="AE7607" s="16"/>
      <c r="AF7607" s="16"/>
      <c r="AG7607" s="16"/>
    </row>
    <row r="7608" spans="30:33" x14ac:dyDescent="0.2">
      <c r="AD7608" s="16"/>
      <c r="AE7608" s="16"/>
      <c r="AF7608" s="16"/>
      <c r="AG7608" s="16"/>
    </row>
    <row r="7609" spans="30:33" x14ac:dyDescent="0.2">
      <c r="AD7609" s="16"/>
      <c r="AE7609" s="16"/>
      <c r="AF7609" s="16"/>
      <c r="AG7609" s="16"/>
    </row>
    <row r="7610" spans="30:33" x14ac:dyDescent="0.2">
      <c r="AD7610" s="16"/>
      <c r="AE7610" s="16"/>
      <c r="AF7610" s="16"/>
      <c r="AG7610" s="16"/>
    </row>
    <row r="7611" spans="30:33" x14ac:dyDescent="0.2">
      <c r="AD7611" s="16"/>
      <c r="AE7611" s="16"/>
      <c r="AF7611" s="16"/>
      <c r="AG7611" s="16"/>
    </row>
    <row r="7612" spans="30:33" x14ac:dyDescent="0.2">
      <c r="AD7612" s="16"/>
      <c r="AE7612" s="16"/>
      <c r="AF7612" s="16"/>
      <c r="AG7612" s="16"/>
    </row>
    <row r="7613" spans="30:33" x14ac:dyDescent="0.2">
      <c r="AD7613" s="16"/>
      <c r="AE7613" s="16"/>
      <c r="AF7613" s="16"/>
      <c r="AG7613" s="16"/>
    </row>
    <row r="7614" spans="30:33" x14ac:dyDescent="0.2">
      <c r="AD7614" s="16"/>
      <c r="AE7614" s="16"/>
      <c r="AF7614" s="16"/>
      <c r="AG7614" s="16"/>
    </row>
    <row r="7615" spans="30:33" x14ac:dyDescent="0.2">
      <c r="AD7615" s="16"/>
      <c r="AE7615" s="16"/>
      <c r="AF7615" s="16"/>
      <c r="AG7615" s="16"/>
    </row>
    <row r="7616" spans="30:33" x14ac:dyDescent="0.2">
      <c r="AD7616" s="16"/>
      <c r="AE7616" s="16"/>
      <c r="AF7616" s="16"/>
      <c r="AG7616" s="16"/>
    </row>
    <row r="7617" spans="30:33" x14ac:dyDescent="0.2">
      <c r="AD7617" s="16"/>
      <c r="AE7617" s="16"/>
      <c r="AF7617" s="16"/>
      <c r="AG7617" s="16"/>
    </row>
    <row r="7618" spans="30:33" x14ac:dyDescent="0.2">
      <c r="AD7618" s="16"/>
      <c r="AE7618" s="16"/>
      <c r="AF7618" s="16"/>
      <c r="AG7618" s="16"/>
    </row>
    <row r="7619" spans="30:33" x14ac:dyDescent="0.2">
      <c r="AD7619" s="16"/>
      <c r="AE7619" s="16"/>
      <c r="AF7619" s="16"/>
      <c r="AG7619" s="16"/>
    </row>
    <row r="7620" spans="30:33" x14ac:dyDescent="0.2">
      <c r="AD7620" s="16"/>
      <c r="AE7620" s="16"/>
      <c r="AF7620" s="16"/>
      <c r="AG7620" s="16"/>
    </row>
    <row r="7621" spans="30:33" x14ac:dyDescent="0.2">
      <c r="AD7621" s="16"/>
      <c r="AE7621" s="16"/>
      <c r="AF7621" s="16"/>
      <c r="AG7621" s="16"/>
    </row>
    <row r="7622" spans="30:33" x14ac:dyDescent="0.2">
      <c r="AD7622" s="16"/>
      <c r="AE7622" s="16"/>
      <c r="AF7622" s="16"/>
      <c r="AG7622" s="16"/>
    </row>
    <row r="7623" spans="30:33" x14ac:dyDescent="0.2">
      <c r="AD7623" s="16"/>
      <c r="AE7623" s="16"/>
      <c r="AF7623" s="16"/>
      <c r="AG7623" s="16"/>
    </row>
    <row r="7624" spans="30:33" x14ac:dyDescent="0.2">
      <c r="AD7624" s="16"/>
      <c r="AE7624" s="16"/>
      <c r="AF7624" s="16"/>
      <c r="AG7624" s="16"/>
    </row>
    <row r="7625" spans="30:33" x14ac:dyDescent="0.2">
      <c r="AD7625" s="16"/>
      <c r="AE7625" s="16"/>
      <c r="AF7625" s="16"/>
      <c r="AG7625" s="16"/>
    </row>
    <row r="7626" spans="30:33" x14ac:dyDescent="0.2">
      <c r="AD7626" s="16"/>
      <c r="AE7626" s="16"/>
      <c r="AF7626" s="16"/>
      <c r="AG7626" s="16"/>
    </row>
    <row r="7627" spans="30:33" x14ac:dyDescent="0.2">
      <c r="AD7627" s="16"/>
      <c r="AE7627" s="16"/>
      <c r="AF7627" s="16"/>
      <c r="AG7627" s="16"/>
    </row>
    <row r="7628" spans="30:33" x14ac:dyDescent="0.2">
      <c r="AD7628" s="16"/>
      <c r="AE7628" s="16"/>
      <c r="AF7628" s="16"/>
      <c r="AG7628" s="16"/>
    </row>
    <row r="7629" spans="30:33" x14ac:dyDescent="0.2">
      <c r="AD7629" s="16"/>
      <c r="AE7629" s="16"/>
      <c r="AF7629" s="16"/>
      <c r="AG7629" s="16"/>
    </row>
    <row r="7630" spans="30:33" x14ac:dyDescent="0.2">
      <c r="AD7630" s="16"/>
      <c r="AE7630" s="16"/>
      <c r="AF7630" s="16"/>
      <c r="AG7630" s="16"/>
    </row>
    <row r="7631" spans="30:33" x14ac:dyDescent="0.2">
      <c r="AD7631" s="16"/>
      <c r="AE7631" s="16"/>
      <c r="AF7631" s="16"/>
      <c r="AG7631" s="16"/>
    </row>
    <row r="7632" spans="30:33" x14ac:dyDescent="0.2">
      <c r="AD7632" s="16"/>
      <c r="AE7632" s="16"/>
      <c r="AF7632" s="16"/>
      <c r="AG7632" s="16"/>
    </row>
    <row r="7633" spans="30:33" x14ac:dyDescent="0.2">
      <c r="AD7633" s="16"/>
      <c r="AE7633" s="16"/>
      <c r="AF7633" s="16"/>
      <c r="AG7633" s="16"/>
    </row>
    <row r="7634" spans="30:33" x14ac:dyDescent="0.2">
      <c r="AD7634" s="16"/>
      <c r="AE7634" s="16"/>
      <c r="AF7634" s="16"/>
      <c r="AG7634" s="16"/>
    </row>
    <row r="7635" spans="30:33" x14ac:dyDescent="0.2">
      <c r="AD7635" s="16"/>
      <c r="AE7635" s="16"/>
      <c r="AF7635" s="16"/>
      <c r="AG7635" s="16"/>
    </row>
    <row r="7636" spans="30:33" x14ac:dyDescent="0.2">
      <c r="AD7636" s="16"/>
      <c r="AE7636" s="16"/>
      <c r="AF7636" s="16"/>
      <c r="AG7636" s="16"/>
    </row>
    <row r="7637" spans="30:33" x14ac:dyDescent="0.2">
      <c r="AD7637" s="16"/>
      <c r="AE7637" s="16"/>
      <c r="AF7637" s="16"/>
      <c r="AG7637" s="16"/>
    </row>
    <row r="7638" spans="30:33" x14ac:dyDescent="0.2">
      <c r="AD7638" s="16"/>
      <c r="AE7638" s="16"/>
      <c r="AF7638" s="16"/>
      <c r="AG7638" s="16"/>
    </row>
    <row r="7639" spans="30:33" x14ac:dyDescent="0.2">
      <c r="AD7639" s="16"/>
      <c r="AE7639" s="16"/>
      <c r="AF7639" s="16"/>
      <c r="AG7639" s="16"/>
    </row>
    <row r="7640" spans="30:33" x14ac:dyDescent="0.2">
      <c r="AD7640" s="16"/>
      <c r="AE7640" s="16"/>
      <c r="AF7640" s="16"/>
      <c r="AG7640" s="16"/>
    </row>
    <row r="7641" spans="30:33" x14ac:dyDescent="0.2">
      <c r="AD7641" s="16"/>
      <c r="AE7641" s="16"/>
      <c r="AF7641" s="16"/>
      <c r="AG7641" s="16"/>
    </row>
    <row r="7642" spans="30:33" x14ac:dyDescent="0.2">
      <c r="AD7642" s="16"/>
      <c r="AE7642" s="16"/>
      <c r="AF7642" s="16"/>
      <c r="AG7642" s="16"/>
    </row>
    <row r="7643" spans="30:33" x14ac:dyDescent="0.2">
      <c r="AD7643" s="16"/>
      <c r="AE7643" s="16"/>
      <c r="AF7643" s="16"/>
      <c r="AG7643" s="16"/>
    </row>
    <row r="7644" spans="30:33" x14ac:dyDescent="0.2">
      <c r="AD7644" s="16"/>
      <c r="AE7644" s="16"/>
      <c r="AF7644" s="16"/>
      <c r="AG7644" s="16"/>
    </row>
    <row r="7645" spans="30:33" x14ac:dyDescent="0.2">
      <c r="AD7645" s="16"/>
      <c r="AE7645" s="16"/>
      <c r="AF7645" s="16"/>
      <c r="AG7645" s="16"/>
    </row>
    <row r="7646" spans="30:33" x14ac:dyDescent="0.2">
      <c r="AD7646" s="16"/>
      <c r="AE7646" s="16"/>
      <c r="AF7646" s="16"/>
      <c r="AG7646" s="16"/>
    </row>
    <row r="7647" spans="30:33" x14ac:dyDescent="0.2">
      <c r="AD7647" s="16"/>
      <c r="AE7647" s="16"/>
      <c r="AF7647" s="16"/>
      <c r="AG7647" s="16"/>
    </row>
    <row r="7648" spans="30:33" x14ac:dyDescent="0.2">
      <c r="AD7648" s="16"/>
      <c r="AE7648" s="16"/>
      <c r="AF7648" s="16"/>
      <c r="AG7648" s="16"/>
    </row>
    <row r="7649" spans="30:33" x14ac:dyDescent="0.2">
      <c r="AD7649" s="16"/>
      <c r="AE7649" s="16"/>
      <c r="AF7649" s="16"/>
      <c r="AG7649" s="16"/>
    </row>
    <row r="7650" spans="30:33" x14ac:dyDescent="0.2">
      <c r="AD7650" s="16"/>
      <c r="AE7650" s="16"/>
      <c r="AF7650" s="16"/>
      <c r="AG7650" s="16"/>
    </row>
    <row r="7651" spans="30:33" x14ac:dyDescent="0.2">
      <c r="AD7651" s="16"/>
      <c r="AE7651" s="16"/>
      <c r="AF7651" s="16"/>
      <c r="AG7651" s="16"/>
    </row>
    <row r="7652" spans="30:33" x14ac:dyDescent="0.2">
      <c r="AD7652" s="16"/>
      <c r="AE7652" s="16"/>
      <c r="AF7652" s="16"/>
      <c r="AG7652" s="16"/>
    </row>
    <row r="7653" spans="30:33" x14ac:dyDescent="0.2">
      <c r="AD7653" s="16"/>
      <c r="AE7653" s="16"/>
      <c r="AF7653" s="16"/>
      <c r="AG7653" s="16"/>
    </row>
    <row r="7654" spans="30:33" x14ac:dyDescent="0.2">
      <c r="AD7654" s="16"/>
      <c r="AE7654" s="16"/>
      <c r="AF7654" s="16"/>
      <c r="AG7654" s="16"/>
    </row>
    <row r="7655" spans="30:33" x14ac:dyDescent="0.2">
      <c r="AD7655" s="16"/>
      <c r="AE7655" s="16"/>
      <c r="AF7655" s="16"/>
      <c r="AG7655" s="16"/>
    </row>
    <row r="7656" spans="30:33" x14ac:dyDescent="0.2">
      <c r="AD7656" s="16"/>
      <c r="AE7656" s="16"/>
      <c r="AF7656" s="16"/>
      <c r="AG7656" s="16"/>
    </row>
    <row r="7657" spans="30:33" x14ac:dyDescent="0.2">
      <c r="AD7657" s="16"/>
      <c r="AE7657" s="16"/>
      <c r="AF7657" s="16"/>
      <c r="AG7657" s="16"/>
    </row>
    <row r="7658" spans="30:33" x14ac:dyDescent="0.2">
      <c r="AD7658" s="16"/>
      <c r="AE7658" s="16"/>
      <c r="AF7658" s="16"/>
      <c r="AG7658" s="16"/>
    </row>
    <row r="7659" spans="30:33" x14ac:dyDescent="0.2">
      <c r="AD7659" s="16"/>
      <c r="AE7659" s="16"/>
      <c r="AF7659" s="16"/>
      <c r="AG7659" s="16"/>
    </row>
    <row r="7660" spans="30:33" x14ac:dyDescent="0.2">
      <c r="AD7660" s="16"/>
      <c r="AE7660" s="16"/>
      <c r="AF7660" s="16"/>
      <c r="AG7660" s="16"/>
    </row>
    <row r="7661" spans="30:33" x14ac:dyDescent="0.2">
      <c r="AD7661" s="16"/>
      <c r="AE7661" s="16"/>
      <c r="AF7661" s="16"/>
      <c r="AG7661" s="16"/>
    </row>
    <row r="7662" spans="30:33" x14ac:dyDescent="0.2">
      <c r="AD7662" s="16"/>
      <c r="AE7662" s="16"/>
      <c r="AF7662" s="16"/>
      <c r="AG7662" s="16"/>
    </row>
    <row r="7663" spans="30:33" x14ac:dyDescent="0.2">
      <c r="AD7663" s="16"/>
      <c r="AE7663" s="16"/>
      <c r="AF7663" s="16"/>
      <c r="AG7663" s="16"/>
    </row>
    <row r="7664" spans="30:33" x14ac:dyDescent="0.2">
      <c r="AD7664" s="16"/>
      <c r="AE7664" s="16"/>
      <c r="AF7664" s="16"/>
      <c r="AG7664" s="16"/>
    </row>
    <row r="7665" spans="30:33" x14ac:dyDescent="0.2">
      <c r="AD7665" s="16"/>
      <c r="AE7665" s="16"/>
      <c r="AF7665" s="16"/>
      <c r="AG7665" s="16"/>
    </row>
    <row r="7666" spans="30:33" x14ac:dyDescent="0.2">
      <c r="AD7666" s="16"/>
      <c r="AE7666" s="16"/>
      <c r="AF7666" s="16"/>
      <c r="AG7666" s="16"/>
    </row>
    <row r="7667" spans="30:33" x14ac:dyDescent="0.2">
      <c r="AD7667" s="16"/>
      <c r="AE7667" s="16"/>
      <c r="AF7667" s="16"/>
      <c r="AG7667" s="16"/>
    </row>
    <row r="7668" spans="30:33" x14ac:dyDescent="0.2">
      <c r="AD7668" s="16"/>
      <c r="AE7668" s="16"/>
      <c r="AF7668" s="16"/>
      <c r="AG7668" s="16"/>
    </row>
    <row r="7669" spans="30:33" x14ac:dyDescent="0.2">
      <c r="AD7669" s="16"/>
      <c r="AE7669" s="16"/>
      <c r="AF7669" s="16"/>
      <c r="AG7669" s="16"/>
    </row>
    <row r="7670" spans="30:33" x14ac:dyDescent="0.2">
      <c r="AD7670" s="16"/>
      <c r="AE7670" s="16"/>
      <c r="AF7670" s="16"/>
      <c r="AG7670" s="16"/>
    </row>
    <row r="7671" spans="30:33" x14ac:dyDescent="0.2">
      <c r="AD7671" s="16"/>
      <c r="AE7671" s="16"/>
      <c r="AF7671" s="16"/>
      <c r="AG7671" s="16"/>
    </row>
    <row r="7672" spans="30:33" x14ac:dyDescent="0.2">
      <c r="AD7672" s="16"/>
      <c r="AE7672" s="16"/>
      <c r="AF7672" s="16"/>
      <c r="AG7672" s="16"/>
    </row>
    <row r="7673" spans="30:33" x14ac:dyDescent="0.2">
      <c r="AD7673" s="16"/>
      <c r="AE7673" s="16"/>
      <c r="AF7673" s="16"/>
      <c r="AG7673" s="16"/>
    </row>
    <row r="7674" spans="30:33" x14ac:dyDescent="0.2">
      <c r="AD7674" s="16"/>
      <c r="AE7674" s="16"/>
      <c r="AF7674" s="16"/>
      <c r="AG7674" s="16"/>
    </row>
    <row r="7675" spans="30:33" x14ac:dyDescent="0.2">
      <c r="AD7675" s="16"/>
      <c r="AE7675" s="16"/>
      <c r="AF7675" s="16"/>
      <c r="AG7675" s="16"/>
    </row>
    <row r="7676" spans="30:33" x14ac:dyDescent="0.2">
      <c r="AD7676" s="16"/>
      <c r="AE7676" s="16"/>
      <c r="AF7676" s="16"/>
      <c r="AG7676" s="16"/>
    </row>
    <row r="7677" spans="30:33" x14ac:dyDescent="0.2">
      <c r="AD7677" s="16"/>
      <c r="AE7677" s="16"/>
      <c r="AF7677" s="16"/>
      <c r="AG7677" s="16"/>
    </row>
    <row r="7678" spans="30:33" x14ac:dyDescent="0.2">
      <c r="AD7678" s="16"/>
      <c r="AE7678" s="16"/>
      <c r="AF7678" s="16"/>
      <c r="AG7678" s="16"/>
    </row>
    <row r="7679" spans="30:33" x14ac:dyDescent="0.2">
      <c r="AD7679" s="16"/>
      <c r="AE7679" s="16"/>
      <c r="AF7679" s="16"/>
      <c r="AG7679" s="16"/>
    </row>
    <row r="7680" spans="30:33" x14ac:dyDescent="0.2">
      <c r="AD7680" s="16"/>
      <c r="AE7680" s="16"/>
      <c r="AF7680" s="16"/>
      <c r="AG7680" s="16"/>
    </row>
    <row r="7681" spans="30:33" x14ac:dyDescent="0.2">
      <c r="AD7681" s="16"/>
      <c r="AE7681" s="16"/>
      <c r="AF7681" s="16"/>
      <c r="AG7681" s="16"/>
    </row>
    <row r="7682" spans="30:33" x14ac:dyDescent="0.2">
      <c r="AD7682" s="16"/>
      <c r="AE7682" s="16"/>
      <c r="AF7682" s="16"/>
      <c r="AG7682" s="16"/>
    </row>
    <row r="7683" spans="30:33" x14ac:dyDescent="0.2">
      <c r="AD7683" s="16"/>
      <c r="AE7683" s="16"/>
      <c r="AF7683" s="16"/>
      <c r="AG7683" s="16"/>
    </row>
    <row r="7684" spans="30:33" x14ac:dyDescent="0.2">
      <c r="AD7684" s="16"/>
      <c r="AE7684" s="16"/>
      <c r="AF7684" s="16"/>
      <c r="AG7684" s="16"/>
    </row>
    <row r="7685" spans="30:33" x14ac:dyDescent="0.2">
      <c r="AD7685" s="16"/>
      <c r="AE7685" s="16"/>
      <c r="AF7685" s="16"/>
      <c r="AG7685" s="16"/>
    </row>
    <row r="7686" spans="30:33" x14ac:dyDescent="0.2">
      <c r="AD7686" s="16"/>
      <c r="AE7686" s="16"/>
      <c r="AF7686" s="16"/>
      <c r="AG7686" s="16"/>
    </row>
    <row r="7687" spans="30:33" x14ac:dyDescent="0.2">
      <c r="AD7687" s="16"/>
      <c r="AE7687" s="16"/>
      <c r="AF7687" s="16"/>
      <c r="AG7687" s="16"/>
    </row>
    <row r="7688" spans="30:33" x14ac:dyDescent="0.2">
      <c r="AD7688" s="16"/>
      <c r="AE7688" s="16"/>
      <c r="AF7688" s="16"/>
      <c r="AG7688" s="16"/>
    </row>
    <row r="7689" spans="30:33" x14ac:dyDescent="0.2">
      <c r="AD7689" s="16"/>
      <c r="AE7689" s="16"/>
      <c r="AF7689" s="16"/>
      <c r="AG7689" s="16"/>
    </row>
    <row r="7690" spans="30:33" x14ac:dyDescent="0.2">
      <c r="AD7690" s="16"/>
      <c r="AE7690" s="16"/>
      <c r="AF7690" s="16"/>
      <c r="AG7690" s="16"/>
    </row>
    <row r="7691" spans="30:33" x14ac:dyDescent="0.2">
      <c r="AD7691" s="16"/>
      <c r="AE7691" s="16"/>
      <c r="AF7691" s="16"/>
      <c r="AG7691" s="16"/>
    </row>
    <row r="7692" spans="30:33" x14ac:dyDescent="0.2">
      <c r="AD7692" s="16"/>
      <c r="AE7692" s="16"/>
      <c r="AF7692" s="16"/>
      <c r="AG7692" s="16"/>
    </row>
    <row r="7693" spans="30:33" x14ac:dyDescent="0.2">
      <c r="AD7693" s="16"/>
      <c r="AE7693" s="16"/>
      <c r="AF7693" s="16"/>
      <c r="AG7693" s="16"/>
    </row>
    <row r="7694" spans="30:33" x14ac:dyDescent="0.2">
      <c r="AD7694" s="16"/>
      <c r="AE7694" s="16"/>
      <c r="AF7694" s="16"/>
      <c r="AG7694" s="16"/>
    </row>
    <row r="7695" spans="30:33" x14ac:dyDescent="0.2">
      <c r="AD7695" s="16"/>
      <c r="AE7695" s="16"/>
      <c r="AF7695" s="16"/>
      <c r="AG7695" s="16"/>
    </row>
    <row r="7696" spans="30:33" x14ac:dyDescent="0.2">
      <c r="AD7696" s="16"/>
      <c r="AE7696" s="16"/>
      <c r="AF7696" s="16"/>
      <c r="AG7696" s="16"/>
    </row>
    <row r="7697" spans="30:33" x14ac:dyDescent="0.2">
      <c r="AD7697" s="16"/>
      <c r="AE7697" s="16"/>
      <c r="AF7697" s="16"/>
      <c r="AG7697" s="16"/>
    </row>
    <row r="7698" spans="30:33" x14ac:dyDescent="0.2">
      <c r="AD7698" s="16"/>
      <c r="AE7698" s="16"/>
      <c r="AF7698" s="16"/>
      <c r="AG7698" s="16"/>
    </row>
    <row r="7699" spans="30:33" x14ac:dyDescent="0.2">
      <c r="AD7699" s="16"/>
      <c r="AE7699" s="16"/>
      <c r="AF7699" s="16"/>
      <c r="AG7699" s="16"/>
    </row>
    <row r="7700" spans="30:33" x14ac:dyDescent="0.2">
      <c r="AD7700" s="16"/>
      <c r="AE7700" s="16"/>
      <c r="AF7700" s="16"/>
      <c r="AG7700" s="16"/>
    </row>
    <row r="7701" spans="30:33" x14ac:dyDescent="0.2">
      <c r="AD7701" s="16"/>
      <c r="AE7701" s="16"/>
      <c r="AF7701" s="16"/>
      <c r="AG7701" s="16"/>
    </row>
    <row r="7702" spans="30:33" x14ac:dyDescent="0.2">
      <c r="AD7702" s="16"/>
      <c r="AE7702" s="16"/>
      <c r="AF7702" s="16"/>
      <c r="AG7702" s="16"/>
    </row>
    <row r="7703" spans="30:33" x14ac:dyDescent="0.2">
      <c r="AD7703" s="16"/>
      <c r="AE7703" s="16"/>
      <c r="AF7703" s="16"/>
      <c r="AG7703" s="16"/>
    </row>
    <row r="7704" spans="30:33" x14ac:dyDescent="0.2">
      <c r="AD7704" s="16"/>
      <c r="AE7704" s="16"/>
      <c r="AF7704" s="16"/>
      <c r="AG7704" s="16"/>
    </row>
    <row r="7705" spans="30:33" x14ac:dyDescent="0.2">
      <c r="AD7705" s="16"/>
      <c r="AE7705" s="16"/>
      <c r="AF7705" s="16"/>
      <c r="AG7705" s="16"/>
    </row>
    <row r="7706" spans="30:33" x14ac:dyDescent="0.2">
      <c r="AD7706" s="16"/>
      <c r="AE7706" s="16"/>
      <c r="AF7706" s="16"/>
      <c r="AG7706" s="16"/>
    </row>
    <row r="7707" spans="30:33" x14ac:dyDescent="0.2">
      <c r="AD7707" s="16"/>
      <c r="AE7707" s="16"/>
      <c r="AF7707" s="16"/>
      <c r="AG7707" s="16"/>
    </row>
    <row r="7708" spans="30:33" x14ac:dyDescent="0.2">
      <c r="AD7708" s="16"/>
      <c r="AE7708" s="16"/>
      <c r="AF7708" s="16"/>
      <c r="AG7708" s="16"/>
    </row>
    <row r="7709" spans="30:33" x14ac:dyDescent="0.2">
      <c r="AD7709" s="16"/>
      <c r="AE7709" s="16"/>
      <c r="AF7709" s="16"/>
      <c r="AG7709" s="16"/>
    </row>
    <row r="7710" spans="30:33" x14ac:dyDescent="0.2">
      <c r="AD7710" s="16"/>
      <c r="AE7710" s="16"/>
      <c r="AF7710" s="16"/>
      <c r="AG7710" s="16"/>
    </row>
    <row r="7711" spans="30:33" x14ac:dyDescent="0.2">
      <c r="AD7711" s="16"/>
      <c r="AE7711" s="16"/>
      <c r="AF7711" s="16"/>
      <c r="AG7711" s="16"/>
    </row>
    <row r="7712" spans="30:33" x14ac:dyDescent="0.2">
      <c r="AD7712" s="16"/>
      <c r="AE7712" s="16"/>
      <c r="AF7712" s="16"/>
      <c r="AG7712" s="16"/>
    </row>
    <row r="7713" spans="30:33" x14ac:dyDescent="0.2">
      <c r="AD7713" s="16"/>
      <c r="AE7713" s="16"/>
      <c r="AF7713" s="16"/>
      <c r="AG7713" s="16"/>
    </row>
    <row r="7714" spans="30:33" x14ac:dyDescent="0.2">
      <c r="AD7714" s="16"/>
      <c r="AE7714" s="16"/>
      <c r="AF7714" s="16"/>
      <c r="AG7714" s="16"/>
    </row>
    <row r="7715" spans="30:33" x14ac:dyDescent="0.2">
      <c r="AD7715" s="16"/>
      <c r="AE7715" s="16"/>
      <c r="AF7715" s="16"/>
      <c r="AG7715" s="16"/>
    </row>
    <row r="7716" spans="30:33" x14ac:dyDescent="0.2">
      <c r="AD7716" s="16"/>
      <c r="AE7716" s="16"/>
      <c r="AF7716" s="16"/>
      <c r="AG7716" s="16"/>
    </row>
    <row r="7717" spans="30:33" x14ac:dyDescent="0.2">
      <c r="AD7717" s="16"/>
      <c r="AE7717" s="16"/>
      <c r="AF7717" s="16"/>
      <c r="AG7717" s="16"/>
    </row>
    <row r="7718" spans="30:33" x14ac:dyDescent="0.2">
      <c r="AD7718" s="16"/>
      <c r="AE7718" s="16"/>
      <c r="AF7718" s="16"/>
      <c r="AG7718" s="16"/>
    </row>
    <row r="7719" spans="30:33" x14ac:dyDescent="0.2">
      <c r="AD7719" s="16"/>
      <c r="AE7719" s="16"/>
      <c r="AF7719" s="16"/>
      <c r="AG7719" s="16"/>
    </row>
    <row r="7720" spans="30:33" x14ac:dyDescent="0.2">
      <c r="AD7720" s="16"/>
      <c r="AE7720" s="16"/>
      <c r="AF7720" s="16"/>
      <c r="AG7720" s="16"/>
    </row>
    <row r="7721" spans="30:33" x14ac:dyDescent="0.2">
      <c r="AD7721" s="16"/>
      <c r="AE7721" s="16"/>
      <c r="AF7721" s="16"/>
      <c r="AG7721" s="16"/>
    </row>
    <row r="7722" spans="30:33" x14ac:dyDescent="0.2">
      <c r="AD7722" s="16"/>
      <c r="AE7722" s="16"/>
      <c r="AF7722" s="16"/>
      <c r="AG7722" s="16"/>
    </row>
    <row r="7723" spans="30:33" x14ac:dyDescent="0.2">
      <c r="AD7723" s="16"/>
      <c r="AE7723" s="16"/>
      <c r="AF7723" s="16"/>
      <c r="AG7723" s="16"/>
    </row>
    <row r="7724" spans="30:33" x14ac:dyDescent="0.2">
      <c r="AD7724" s="16"/>
      <c r="AE7724" s="16"/>
      <c r="AF7724" s="16"/>
      <c r="AG7724" s="16"/>
    </row>
    <row r="7725" spans="30:33" x14ac:dyDescent="0.2">
      <c r="AD7725" s="16"/>
      <c r="AE7725" s="16"/>
      <c r="AF7725" s="16"/>
      <c r="AG7725" s="16"/>
    </row>
    <row r="7726" spans="30:33" x14ac:dyDescent="0.2">
      <c r="AD7726" s="16"/>
      <c r="AE7726" s="16"/>
      <c r="AF7726" s="16"/>
      <c r="AG7726" s="16"/>
    </row>
    <row r="7727" spans="30:33" x14ac:dyDescent="0.2">
      <c r="AD7727" s="16"/>
      <c r="AE7727" s="16"/>
      <c r="AF7727" s="16"/>
      <c r="AG7727" s="16"/>
    </row>
    <row r="7728" spans="30:33" x14ac:dyDescent="0.2">
      <c r="AD7728" s="16"/>
      <c r="AE7728" s="16"/>
      <c r="AF7728" s="16"/>
      <c r="AG7728" s="16"/>
    </row>
    <row r="7729" spans="30:33" x14ac:dyDescent="0.2">
      <c r="AD7729" s="16"/>
      <c r="AE7729" s="16"/>
      <c r="AF7729" s="16"/>
      <c r="AG7729" s="16"/>
    </row>
    <row r="7730" spans="30:33" x14ac:dyDescent="0.2">
      <c r="AD7730" s="16"/>
      <c r="AE7730" s="16"/>
      <c r="AF7730" s="16"/>
      <c r="AG7730" s="16"/>
    </row>
    <row r="7731" spans="30:33" x14ac:dyDescent="0.2">
      <c r="AD7731" s="16"/>
      <c r="AE7731" s="16"/>
      <c r="AF7731" s="16"/>
      <c r="AG7731" s="16"/>
    </row>
    <row r="7732" spans="30:33" x14ac:dyDescent="0.2">
      <c r="AD7732" s="16"/>
      <c r="AE7732" s="16"/>
      <c r="AF7732" s="16"/>
      <c r="AG7732" s="16"/>
    </row>
    <row r="7733" spans="30:33" x14ac:dyDescent="0.2">
      <c r="AD7733" s="16"/>
      <c r="AE7733" s="16"/>
      <c r="AF7733" s="16"/>
      <c r="AG7733" s="16"/>
    </row>
    <row r="7734" spans="30:33" x14ac:dyDescent="0.2">
      <c r="AD7734" s="16"/>
      <c r="AE7734" s="16"/>
      <c r="AF7734" s="16"/>
      <c r="AG7734" s="16"/>
    </row>
    <row r="7735" spans="30:33" x14ac:dyDescent="0.2">
      <c r="AD7735" s="16"/>
      <c r="AE7735" s="16"/>
      <c r="AF7735" s="16"/>
      <c r="AG7735" s="16"/>
    </row>
    <row r="7736" spans="30:33" x14ac:dyDescent="0.2">
      <c r="AD7736" s="16"/>
      <c r="AE7736" s="16"/>
      <c r="AF7736" s="16"/>
      <c r="AG7736" s="16"/>
    </row>
    <row r="7737" spans="30:33" x14ac:dyDescent="0.2">
      <c r="AD7737" s="16"/>
      <c r="AE7737" s="16"/>
      <c r="AF7737" s="16"/>
      <c r="AG7737" s="16"/>
    </row>
    <row r="7738" spans="30:33" x14ac:dyDescent="0.2">
      <c r="AD7738" s="16"/>
      <c r="AE7738" s="16"/>
      <c r="AF7738" s="16"/>
      <c r="AG7738" s="16"/>
    </row>
    <row r="7739" spans="30:33" x14ac:dyDescent="0.2">
      <c r="AD7739" s="16"/>
      <c r="AE7739" s="16"/>
      <c r="AF7739" s="16"/>
      <c r="AG7739" s="16"/>
    </row>
    <row r="7740" spans="30:33" x14ac:dyDescent="0.2">
      <c r="AD7740" s="16"/>
      <c r="AE7740" s="16"/>
      <c r="AF7740" s="16"/>
      <c r="AG7740" s="16"/>
    </row>
    <row r="7741" spans="30:33" x14ac:dyDescent="0.2">
      <c r="AD7741" s="16"/>
      <c r="AE7741" s="16"/>
      <c r="AF7741" s="16"/>
      <c r="AG7741" s="16"/>
    </row>
    <row r="7742" spans="30:33" x14ac:dyDescent="0.2">
      <c r="AD7742" s="16"/>
      <c r="AE7742" s="16"/>
      <c r="AF7742" s="16"/>
      <c r="AG7742" s="16"/>
    </row>
    <row r="7743" spans="30:33" x14ac:dyDescent="0.2">
      <c r="AD7743" s="16"/>
      <c r="AE7743" s="16"/>
      <c r="AF7743" s="16"/>
      <c r="AG7743" s="16"/>
    </row>
    <row r="7744" spans="30:33" x14ac:dyDescent="0.2">
      <c r="AD7744" s="16"/>
      <c r="AE7744" s="16"/>
      <c r="AF7744" s="16"/>
      <c r="AG7744" s="16"/>
    </row>
    <row r="7745" spans="30:33" x14ac:dyDescent="0.2">
      <c r="AD7745" s="16"/>
      <c r="AE7745" s="16"/>
      <c r="AF7745" s="16"/>
      <c r="AG7745" s="16"/>
    </row>
    <row r="7746" spans="30:33" x14ac:dyDescent="0.2">
      <c r="AD7746" s="16"/>
      <c r="AE7746" s="16"/>
      <c r="AF7746" s="16"/>
      <c r="AG7746" s="16"/>
    </row>
    <row r="7747" spans="30:33" x14ac:dyDescent="0.2">
      <c r="AD7747" s="16"/>
      <c r="AE7747" s="16"/>
      <c r="AF7747" s="16"/>
      <c r="AG7747" s="16"/>
    </row>
    <row r="7748" spans="30:33" x14ac:dyDescent="0.2">
      <c r="AD7748" s="16"/>
      <c r="AE7748" s="16"/>
      <c r="AF7748" s="16"/>
      <c r="AG7748" s="16"/>
    </row>
    <row r="7749" spans="30:33" x14ac:dyDescent="0.2">
      <c r="AD7749" s="16"/>
      <c r="AE7749" s="16"/>
      <c r="AF7749" s="16"/>
      <c r="AG7749" s="16"/>
    </row>
    <row r="7750" spans="30:33" x14ac:dyDescent="0.2">
      <c r="AD7750" s="16"/>
      <c r="AE7750" s="16"/>
      <c r="AF7750" s="16"/>
      <c r="AG7750" s="16"/>
    </row>
    <row r="7751" spans="30:33" x14ac:dyDescent="0.2">
      <c r="AD7751" s="16"/>
      <c r="AE7751" s="16"/>
      <c r="AF7751" s="16"/>
      <c r="AG7751" s="16"/>
    </row>
    <row r="7752" spans="30:33" x14ac:dyDescent="0.2">
      <c r="AD7752" s="16"/>
      <c r="AE7752" s="16"/>
      <c r="AF7752" s="16"/>
      <c r="AG7752" s="16"/>
    </row>
    <row r="7753" spans="30:33" x14ac:dyDescent="0.2">
      <c r="AD7753" s="16"/>
      <c r="AE7753" s="16"/>
      <c r="AF7753" s="16"/>
      <c r="AG7753" s="16"/>
    </row>
    <row r="7754" spans="30:33" x14ac:dyDescent="0.2">
      <c r="AD7754" s="16"/>
      <c r="AE7754" s="16"/>
      <c r="AF7754" s="16"/>
      <c r="AG7754" s="16"/>
    </row>
    <row r="7755" spans="30:33" x14ac:dyDescent="0.2">
      <c r="AD7755" s="16"/>
      <c r="AE7755" s="16"/>
      <c r="AF7755" s="16"/>
      <c r="AG7755" s="16"/>
    </row>
    <row r="7756" spans="30:33" x14ac:dyDescent="0.2">
      <c r="AD7756" s="16"/>
      <c r="AE7756" s="16"/>
      <c r="AF7756" s="16"/>
      <c r="AG7756" s="16"/>
    </row>
    <row r="7757" spans="30:33" x14ac:dyDescent="0.2">
      <c r="AD7757" s="16"/>
      <c r="AE7757" s="16"/>
      <c r="AF7757" s="16"/>
      <c r="AG7757" s="16"/>
    </row>
    <row r="7758" spans="30:33" x14ac:dyDescent="0.2">
      <c r="AD7758" s="16"/>
      <c r="AE7758" s="16"/>
      <c r="AF7758" s="16"/>
      <c r="AG7758" s="16"/>
    </row>
    <row r="7759" spans="30:33" x14ac:dyDescent="0.2">
      <c r="AD7759" s="16"/>
      <c r="AE7759" s="16"/>
      <c r="AF7759" s="16"/>
      <c r="AG7759" s="16"/>
    </row>
    <row r="7760" spans="30:33" x14ac:dyDescent="0.2">
      <c r="AD7760" s="16"/>
      <c r="AE7760" s="16"/>
      <c r="AF7760" s="16"/>
      <c r="AG7760" s="16"/>
    </row>
    <row r="7761" spans="30:33" x14ac:dyDescent="0.2">
      <c r="AD7761" s="16"/>
      <c r="AE7761" s="16"/>
      <c r="AF7761" s="16"/>
      <c r="AG7761" s="16"/>
    </row>
    <row r="7762" spans="30:33" x14ac:dyDescent="0.2">
      <c r="AD7762" s="16"/>
      <c r="AE7762" s="16"/>
      <c r="AF7762" s="16"/>
      <c r="AG7762" s="16"/>
    </row>
    <row r="7763" spans="30:33" x14ac:dyDescent="0.2">
      <c r="AD7763" s="16"/>
      <c r="AE7763" s="16"/>
      <c r="AF7763" s="16"/>
      <c r="AG7763" s="16"/>
    </row>
    <row r="7764" spans="30:33" x14ac:dyDescent="0.2">
      <c r="AD7764" s="16"/>
      <c r="AE7764" s="16"/>
      <c r="AF7764" s="16"/>
      <c r="AG7764" s="16"/>
    </row>
    <row r="7765" spans="30:33" x14ac:dyDescent="0.2">
      <c r="AD7765" s="16"/>
      <c r="AE7765" s="16"/>
      <c r="AF7765" s="16"/>
      <c r="AG7765" s="16"/>
    </row>
    <row r="7766" spans="30:33" x14ac:dyDescent="0.2">
      <c r="AD7766" s="16"/>
      <c r="AE7766" s="16"/>
      <c r="AF7766" s="16"/>
      <c r="AG7766" s="16"/>
    </row>
    <row r="7767" spans="30:33" x14ac:dyDescent="0.2">
      <c r="AD7767" s="16"/>
      <c r="AE7767" s="16"/>
      <c r="AF7767" s="16"/>
      <c r="AG7767" s="16"/>
    </row>
    <row r="7768" spans="30:33" x14ac:dyDescent="0.2">
      <c r="AD7768" s="16"/>
      <c r="AE7768" s="16"/>
      <c r="AF7768" s="16"/>
      <c r="AG7768" s="16"/>
    </row>
    <row r="7769" spans="30:33" x14ac:dyDescent="0.2">
      <c r="AD7769" s="16"/>
      <c r="AE7769" s="16"/>
      <c r="AF7769" s="16"/>
      <c r="AG7769" s="16"/>
    </row>
    <row r="7770" spans="30:33" x14ac:dyDescent="0.2">
      <c r="AD7770" s="16"/>
      <c r="AE7770" s="16"/>
      <c r="AF7770" s="16"/>
      <c r="AG7770" s="16"/>
    </row>
    <row r="7771" spans="30:33" x14ac:dyDescent="0.2">
      <c r="AD7771" s="16"/>
      <c r="AE7771" s="16"/>
      <c r="AF7771" s="16"/>
      <c r="AG7771" s="16"/>
    </row>
    <row r="7772" spans="30:33" x14ac:dyDescent="0.2">
      <c r="AD7772" s="16"/>
      <c r="AE7772" s="16"/>
      <c r="AF7772" s="16"/>
      <c r="AG7772" s="16"/>
    </row>
    <row r="7773" spans="30:33" x14ac:dyDescent="0.2">
      <c r="AD7773" s="16"/>
      <c r="AE7773" s="16"/>
      <c r="AF7773" s="16"/>
      <c r="AG7773" s="16"/>
    </row>
    <row r="7774" spans="30:33" x14ac:dyDescent="0.2">
      <c r="AD7774" s="16"/>
      <c r="AE7774" s="16"/>
      <c r="AF7774" s="16"/>
      <c r="AG7774" s="16"/>
    </row>
    <row r="7775" spans="30:33" x14ac:dyDescent="0.2">
      <c r="AD7775" s="16"/>
      <c r="AE7775" s="16"/>
      <c r="AF7775" s="16"/>
      <c r="AG7775" s="16"/>
    </row>
    <row r="7776" spans="30:33" x14ac:dyDescent="0.2">
      <c r="AD7776" s="16"/>
      <c r="AE7776" s="16"/>
      <c r="AF7776" s="16"/>
      <c r="AG7776" s="16"/>
    </row>
    <row r="7777" spans="30:33" x14ac:dyDescent="0.2">
      <c r="AD7777" s="16"/>
      <c r="AE7777" s="16"/>
      <c r="AF7777" s="16"/>
      <c r="AG7777" s="16"/>
    </row>
    <row r="7778" spans="30:33" x14ac:dyDescent="0.2">
      <c r="AD7778" s="16"/>
      <c r="AE7778" s="16"/>
      <c r="AF7778" s="16"/>
      <c r="AG7778" s="16"/>
    </row>
    <row r="7779" spans="30:33" x14ac:dyDescent="0.2">
      <c r="AD7779" s="16"/>
      <c r="AE7779" s="16"/>
      <c r="AF7779" s="16"/>
      <c r="AG7779" s="16"/>
    </row>
    <row r="7780" spans="30:33" x14ac:dyDescent="0.2">
      <c r="AD7780" s="16"/>
      <c r="AE7780" s="16"/>
      <c r="AF7780" s="16"/>
      <c r="AG7780" s="16"/>
    </row>
    <row r="7781" spans="30:33" x14ac:dyDescent="0.2">
      <c r="AD7781" s="16"/>
      <c r="AE7781" s="16"/>
      <c r="AF7781" s="16"/>
      <c r="AG7781" s="16"/>
    </row>
    <row r="7782" spans="30:33" x14ac:dyDescent="0.2">
      <c r="AD7782" s="16"/>
      <c r="AE7782" s="16"/>
      <c r="AF7782" s="16"/>
      <c r="AG7782" s="16"/>
    </row>
    <row r="7783" spans="30:33" x14ac:dyDescent="0.2">
      <c r="AD7783" s="16"/>
      <c r="AE7783" s="16"/>
      <c r="AF7783" s="16"/>
      <c r="AG7783" s="16"/>
    </row>
    <row r="7784" spans="30:33" x14ac:dyDescent="0.2">
      <c r="AD7784" s="16"/>
      <c r="AE7784" s="16"/>
      <c r="AF7784" s="16"/>
      <c r="AG7784" s="16"/>
    </row>
    <row r="7785" spans="30:33" x14ac:dyDescent="0.2">
      <c r="AD7785" s="16"/>
      <c r="AE7785" s="16"/>
      <c r="AF7785" s="16"/>
      <c r="AG7785" s="16"/>
    </row>
    <row r="7786" spans="30:33" x14ac:dyDescent="0.2">
      <c r="AD7786" s="16"/>
      <c r="AE7786" s="16"/>
      <c r="AF7786" s="16"/>
      <c r="AG7786" s="16"/>
    </row>
    <row r="7787" spans="30:33" x14ac:dyDescent="0.2">
      <c r="AD7787" s="16"/>
      <c r="AE7787" s="16"/>
      <c r="AF7787" s="16"/>
      <c r="AG7787" s="16"/>
    </row>
    <row r="7788" spans="30:33" x14ac:dyDescent="0.2">
      <c r="AD7788" s="16"/>
      <c r="AE7788" s="16"/>
      <c r="AF7788" s="16"/>
      <c r="AG7788" s="16"/>
    </row>
    <row r="7789" spans="30:33" x14ac:dyDescent="0.2">
      <c r="AD7789" s="16"/>
      <c r="AE7789" s="16"/>
      <c r="AF7789" s="16"/>
      <c r="AG7789" s="16"/>
    </row>
    <row r="7790" spans="30:33" x14ac:dyDescent="0.2">
      <c r="AD7790" s="16"/>
      <c r="AE7790" s="16"/>
      <c r="AF7790" s="16"/>
      <c r="AG7790" s="16"/>
    </row>
    <row r="7791" spans="30:33" x14ac:dyDescent="0.2">
      <c r="AD7791" s="16"/>
      <c r="AE7791" s="16"/>
      <c r="AF7791" s="16"/>
      <c r="AG7791" s="16"/>
    </row>
    <row r="7792" spans="30:33" x14ac:dyDescent="0.2">
      <c r="AD7792" s="16"/>
      <c r="AE7792" s="16"/>
      <c r="AF7792" s="16"/>
      <c r="AG7792" s="16"/>
    </row>
    <row r="7793" spans="30:33" x14ac:dyDescent="0.2">
      <c r="AD7793" s="16"/>
      <c r="AE7793" s="16"/>
      <c r="AF7793" s="16"/>
      <c r="AG7793" s="16"/>
    </row>
    <row r="7794" spans="30:33" x14ac:dyDescent="0.2">
      <c r="AD7794" s="16"/>
      <c r="AE7794" s="16"/>
      <c r="AF7794" s="16"/>
      <c r="AG7794" s="16"/>
    </row>
    <row r="7795" spans="30:33" x14ac:dyDescent="0.2">
      <c r="AD7795" s="16"/>
      <c r="AE7795" s="16"/>
      <c r="AF7795" s="16"/>
      <c r="AG7795" s="16"/>
    </row>
    <row r="7796" spans="30:33" x14ac:dyDescent="0.2">
      <c r="AD7796" s="16"/>
      <c r="AE7796" s="16"/>
      <c r="AF7796" s="16"/>
      <c r="AG7796" s="16"/>
    </row>
    <row r="7797" spans="30:33" x14ac:dyDescent="0.2">
      <c r="AD7797" s="16"/>
      <c r="AE7797" s="16"/>
      <c r="AF7797" s="16"/>
      <c r="AG7797" s="16"/>
    </row>
    <row r="7798" spans="30:33" x14ac:dyDescent="0.2">
      <c r="AD7798" s="16"/>
      <c r="AE7798" s="16"/>
      <c r="AF7798" s="16"/>
      <c r="AG7798" s="16"/>
    </row>
    <row r="7799" spans="30:33" x14ac:dyDescent="0.2">
      <c r="AD7799" s="16"/>
      <c r="AE7799" s="16"/>
      <c r="AF7799" s="16"/>
      <c r="AG7799" s="16"/>
    </row>
    <row r="7800" spans="30:33" x14ac:dyDescent="0.2">
      <c r="AD7800" s="16"/>
      <c r="AE7800" s="16"/>
      <c r="AF7800" s="16"/>
      <c r="AG7800" s="16"/>
    </row>
    <row r="7801" spans="30:33" x14ac:dyDescent="0.2">
      <c r="AD7801" s="16"/>
      <c r="AE7801" s="16"/>
      <c r="AF7801" s="16"/>
      <c r="AG7801" s="16"/>
    </row>
    <row r="7802" spans="30:33" x14ac:dyDescent="0.2">
      <c r="AD7802" s="16"/>
      <c r="AE7802" s="16"/>
      <c r="AF7802" s="16"/>
      <c r="AG7802" s="16"/>
    </row>
    <row r="7803" spans="30:33" x14ac:dyDescent="0.2">
      <c r="AD7803" s="16"/>
      <c r="AE7803" s="16"/>
      <c r="AF7803" s="16"/>
      <c r="AG7803" s="16"/>
    </row>
    <row r="7804" spans="30:33" x14ac:dyDescent="0.2">
      <c r="AD7804" s="16"/>
      <c r="AE7804" s="16"/>
      <c r="AF7804" s="16"/>
      <c r="AG7804" s="16"/>
    </row>
    <row r="7805" spans="30:33" x14ac:dyDescent="0.2">
      <c r="AD7805" s="16"/>
      <c r="AE7805" s="16"/>
      <c r="AF7805" s="16"/>
      <c r="AG7805" s="16"/>
    </row>
    <row r="7806" spans="30:33" x14ac:dyDescent="0.2">
      <c r="AD7806" s="16"/>
      <c r="AE7806" s="16"/>
      <c r="AF7806" s="16"/>
      <c r="AG7806" s="16"/>
    </row>
    <row r="7807" spans="30:33" x14ac:dyDescent="0.2">
      <c r="AD7807" s="16"/>
      <c r="AE7807" s="16"/>
      <c r="AF7807" s="16"/>
      <c r="AG7807" s="16"/>
    </row>
    <row r="7808" spans="30:33" x14ac:dyDescent="0.2">
      <c r="AD7808" s="16"/>
      <c r="AE7808" s="16"/>
      <c r="AF7808" s="16"/>
      <c r="AG7808" s="16"/>
    </row>
    <row r="7809" spans="30:33" x14ac:dyDescent="0.2">
      <c r="AD7809" s="16"/>
      <c r="AE7809" s="16"/>
      <c r="AF7809" s="16"/>
      <c r="AG7809" s="16"/>
    </row>
    <row r="7810" spans="30:33" x14ac:dyDescent="0.2">
      <c r="AD7810" s="16"/>
      <c r="AE7810" s="16"/>
      <c r="AF7810" s="16"/>
      <c r="AG7810" s="16"/>
    </row>
    <row r="7811" spans="30:33" x14ac:dyDescent="0.2">
      <c r="AD7811" s="16"/>
      <c r="AE7811" s="16"/>
      <c r="AF7811" s="16"/>
      <c r="AG7811" s="16"/>
    </row>
    <row r="7812" spans="30:33" x14ac:dyDescent="0.2">
      <c r="AD7812" s="16"/>
      <c r="AE7812" s="16"/>
      <c r="AF7812" s="16"/>
      <c r="AG7812" s="16"/>
    </row>
    <row r="7813" spans="30:33" x14ac:dyDescent="0.2">
      <c r="AD7813" s="16"/>
      <c r="AE7813" s="16"/>
      <c r="AF7813" s="16"/>
      <c r="AG7813" s="16"/>
    </row>
    <row r="7814" spans="30:33" x14ac:dyDescent="0.2">
      <c r="AD7814" s="16"/>
      <c r="AE7814" s="16"/>
      <c r="AF7814" s="16"/>
      <c r="AG7814" s="16"/>
    </row>
    <row r="7815" spans="30:33" x14ac:dyDescent="0.2">
      <c r="AD7815" s="16"/>
      <c r="AE7815" s="16"/>
      <c r="AF7815" s="16"/>
      <c r="AG7815" s="16"/>
    </row>
    <row r="7816" spans="30:33" x14ac:dyDescent="0.2">
      <c r="AD7816" s="16"/>
      <c r="AE7816" s="16"/>
      <c r="AF7816" s="16"/>
      <c r="AG7816" s="16"/>
    </row>
    <row r="7817" spans="30:33" x14ac:dyDescent="0.2">
      <c r="AD7817" s="16"/>
      <c r="AE7817" s="16"/>
      <c r="AF7817" s="16"/>
      <c r="AG7817" s="16"/>
    </row>
    <row r="7818" spans="30:33" x14ac:dyDescent="0.2">
      <c r="AD7818" s="16"/>
      <c r="AE7818" s="16"/>
      <c r="AF7818" s="16"/>
      <c r="AG7818" s="16"/>
    </row>
    <row r="7819" spans="30:33" x14ac:dyDescent="0.2">
      <c r="AD7819" s="16"/>
      <c r="AE7819" s="16"/>
      <c r="AF7819" s="16"/>
      <c r="AG7819" s="16"/>
    </row>
    <row r="7820" spans="30:33" x14ac:dyDescent="0.2">
      <c r="AD7820" s="16"/>
      <c r="AE7820" s="16"/>
      <c r="AF7820" s="16"/>
      <c r="AG7820" s="16"/>
    </row>
    <row r="7821" spans="30:33" x14ac:dyDescent="0.2">
      <c r="AD7821" s="16"/>
      <c r="AE7821" s="16"/>
      <c r="AF7821" s="16"/>
      <c r="AG7821" s="16"/>
    </row>
    <row r="7822" spans="30:33" x14ac:dyDescent="0.2">
      <c r="AD7822" s="16"/>
      <c r="AE7822" s="16"/>
      <c r="AF7822" s="16"/>
      <c r="AG7822" s="16"/>
    </row>
    <row r="7823" spans="30:33" x14ac:dyDescent="0.2">
      <c r="AD7823" s="16"/>
      <c r="AE7823" s="16"/>
      <c r="AF7823" s="16"/>
      <c r="AG7823" s="16"/>
    </row>
    <row r="7824" spans="30:33" x14ac:dyDescent="0.2">
      <c r="AD7824" s="16"/>
      <c r="AE7824" s="16"/>
      <c r="AF7824" s="16"/>
      <c r="AG7824" s="16"/>
    </row>
    <row r="7825" spans="30:33" x14ac:dyDescent="0.2">
      <c r="AD7825" s="16"/>
      <c r="AE7825" s="16"/>
      <c r="AF7825" s="16"/>
      <c r="AG7825" s="16"/>
    </row>
    <row r="7826" spans="30:33" x14ac:dyDescent="0.2">
      <c r="AD7826" s="16"/>
      <c r="AE7826" s="16"/>
      <c r="AF7826" s="16"/>
      <c r="AG7826" s="16"/>
    </row>
    <row r="7827" spans="30:33" x14ac:dyDescent="0.2">
      <c r="AD7827" s="16"/>
      <c r="AE7827" s="16"/>
      <c r="AF7827" s="16"/>
      <c r="AG7827" s="16"/>
    </row>
    <row r="7828" spans="30:33" x14ac:dyDescent="0.2">
      <c r="AD7828" s="16"/>
      <c r="AE7828" s="16"/>
      <c r="AF7828" s="16"/>
      <c r="AG7828" s="16"/>
    </row>
    <row r="7829" spans="30:33" x14ac:dyDescent="0.2">
      <c r="AD7829" s="16"/>
      <c r="AE7829" s="16"/>
      <c r="AF7829" s="16"/>
      <c r="AG7829" s="16"/>
    </row>
    <row r="7830" spans="30:33" x14ac:dyDescent="0.2">
      <c r="AD7830" s="16"/>
      <c r="AE7830" s="16"/>
      <c r="AF7830" s="16"/>
      <c r="AG7830" s="16"/>
    </row>
    <row r="7831" spans="30:33" x14ac:dyDescent="0.2">
      <c r="AD7831" s="16"/>
      <c r="AE7831" s="16"/>
      <c r="AF7831" s="16"/>
      <c r="AG7831" s="16"/>
    </row>
    <row r="7832" spans="30:33" x14ac:dyDescent="0.2">
      <c r="AD7832" s="16"/>
      <c r="AE7832" s="16"/>
      <c r="AF7832" s="16"/>
      <c r="AG7832" s="16"/>
    </row>
    <row r="7833" spans="30:33" x14ac:dyDescent="0.2">
      <c r="AD7833" s="16"/>
      <c r="AE7833" s="16"/>
      <c r="AF7833" s="16"/>
      <c r="AG7833" s="16"/>
    </row>
    <row r="7834" spans="30:33" x14ac:dyDescent="0.2">
      <c r="AD7834" s="16"/>
      <c r="AE7834" s="16"/>
      <c r="AF7834" s="16"/>
      <c r="AG7834" s="16"/>
    </row>
    <row r="7835" spans="30:33" x14ac:dyDescent="0.2">
      <c r="AD7835" s="16"/>
      <c r="AE7835" s="16"/>
      <c r="AF7835" s="16"/>
      <c r="AG7835" s="16"/>
    </row>
    <row r="7836" spans="30:33" x14ac:dyDescent="0.2">
      <c r="AD7836" s="16"/>
      <c r="AE7836" s="16"/>
      <c r="AF7836" s="16"/>
      <c r="AG7836" s="16"/>
    </row>
    <row r="7837" spans="30:33" x14ac:dyDescent="0.2">
      <c r="AD7837" s="16"/>
      <c r="AE7837" s="16"/>
      <c r="AF7837" s="16"/>
      <c r="AG7837" s="16"/>
    </row>
    <row r="7838" spans="30:33" x14ac:dyDescent="0.2">
      <c r="AD7838" s="16"/>
      <c r="AE7838" s="16"/>
      <c r="AF7838" s="16"/>
      <c r="AG7838" s="16"/>
    </row>
    <row r="7839" spans="30:33" x14ac:dyDescent="0.2">
      <c r="AD7839" s="16"/>
      <c r="AE7839" s="16"/>
      <c r="AF7839" s="16"/>
      <c r="AG7839" s="16"/>
    </row>
    <row r="7840" spans="30:33" x14ac:dyDescent="0.2">
      <c r="AD7840" s="16"/>
      <c r="AE7840" s="16"/>
      <c r="AF7840" s="16"/>
      <c r="AG7840" s="16"/>
    </row>
    <row r="7841" spans="30:33" x14ac:dyDescent="0.2">
      <c r="AD7841" s="16"/>
      <c r="AE7841" s="16"/>
      <c r="AF7841" s="16"/>
      <c r="AG7841" s="16"/>
    </row>
    <row r="7842" spans="30:33" x14ac:dyDescent="0.2">
      <c r="AD7842" s="16"/>
      <c r="AE7842" s="16"/>
      <c r="AF7842" s="16"/>
      <c r="AG7842" s="16"/>
    </row>
    <row r="7843" spans="30:33" x14ac:dyDescent="0.2">
      <c r="AD7843" s="16"/>
      <c r="AE7843" s="16"/>
      <c r="AF7843" s="16"/>
      <c r="AG7843" s="16"/>
    </row>
    <row r="7844" spans="30:33" x14ac:dyDescent="0.2">
      <c r="AD7844" s="16"/>
      <c r="AE7844" s="16"/>
      <c r="AF7844" s="16"/>
      <c r="AG7844" s="16"/>
    </row>
    <row r="7845" spans="30:33" x14ac:dyDescent="0.2">
      <c r="AD7845" s="16"/>
      <c r="AE7845" s="16"/>
      <c r="AF7845" s="16"/>
      <c r="AG7845" s="16"/>
    </row>
    <row r="7846" spans="30:33" x14ac:dyDescent="0.2">
      <c r="AD7846" s="16"/>
      <c r="AE7846" s="16"/>
      <c r="AF7846" s="16"/>
      <c r="AG7846" s="16"/>
    </row>
    <row r="7847" spans="30:33" x14ac:dyDescent="0.2">
      <c r="AD7847" s="16"/>
      <c r="AE7847" s="16"/>
      <c r="AF7847" s="16"/>
      <c r="AG7847" s="16"/>
    </row>
    <row r="7848" spans="30:33" x14ac:dyDescent="0.2">
      <c r="AD7848" s="16"/>
      <c r="AE7848" s="16"/>
      <c r="AF7848" s="16"/>
      <c r="AG7848" s="16"/>
    </row>
    <row r="7849" spans="30:33" x14ac:dyDescent="0.2">
      <c r="AD7849" s="16"/>
      <c r="AE7849" s="16"/>
      <c r="AF7849" s="16"/>
      <c r="AG7849" s="16"/>
    </row>
    <row r="7850" spans="30:33" x14ac:dyDescent="0.2">
      <c r="AD7850" s="16"/>
      <c r="AE7850" s="16"/>
      <c r="AF7850" s="16"/>
      <c r="AG7850" s="16"/>
    </row>
    <row r="7851" spans="30:33" x14ac:dyDescent="0.2">
      <c r="AD7851" s="16"/>
      <c r="AE7851" s="16"/>
      <c r="AF7851" s="16"/>
      <c r="AG7851" s="16"/>
    </row>
    <row r="7852" spans="30:33" x14ac:dyDescent="0.2">
      <c r="AD7852" s="16"/>
      <c r="AE7852" s="16"/>
      <c r="AF7852" s="16"/>
      <c r="AG7852" s="16"/>
    </row>
    <row r="7853" spans="30:33" x14ac:dyDescent="0.2">
      <c r="AD7853" s="16"/>
      <c r="AE7853" s="16"/>
      <c r="AF7853" s="16"/>
      <c r="AG7853" s="16"/>
    </row>
    <row r="7854" spans="30:33" x14ac:dyDescent="0.2">
      <c r="AD7854" s="16"/>
      <c r="AE7854" s="16"/>
      <c r="AF7854" s="16"/>
      <c r="AG7854" s="16"/>
    </row>
    <row r="7855" spans="30:33" x14ac:dyDescent="0.2">
      <c r="AD7855" s="16"/>
      <c r="AE7855" s="16"/>
      <c r="AF7855" s="16"/>
      <c r="AG7855" s="16"/>
    </row>
    <row r="7856" spans="30:33" x14ac:dyDescent="0.2">
      <c r="AD7856" s="16"/>
      <c r="AE7856" s="16"/>
      <c r="AF7856" s="16"/>
      <c r="AG7856" s="16"/>
    </row>
    <row r="7857" spans="30:33" x14ac:dyDescent="0.2">
      <c r="AD7857" s="16"/>
      <c r="AE7857" s="16"/>
      <c r="AF7857" s="16"/>
      <c r="AG7857" s="16"/>
    </row>
    <row r="7858" spans="30:33" x14ac:dyDescent="0.2">
      <c r="AD7858" s="16"/>
      <c r="AE7858" s="16"/>
      <c r="AF7858" s="16"/>
      <c r="AG7858" s="16"/>
    </row>
    <row r="7859" spans="30:33" x14ac:dyDescent="0.2">
      <c r="AD7859" s="16"/>
      <c r="AE7859" s="16"/>
      <c r="AF7859" s="16"/>
      <c r="AG7859" s="16"/>
    </row>
    <row r="7860" spans="30:33" x14ac:dyDescent="0.2">
      <c r="AD7860" s="16"/>
      <c r="AE7860" s="16"/>
      <c r="AF7860" s="16"/>
      <c r="AG7860" s="16"/>
    </row>
    <row r="7861" spans="30:33" x14ac:dyDescent="0.2">
      <c r="AD7861" s="16"/>
      <c r="AE7861" s="16"/>
      <c r="AF7861" s="16"/>
      <c r="AG7861" s="16"/>
    </row>
    <row r="7862" spans="30:33" x14ac:dyDescent="0.2">
      <c r="AD7862" s="16"/>
      <c r="AE7862" s="16"/>
      <c r="AF7862" s="16"/>
      <c r="AG7862" s="16"/>
    </row>
    <row r="7863" spans="30:33" x14ac:dyDescent="0.2">
      <c r="AD7863" s="16"/>
      <c r="AE7863" s="16"/>
      <c r="AF7863" s="16"/>
      <c r="AG7863" s="16"/>
    </row>
    <row r="7864" spans="30:33" x14ac:dyDescent="0.2">
      <c r="AD7864" s="16"/>
      <c r="AE7864" s="16"/>
      <c r="AF7864" s="16"/>
      <c r="AG7864" s="16"/>
    </row>
    <row r="7865" spans="30:33" x14ac:dyDescent="0.2">
      <c r="AD7865" s="16"/>
      <c r="AE7865" s="16"/>
      <c r="AF7865" s="16"/>
      <c r="AG7865" s="16"/>
    </row>
    <row r="7866" spans="30:33" x14ac:dyDescent="0.2">
      <c r="AD7866" s="16"/>
      <c r="AE7866" s="16"/>
      <c r="AF7866" s="16"/>
      <c r="AG7866" s="16"/>
    </row>
    <row r="7867" spans="30:33" x14ac:dyDescent="0.2">
      <c r="AD7867" s="16"/>
      <c r="AE7867" s="16"/>
      <c r="AF7867" s="16"/>
      <c r="AG7867" s="16"/>
    </row>
    <row r="7868" spans="30:33" x14ac:dyDescent="0.2">
      <c r="AD7868" s="16"/>
      <c r="AE7868" s="16"/>
      <c r="AF7868" s="16"/>
      <c r="AG7868" s="16"/>
    </row>
    <row r="7869" spans="30:33" x14ac:dyDescent="0.2">
      <c r="AD7869" s="16"/>
      <c r="AE7869" s="16"/>
      <c r="AF7869" s="16"/>
      <c r="AG7869" s="16"/>
    </row>
    <row r="7870" spans="30:33" x14ac:dyDescent="0.2">
      <c r="AD7870" s="16"/>
      <c r="AE7870" s="16"/>
      <c r="AF7870" s="16"/>
      <c r="AG7870" s="16"/>
    </row>
    <row r="7871" spans="30:33" x14ac:dyDescent="0.2">
      <c r="AD7871" s="16"/>
      <c r="AE7871" s="16"/>
      <c r="AF7871" s="16"/>
      <c r="AG7871" s="16"/>
    </row>
    <row r="7872" spans="30:33" x14ac:dyDescent="0.2">
      <c r="AD7872" s="16"/>
      <c r="AE7872" s="16"/>
      <c r="AF7872" s="16"/>
      <c r="AG7872" s="16"/>
    </row>
    <row r="7873" spans="30:33" x14ac:dyDescent="0.2">
      <c r="AD7873" s="16"/>
      <c r="AE7873" s="16"/>
      <c r="AF7873" s="16"/>
      <c r="AG7873" s="16"/>
    </row>
    <row r="7874" spans="30:33" x14ac:dyDescent="0.2">
      <c r="AD7874" s="16"/>
      <c r="AE7874" s="16"/>
      <c r="AF7874" s="16"/>
      <c r="AG7874" s="16"/>
    </row>
    <row r="7875" spans="30:33" x14ac:dyDescent="0.2">
      <c r="AD7875" s="16"/>
      <c r="AE7875" s="16"/>
      <c r="AF7875" s="16"/>
      <c r="AG7875" s="16"/>
    </row>
    <row r="7876" spans="30:33" x14ac:dyDescent="0.2">
      <c r="AD7876" s="16"/>
      <c r="AE7876" s="16"/>
      <c r="AF7876" s="16"/>
      <c r="AG7876" s="16"/>
    </row>
    <row r="7877" spans="30:33" x14ac:dyDescent="0.2">
      <c r="AD7877" s="16"/>
      <c r="AE7877" s="16"/>
      <c r="AF7877" s="16"/>
      <c r="AG7877" s="16"/>
    </row>
    <row r="7878" spans="30:33" x14ac:dyDescent="0.2">
      <c r="AD7878" s="16"/>
      <c r="AE7878" s="16"/>
      <c r="AF7878" s="16"/>
      <c r="AG7878" s="16"/>
    </row>
    <row r="7879" spans="30:33" x14ac:dyDescent="0.2">
      <c r="AD7879" s="16"/>
      <c r="AE7879" s="16"/>
      <c r="AF7879" s="16"/>
      <c r="AG7879" s="16"/>
    </row>
    <row r="7880" spans="30:33" x14ac:dyDescent="0.2">
      <c r="AD7880" s="16"/>
      <c r="AE7880" s="16"/>
      <c r="AF7880" s="16"/>
      <c r="AG7880" s="16"/>
    </row>
    <row r="7881" spans="30:33" x14ac:dyDescent="0.2">
      <c r="AD7881" s="16"/>
      <c r="AE7881" s="16"/>
      <c r="AF7881" s="16"/>
      <c r="AG7881" s="16"/>
    </row>
    <row r="7882" spans="30:33" x14ac:dyDescent="0.2">
      <c r="AD7882" s="16"/>
      <c r="AE7882" s="16"/>
      <c r="AF7882" s="16"/>
      <c r="AG7882" s="16"/>
    </row>
    <row r="7883" spans="30:33" x14ac:dyDescent="0.2">
      <c r="AD7883" s="16"/>
      <c r="AE7883" s="16"/>
      <c r="AF7883" s="16"/>
      <c r="AG7883" s="16"/>
    </row>
    <row r="7884" spans="30:33" x14ac:dyDescent="0.2">
      <c r="AD7884" s="16"/>
      <c r="AE7884" s="16"/>
      <c r="AF7884" s="16"/>
      <c r="AG7884" s="16"/>
    </row>
    <row r="7885" spans="30:33" x14ac:dyDescent="0.2">
      <c r="AD7885" s="16"/>
      <c r="AE7885" s="16"/>
      <c r="AF7885" s="16"/>
      <c r="AG7885" s="16"/>
    </row>
    <row r="7886" spans="30:33" x14ac:dyDescent="0.2">
      <c r="AD7886" s="16"/>
      <c r="AE7886" s="16"/>
      <c r="AF7886" s="16"/>
      <c r="AG7886" s="16"/>
    </row>
    <row r="7887" spans="30:33" x14ac:dyDescent="0.2">
      <c r="AD7887" s="16"/>
      <c r="AE7887" s="16"/>
      <c r="AF7887" s="16"/>
      <c r="AG7887" s="16"/>
    </row>
    <row r="7888" spans="30:33" x14ac:dyDescent="0.2">
      <c r="AD7888" s="16"/>
      <c r="AE7888" s="16"/>
      <c r="AF7888" s="16"/>
      <c r="AG7888" s="16"/>
    </row>
    <row r="7889" spans="30:33" x14ac:dyDescent="0.2">
      <c r="AD7889" s="16"/>
      <c r="AE7889" s="16"/>
      <c r="AF7889" s="16"/>
      <c r="AG7889" s="16"/>
    </row>
    <row r="7890" spans="30:33" x14ac:dyDescent="0.2">
      <c r="AD7890" s="16"/>
      <c r="AE7890" s="16"/>
      <c r="AF7890" s="16"/>
      <c r="AG7890" s="16"/>
    </row>
    <row r="7891" spans="30:33" x14ac:dyDescent="0.2">
      <c r="AD7891" s="16"/>
      <c r="AE7891" s="16"/>
      <c r="AF7891" s="16"/>
      <c r="AG7891" s="16"/>
    </row>
    <row r="7892" spans="30:33" x14ac:dyDescent="0.2">
      <c r="AD7892" s="16"/>
      <c r="AE7892" s="16"/>
      <c r="AF7892" s="16"/>
      <c r="AG7892" s="16"/>
    </row>
    <row r="7893" spans="30:33" x14ac:dyDescent="0.2">
      <c r="AD7893" s="16"/>
      <c r="AE7893" s="16"/>
      <c r="AF7893" s="16"/>
      <c r="AG7893" s="16"/>
    </row>
    <row r="7894" spans="30:33" x14ac:dyDescent="0.2">
      <c r="AD7894" s="16"/>
      <c r="AE7894" s="16"/>
      <c r="AF7894" s="16"/>
      <c r="AG7894" s="16"/>
    </row>
    <row r="7895" spans="30:33" x14ac:dyDescent="0.2">
      <c r="AD7895" s="16"/>
      <c r="AE7895" s="16"/>
      <c r="AF7895" s="16"/>
      <c r="AG7895" s="16"/>
    </row>
    <row r="7896" spans="30:33" x14ac:dyDescent="0.2">
      <c r="AD7896" s="16"/>
      <c r="AE7896" s="16"/>
      <c r="AF7896" s="16"/>
      <c r="AG7896" s="16"/>
    </row>
    <row r="7897" spans="30:33" x14ac:dyDescent="0.2">
      <c r="AD7897" s="16"/>
      <c r="AE7897" s="16"/>
      <c r="AF7897" s="16"/>
      <c r="AG7897" s="16"/>
    </row>
    <row r="7898" spans="30:33" x14ac:dyDescent="0.2">
      <c r="AD7898" s="16"/>
      <c r="AE7898" s="16"/>
      <c r="AF7898" s="16"/>
      <c r="AG7898" s="16"/>
    </row>
    <row r="7899" spans="30:33" x14ac:dyDescent="0.2">
      <c r="AD7899" s="16"/>
      <c r="AE7899" s="16"/>
      <c r="AF7899" s="16"/>
      <c r="AG7899" s="16"/>
    </row>
    <row r="7900" spans="30:33" x14ac:dyDescent="0.2">
      <c r="AD7900" s="16"/>
      <c r="AE7900" s="16"/>
      <c r="AF7900" s="16"/>
      <c r="AG7900" s="16"/>
    </row>
    <row r="7901" spans="30:33" x14ac:dyDescent="0.2">
      <c r="AD7901" s="16"/>
      <c r="AE7901" s="16"/>
      <c r="AF7901" s="16"/>
      <c r="AG7901" s="16"/>
    </row>
    <row r="7902" spans="30:33" x14ac:dyDescent="0.2">
      <c r="AD7902" s="16"/>
      <c r="AE7902" s="16"/>
      <c r="AF7902" s="16"/>
      <c r="AG7902" s="16"/>
    </row>
    <row r="7903" spans="30:33" x14ac:dyDescent="0.2">
      <c r="AD7903" s="16"/>
      <c r="AE7903" s="16"/>
      <c r="AF7903" s="16"/>
      <c r="AG7903" s="16"/>
    </row>
    <row r="7904" spans="30:33" x14ac:dyDescent="0.2">
      <c r="AD7904" s="16"/>
      <c r="AE7904" s="16"/>
      <c r="AF7904" s="16"/>
      <c r="AG7904" s="16"/>
    </row>
    <row r="7905" spans="30:33" x14ac:dyDescent="0.2">
      <c r="AD7905" s="16"/>
      <c r="AE7905" s="16"/>
      <c r="AF7905" s="16"/>
      <c r="AG7905" s="16"/>
    </row>
    <row r="7906" spans="30:33" x14ac:dyDescent="0.2">
      <c r="AD7906" s="16"/>
      <c r="AE7906" s="16"/>
      <c r="AF7906" s="16"/>
      <c r="AG7906" s="16"/>
    </row>
    <row r="7907" spans="30:33" x14ac:dyDescent="0.2">
      <c r="AD7907" s="16"/>
      <c r="AE7907" s="16"/>
      <c r="AF7907" s="16"/>
      <c r="AG7907" s="16"/>
    </row>
    <row r="7908" spans="30:33" x14ac:dyDescent="0.2">
      <c r="AD7908" s="16"/>
      <c r="AE7908" s="16"/>
      <c r="AF7908" s="16"/>
      <c r="AG7908" s="16"/>
    </row>
    <row r="7909" spans="30:33" x14ac:dyDescent="0.2">
      <c r="AD7909" s="16"/>
      <c r="AE7909" s="16"/>
      <c r="AF7909" s="16"/>
      <c r="AG7909" s="16"/>
    </row>
    <row r="7910" spans="30:33" x14ac:dyDescent="0.2">
      <c r="AD7910" s="16"/>
      <c r="AE7910" s="16"/>
      <c r="AF7910" s="16"/>
      <c r="AG7910" s="16"/>
    </row>
    <row r="7911" spans="30:33" x14ac:dyDescent="0.2">
      <c r="AD7911" s="16"/>
      <c r="AE7911" s="16"/>
      <c r="AF7911" s="16"/>
      <c r="AG7911" s="16"/>
    </row>
    <row r="7912" spans="30:33" x14ac:dyDescent="0.2">
      <c r="AD7912" s="16"/>
      <c r="AE7912" s="16"/>
      <c r="AF7912" s="16"/>
      <c r="AG7912" s="16"/>
    </row>
    <row r="7913" spans="30:33" x14ac:dyDescent="0.2">
      <c r="AD7913" s="16"/>
      <c r="AE7913" s="16"/>
      <c r="AF7913" s="16"/>
      <c r="AG7913" s="16"/>
    </row>
    <row r="7914" spans="30:33" x14ac:dyDescent="0.2">
      <c r="AD7914" s="16"/>
      <c r="AE7914" s="16"/>
      <c r="AF7914" s="16"/>
      <c r="AG7914" s="16"/>
    </row>
    <row r="7915" spans="30:33" x14ac:dyDescent="0.2">
      <c r="AD7915" s="16"/>
      <c r="AE7915" s="16"/>
      <c r="AF7915" s="16"/>
      <c r="AG7915" s="16"/>
    </row>
    <row r="7916" spans="30:33" x14ac:dyDescent="0.2">
      <c r="AD7916" s="16"/>
      <c r="AE7916" s="16"/>
      <c r="AF7916" s="16"/>
      <c r="AG7916" s="16"/>
    </row>
    <row r="7917" spans="30:33" x14ac:dyDescent="0.2">
      <c r="AD7917" s="16"/>
      <c r="AE7917" s="16"/>
      <c r="AF7917" s="16"/>
      <c r="AG7917" s="16"/>
    </row>
    <row r="7918" spans="30:33" x14ac:dyDescent="0.2">
      <c r="AD7918" s="16"/>
      <c r="AE7918" s="16"/>
      <c r="AF7918" s="16"/>
      <c r="AG7918" s="16"/>
    </row>
    <row r="7919" spans="30:33" x14ac:dyDescent="0.2">
      <c r="AD7919" s="16"/>
      <c r="AE7919" s="16"/>
      <c r="AF7919" s="16"/>
      <c r="AG7919" s="16"/>
    </row>
    <row r="7920" spans="30:33" x14ac:dyDescent="0.2">
      <c r="AD7920" s="16"/>
      <c r="AE7920" s="16"/>
      <c r="AF7920" s="16"/>
      <c r="AG7920" s="16"/>
    </row>
    <row r="7921" spans="30:33" x14ac:dyDescent="0.2">
      <c r="AD7921" s="16"/>
      <c r="AE7921" s="16"/>
      <c r="AF7921" s="16"/>
      <c r="AG7921" s="16"/>
    </row>
    <row r="7922" spans="30:33" x14ac:dyDescent="0.2">
      <c r="AD7922" s="16"/>
      <c r="AE7922" s="16"/>
      <c r="AF7922" s="16"/>
      <c r="AG7922" s="16"/>
    </row>
    <row r="7923" spans="30:33" x14ac:dyDescent="0.2">
      <c r="AD7923" s="16"/>
      <c r="AE7923" s="16"/>
      <c r="AF7923" s="16"/>
      <c r="AG7923" s="16"/>
    </row>
    <row r="7924" spans="30:33" x14ac:dyDescent="0.2">
      <c r="AD7924" s="16"/>
      <c r="AE7924" s="16"/>
      <c r="AF7924" s="16"/>
      <c r="AG7924" s="16"/>
    </row>
    <row r="7925" spans="30:33" x14ac:dyDescent="0.2">
      <c r="AD7925" s="16"/>
      <c r="AE7925" s="16"/>
      <c r="AF7925" s="16"/>
      <c r="AG7925" s="16"/>
    </row>
    <row r="7926" spans="30:33" x14ac:dyDescent="0.2">
      <c r="AD7926" s="16"/>
      <c r="AE7926" s="16"/>
      <c r="AF7926" s="16"/>
      <c r="AG7926" s="16"/>
    </row>
    <row r="7927" spans="30:33" x14ac:dyDescent="0.2">
      <c r="AD7927" s="16"/>
      <c r="AE7927" s="16"/>
      <c r="AF7927" s="16"/>
      <c r="AG7927" s="16"/>
    </row>
    <row r="7928" spans="30:33" x14ac:dyDescent="0.2">
      <c r="AD7928" s="16"/>
      <c r="AE7928" s="16"/>
      <c r="AF7928" s="16"/>
      <c r="AG7928" s="16"/>
    </row>
    <row r="7929" spans="30:33" x14ac:dyDescent="0.2">
      <c r="AD7929" s="16"/>
      <c r="AE7929" s="16"/>
      <c r="AF7929" s="16"/>
      <c r="AG7929" s="16"/>
    </row>
    <row r="7930" spans="30:33" x14ac:dyDescent="0.2">
      <c r="AD7930" s="16"/>
      <c r="AE7930" s="16"/>
      <c r="AF7930" s="16"/>
      <c r="AG7930" s="16"/>
    </row>
    <row r="7931" spans="30:33" x14ac:dyDescent="0.2">
      <c r="AD7931" s="16"/>
      <c r="AE7931" s="16"/>
      <c r="AF7931" s="16"/>
      <c r="AG7931" s="16"/>
    </row>
    <row r="7932" spans="30:33" x14ac:dyDescent="0.2">
      <c r="AD7932" s="16"/>
      <c r="AE7932" s="16"/>
      <c r="AF7932" s="16"/>
      <c r="AG7932" s="16"/>
    </row>
    <row r="7933" spans="30:33" x14ac:dyDescent="0.2">
      <c r="AD7933" s="16"/>
      <c r="AE7933" s="16"/>
      <c r="AF7933" s="16"/>
      <c r="AG7933" s="16"/>
    </row>
    <row r="7934" spans="30:33" x14ac:dyDescent="0.2">
      <c r="AD7934" s="16"/>
      <c r="AE7934" s="16"/>
      <c r="AF7934" s="16"/>
      <c r="AG7934" s="16"/>
    </row>
    <row r="7935" spans="30:33" x14ac:dyDescent="0.2">
      <c r="AD7935" s="16"/>
      <c r="AE7935" s="16"/>
      <c r="AF7935" s="16"/>
      <c r="AG7935" s="16"/>
    </row>
    <row r="7936" spans="30:33" x14ac:dyDescent="0.2">
      <c r="AD7936" s="16"/>
      <c r="AE7936" s="16"/>
      <c r="AF7936" s="16"/>
      <c r="AG7936" s="16"/>
    </row>
    <row r="7937" spans="30:33" x14ac:dyDescent="0.2">
      <c r="AD7937" s="16"/>
      <c r="AE7937" s="16"/>
      <c r="AF7937" s="16"/>
      <c r="AG7937" s="16"/>
    </row>
    <row r="7938" spans="30:33" x14ac:dyDescent="0.2">
      <c r="AD7938" s="16"/>
      <c r="AE7938" s="16"/>
      <c r="AF7938" s="16"/>
      <c r="AG7938" s="16"/>
    </row>
    <row r="7939" spans="30:33" x14ac:dyDescent="0.2">
      <c r="AD7939" s="16"/>
      <c r="AE7939" s="16"/>
      <c r="AF7939" s="16"/>
      <c r="AG7939" s="16"/>
    </row>
    <row r="7940" spans="30:33" x14ac:dyDescent="0.2">
      <c r="AD7940" s="16"/>
      <c r="AE7940" s="16"/>
      <c r="AF7940" s="16"/>
      <c r="AG7940" s="16"/>
    </row>
    <row r="7941" spans="30:33" x14ac:dyDescent="0.2">
      <c r="AD7941" s="16"/>
      <c r="AE7941" s="16"/>
      <c r="AF7941" s="16"/>
      <c r="AG7941" s="16"/>
    </row>
    <row r="7942" spans="30:33" x14ac:dyDescent="0.2">
      <c r="AD7942" s="16"/>
      <c r="AE7942" s="16"/>
      <c r="AF7942" s="16"/>
      <c r="AG7942" s="16"/>
    </row>
    <row r="7943" spans="30:33" x14ac:dyDescent="0.2">
      <c r="AD7943" s="16"/>
      <c r="AE7943" s="16"/>
      <c r="AF7943" s="16"/>
      <c r="AG7943" s="16"/>
    </row>
    <row r="7944" spans="30:33" x14ac:dyDescent="0.2">
      <c r="AD7944" s="16"/>
      <c r="AE7944" s="16"/>
      <c r="AF7944" s="16"/>
      <c r="AG7944" s="16"/>
    </row>
    <row r="7945" spans="30:33" x14ac:dyDescent="0.2">
      <c r="AD7945" s="16"/>
      <c r="AE7945" s="16"/>
      <c r="AF7945" s="16"/>
      <c r="AG7945" s="16"/>
    </row>
    <row r="7946" spans="30:33" x14ac:dyDescent="0.2">
      <c r="AD7946" s="16"/>
      <c r="AE7946" s="16"/>
      <c r="AF7946" s="16"/>
      <c r="AG7946" s="16"/>
    </row>
    <row r="7947" spans="30:33" x14ac:dyDescent="0.2">
      <c r="AD7947" s="16"/>
      <c r="AE7947" s="16"/>
      <c r="AF7947" s="16"/>
      <c r="AG7947" s="16"/>
    </row>
    <row r="7948" spans="30:33" x14ac:dyDescent="0.2">
      <c r="AD7948" s="16"/>
      <c r="AE7948" s="16"/>
      <c r="AF7948" s="16"/>
      <c r="AG7948" s="16"/>
    </row>
    <row r="7949" spans="30:33" x14ac:dyDescent="0.2">
      <c r="AD7949" s="16"/>
      <c r="AE7949" s="16"/>
      <c r="AF7949" s="16"/>
      <c r="AG7949" s="16"/>
    </row>
    <row r="7950" spans="30:33" x14ac:dyDescent="0.2">
      <c r="AD7950" s="16"/>
      <c r="AE7950" s="16"/>
      <c r="AF7950" s="16"/>
      <c r="AG7950" s="16"/>
    </row>
    <row r="7951" spans="30:33" x14ac:dyDescent="0.2">
      <c r="AD7951" s="16"/>
      <c r="AE7951" s="16"/>
      <c r="AF7951" s="16"/>
      <c r="AG7951" s="16"/>
    </row>
    <row r="7952" spans="30:33" x14ac:dyDescent="0.2">
      <c r="AD7952" s="16"/>
      <c r="AE7952" s="16"/>
      <c r="AF7952" s="16"/>
      <c r="AG7952" s="16"/>
    </row>
    <row r="7953" spans="30:33" x14ac:dyDescent="0.2">
      <c r="AD7953" s="16"/>
      <c r="AE7953" s="16"/>
      <c r="AF7953" s="16"/>
      <c r="AG7953" s="16"/>
    </row>
    <row r="7954" spans="30:33" x14ac:dyDescent="0.2">
      <c r="AD7954" s="16"/>
      <c r="AE7954" s="16"/>
      <c r="AF7954" s="16"/>
      <c r="AG7954" s="16"/>
    </row>
    <row r="7955" spans="30:33" x14ac:dyDescent="0.2">
      <c r="AD7955" s="16"/>
      <c r="AE7955" s="16"/>
      <c r="AF7955" s="16"/>
      <c r="AG7955" s="16"/>
    </row>
    <row r="7956" spans="30:33" x14ac:dyDescent="0.2">
      <c r="AD7956" s="16"/>
      <c r="AE7956" s="16"/>
      <c r="AF7956" s="16"/>
      <c r="AG7956" s="16"/>
    </row>
    <row r="7957" spans="30:33" x14ac:dyDescent="0.2">
      <c r="AD7957" s="16"/>
      <c r="AE7957" s="16"/>
      <c r="AF7957" s="16"/>
      <c r="AG7957" s="16"/>
    </row>
    <row r="7958" spans="30:33" x14ac:dyDescent="0.2">
      <c r="AD7958" s="16"/>
      <c r="AE7958" s="16"/>
      <c r="AF7958" s="16"/>
      <c r="AG7958" s="16"/>
    </row>
    <row r="7959" spans="30:33" x14ac:dyDescent="0.2">
      <c r="AD7959" s="16"/>
      <c r="AE7959" s="16"/>
      <c r="AF7959" s="16"/>
      <c r="AG7959" s="16"/>
    </row>
    <row r="7960" spans="30:33" x14ac:dyDescent="0.2">
      <c r="AD7960" s="16"/>
      <c r="AE7960" s="16"/>
      <c r="AF7960" s="16"/>
      <c r="AG7960" s="16"/>
    </row>
    <row r="7961" spans="30:33" x14ac:dyDescent="0.2">
      <c r="AD7961" s="16"/>
      <c r="AE7961" s="16"/>
      <c r="AF7961" s="16"/>
      <c r="AG7961" s="16"/>
    </row>
    <row r="7962" spans="30:33" x14ac:dyDescent="0.2">
      <c r="AD7962" s="16"/>
      <c r="AE7962" s="16"/>
      <c r="AF7962" s="16"/>
      <c r="AG7962" s="16"/>
    </row>
    <row r="7963" spans="30:33" x14ac:dyDescent="0.2">
      <c r="AD7963" s="16"/>
      <c r="AE7963" s="16"/>
      <c r="AF7963" s="16"/>
      <c r="AG7963" s="16"/>
    </row>
    <row r="7964" spans="30:33" x14ac:dyDescent="0.2">
      <c r="AD7964" s="16"/>
      <c r="AE7964" s="16"/>
      <c r="AF7964" s="16"/>
      <c r="AG7964" s="16"/>
    </row>
    <row r="7965" spans="30:33" x14ac:dyDescent="0.2">
      <c r="AD7965" s="16"/>
      <c r="AE7965" s="16"/>
      <c r="AF7965" s="16"/>
      <c r="AG7965" s="16"/>
    </row>
    <row r="7966" spans="30:33" x14ac:dyDescent="0.2">
      <c r="AD7966" s="16"/>
      <c r="AE7966" s="16"/>
      <c r="AF7966" s="16"/>
      <c r="AG7966" s="16"/>
    </row>
    <row r="7967" spans="30:33" x14ac:dyDescent="0.2">
      <c r="AD7967" s="16"/>
      <c r="AE7967" s="16"/>
      <c r="AF7967" s="16"/>
      <c r="AG7967" s="16"/>
    </row>
    <row r="7968" spans="30:33" x14ac:dyDescent="0.2">
      <c r="AD7968" s="16"/>
      <c r="AE7968" s="16"/>
      <c r="AF7968" s="16"/>
      <c r="AG7968" s="16"/>
    </row>
    <row r="7969" spans="30:33" x14ac:dyDescent="0.2">
      <c r="AD7969" s="16"/>
      <c r="AE7969" s="16"/>
      <c r="AF7969" s="16"/>
      <c r="AG7969" s="16"/>
    </row>
    <row r="7970" spans="30:33" x14ac:dyDescent="0.2">
      <c r="AD7970" s="16"/>
      <c r="AE7970" s="16"/>
      <c r="AF7970" s="16"/>
      <c r="AG7970" s="16"/>
    </row>
    <row r="7971" spans="30:33" x14ac:dyDescent="0.2">
      <c r="AD7971" s="16"/>
      <c r="AE7971" s="16"/>
      <c r="AF7971" s="16"/>
      <c r="AG7971" s="16"/>
    </row>
    <row r="7972" spans="30:33" x14ac:dyDescent="0.2">
      <c r="AD7972" s="16"/>
      <c r="AE7972" s="16"/>
      <c r="AF7972" s="16"/>
      <c r="AG7972" s="16"/>
    </row>
    <row r="7973" spans="30:33" x14ac:dyDescent="0.2">
      <c r="AD7973" s="16"/>
      <c r="AE7973" s="16"/>
      <c r="AF7973" s="16"/>
      <c r="AG7973" s="16"/>
    </row>
    <row r="7974" spans="30:33" x14ac:dyDescent="0.2">
      <c r="AD7974" s="16"/>
      <c r="AE7974" s="16"/>
      <c r="AF7974" s="16"/>
      <c r="AG7974" s="16"/>
    </row>
    <row r="7975" spans="30:33" x14ac:dyDescent="0.2">
      <c r="AD7975" s="16"/>
      <c r="AE7975" s="16"/>
      <c r="AF7975" s="16"/>
      <c r="AG7975" s="16"/>
    </row>
    <row r="7976" spans="30:33" x14ac:dyDescent="0.2">
      <c r="AD7976" s="16"/>
      <c r="AE7976" s="16"/>
      <c r="AF7976" s="16"/>
      <c r="AG7976" s="16"/>
    </row>
    <row r="7977" spans="30:33" x14ac:dyDescent="0.2">
      <c r="AD7977" s="16"/>
      <c r="AE7977" s="16"/>
      <c r="AF7977" s="16"/>
      <c r="AG7977" s="16"/>
    </row>
    <row r="7978" spans="30:33" x14ac:dyDescent="0.2">
      <c r="AD7978" s="16"/>
      <c r="AE7978" s="16"/>
      <c r="AF7978" s="16"/>
      <c r="AG7978" s="16"/>
    </row>
    <row r="7979" spans="30:33" x14ac:dyDescent="0.2">
      <c r="AD7979" s="16"/>
      <c r="AE7979" s="16"/>
      <c r="AF7979" s="16"/>
      <c r="AG7979" s="16"/>
    </row>
    <row r="7980" spans="30:33" x14ac:dyDescent="0.2">
      <c r="AD7980" s="16"/>
      <c r="AE7980" s="16"/>
      <c r="AF7980" s="16"/>
      <c r="AG7980" s="16"/>
    </row>
    <row r="7981" spans="30:33" x14ac:dyDescent="0.2">
      <c r="AD7981" s="16"/>
      <c r="AE7981" s="16"/>
      <c r="AF7981" s="16"/>
      <c r="AG7981" s="16"/>
    </row>
    <row r="7982" spans="30:33" x14ac:dyDescent="0.2">
      <c r="AD7982" s="16"/>
      <c r="AE7982" s="16"/>
      <c r="AF7982" s="16"/>
      <c r="AG7982" s="16"/>
    </row>
    <row r="7983" spans="30:33" x14ac:dyDescent="0.2">
      <c r="AD7983" s="16"/>
      <c r="AE7983" s="16"/>
      <c r="AF7983" s="16"/>
      <c r="AG7983" s="16"/>
    </row>
    <row r="7984" spans="30:33" x14ac:dyDescent="0.2">
      <c r="AD7984" s="16"/>
      <c r="AE7984" s="16"/>
      <c r="AF7984" s="16"/>
      <c r="AG7984" s="16"/>
    </row>
    <row r="7985" spans="30:33" x14ac:dyDescent="0.2">
      <c r="AD7985" s="16"/>
      <c r="AE7985" s="16"/>
      <c r="AF7985" s="16"/>
      <c r="AG7985" s="16"/>
    </row>
    <row r="7986" spans="30:33" x14ac:dyDescent="0.2">
      <c r="AD7986" s="16"/>
      <c r="AE7986" s="16"/>
      <c r="AF7986" s="16"/>
      <c r="AG7986" s="16"/>
    </row>
    <row r="7987" spans="30:33" x14ac:dyDescent="0.2">
      <c r="AD7987" s="16"/>
      <c r="AE7987" s="16"/>
      <c r="AF7987" s="16"/>
      <c r="AG7987" s="16"/>
    </row>
    <row r="7988" spans="30:33" x14ac:dyDescent="0.2">
      <c r="AD7988" s="16"/>
      <c r="AE7988" s="16"/>
      <c r="AF7988" s="16"/>
      <c r="AG7988" s="16"/>
    </row>
    <row r="7989" spans="30:33" x14ac:dyDescent="0.2">
      <c r="AD7989" s="16"/>
      <c r="AE7989" s="16"/>
      <c r="AF7989" s="16"/>
      <c r="AG7989" s="16"/>
    </row>
    <row r="7990" spans="30:33" x14ac:dyDescent="0.2">
      <c r="AD7990" s="16"/>
      <c r="AE7990" s="16"/>
      <c r="AF7990" s="16"/>
      <c r="AG7990" s="16"/>
    </row>
    <row r="7991" spans="30:33" x14ac:dyDescent="0.2">
      <c r="AD7991" s="16"/>
      <c r="AE7991" s="16"/>
      <c r="AF7991" s="16"/>
      <c r="AG7991" s="16"/>
    </row>
    <row r="7992" spans="30:33" x14ac:dyDescent="0.2">
      <c r="AD7992" s="16"/>
      <c r="AE7992" s="16"/>
      <c r="AF7992" s="16"/>
      <c r="AG7992" s="16"/>
    </row>
    <row r="7993" spans="30:33" x14ac:dyDescent="0.2">
      <c r="AD7993" s="16"/>
      <c r="AE7993" s="16"/>
      <c r="AF7993" s="16"/>
      <c r="AG7993" s="16"/>
    </row>
    <row r="7994" spans="30:33" x14ac:dyDescent="0.2">
      <c r="AD7994" s="16"/>
      <c r="AE7994" s="16"/>
      <c r="AF7994" s="16"/>
      <c r="AG7994" s="16"/>
    </row>
    <row r="7995" spans="30:33" x14ac:dyDescent="0.2">
      <c r="AD7995" s="16"/>
      <c r="AE7995" s="16"/>
      <c r="AF7995" s="16"/>
      <c r="AG7995" s="16"/>
    </row>
    <row r="7996" spans="30:33" x14ac:dyDescent="0.2">
      <c r="AD7996" s="16"/>
      <c r="AE7996" s="16"/>
      <c r="AF7996" s="16"/>
      <c r="AG7996" s="16"/>
    </row>
    <row r="7997" spans="30:33" x14ac:dyDescent="0.2">
      <c r="AD7997" s="16"/>
      <c r="AE7997" s="16"/>
      <c r="AF7997" s="16"/>
      <c r="AG7997" s="16"/>
    </row>
    <row r="7998" spans="30:33" x14ac:dyDescent="0.2">
      <c r="AD7998" s="16"/>
      <c r="AE7998" s="16"/>
      <c r="AF7998" s="16"/>
      <c r="AG7998" s="16"/>
    </row>
    <row r="7999" spans="30:33" x14ac:dyDescent="0.2">
      <c r="AD7999" s="16"/>
      <c r="AE7999" s="16"/>
      <c r="AF7999" s="16"/>
      <c r="AG7999" s="16"/>
    </row>
    <row r="8000" spans="30:33" x14ac:dyDescent="0.2">
      <c r="AD8000" s="16"/>
      <c r="AE8000" s="16"/>
      <c r="AF8000" s="16"/>
      <c r="AG8000" s="16"/>
    </row>
    <row r="8001" spans="30:33" x14ac:dyDescent="0.2">
      <c r="AD8001" s="16"/>
      <c r="AE8001" s="16"/>
      <c r="AF8001" s="16"/>
      <c r="AG8001" s="16"/>
    </row>
    <row r="8002" spans="30:33" x14ac:dyDescent="0.2">
      <c r="AD8002" s="16"/>
      <c r="AE8002" s="16"/>
      <c r="AF8002" s="16"/>
      <c r="AG8002" s="16"/>
    </row>
    <row r="8003" spans="30:33" x14ac:dyDescent="0.2">
      <c r="AD8003" s="16"/>
      <c r="AE8003" s="16"/>
      <c r="AF8003" s="16"/>
      <c r="AG8003" s="16"/>
    </row>
    <row r="8004" spans="30:33" x14ac:dyDescent="0.2">
      <c r="AD8004" s="16"/>
      <c r="AE8004" s="16"/>
      <c r="AF8004" s="16"/>
      <c r="AG8004" s="16"/>
    </row>
    <row r="8005" spans="30:33" x14ac:dyDescent="0.2">
      <c r="AD8005" s="16"/>
      <c r="AE8005" s="16"/>
      <c r="AF8005" s="16"/>
      <c r="AG8005" s="16"/>
    </row>
    <row r="8006" spans="30:33" x14ac:dyDescent="0.2">
      <c r="AD8006" s="16"/>
      <c r="AE8006" s="16"/>
      <c r="AF8006" s="16"/>
      <c r="AG8006" s="16"/>
    </row>
    <row r="8007" spans="30:33" x14ac:dyDescent="0.2">
      <c r="AD8007" s="16"/>
      <c r="AE8007" s="16"/>
      <c r="AF8007" s="16"/>
      <c r="AG8007" s="16"/>
    </row>
    <row r="8008" spans="30:33" x14ac:dyDescent="0.2">
      <c r="AD8008" s="16"/>
      <c r="AE8008" s="16"/>
      <c r="AF8008" s="16"/>
      <c r="AG8008" s="16"/>
    </row>
    <row r="8009" spans="30:33" x14ac:dyDescent="0.2">
      <c r="AD8009" s="16"/>
      <c r="AE8009" s="16"/>
      <c r="AF8009" s="16"/>
      <c r="AG8009" s="16"/>
    </row>
    <row r="8010" spans="30:33" x14ac:dyDescent="0.2">
      <c r="AD8010" s="16"/>
      <c r="AE8010" s="16"/>
      <c r="AF8010" s="16"/>
      <c r="AG8010" s="16"/>
    </row>
    <row r="8011" spans="30:33" x14ac:dyDescent="0.2">
      <c r="AD8011" s="16"/>
      <c r="AE8011" s="16"/>
      <c r="AF8011" s="16"/>
      <c r="AG8011" s="16"/>
    </row>
    <row r="8012" spans="30:33" x14ac:dyDescent="0.2">
      <c r="AD8012" s="16"/>
      <c r="AE8012" s="16"/>
      <c r="AF8012" s="16"/>
      <c r="AG8012" s="16"/>
    </row>
    <row r="8013" spans="30:33" x14ac:dyDescent="0.2">
      <c r="AD8013" s="16"/>
      <c r="AE8013" s="16"/>
      <c r="AF8013" s="16"/>
      <c r="AG8013" s="16"/>
    </row>
    <row r="8014" spans="30:33" x14ac:dyDescent="0.2">
      <c r="AD8014" s="16"/>
      <c r="AE8014" s="16"/>
      <c r="AF8014" s="16"/>
      <c r="AG8014" s="16"/>
    </row>
    <row r="8015" spans="30:33" x14ac:dyDescent="0.2">
      <c r="AD8015" s="16"/>
      <c r="AE8015" s="16"/>
      <c r="AF8015" s="16"/>
      <c r="AG8015" s="16"/>
    </row>
    <row r="8016" spans="30:33" x14ac:dyDescent="0.2">
      <c r="AD8016" s="16"/>
      <c r="AE8016" s="16"/>
      <c r="AF8016" s="16"/>
      <c r="AG8016" s="16"/>
    </row>
    <row r="8017" spans="30:33" x14ac:dyDescent="0.2">
      <c r="AD8017" s="16"/>
      <c r="AE8017" s="16"/>
      <c r="AF8017" s="16"/>
      <c r="AG8017" s="16"/>
    </row>
    <row r="8018" spans="30:33" x14ac:dyDescent="0.2">
      <c r="AD8018" s="16"/>
      <c r="AE8018" s="16"/>
      <c r="AF8018" s="16"/>
      <c r="AG8018" s="16"/>
    </row>
    <row r="8019" spans="30:33" x14ac:dyDescent="0.2">
      <c r="AD8019" s="16"/>
      <c r="AE8019" s="16"/>
      <c r="AF8019" s="16"/>
      <c r="AG8019" s="16"/>
    </row>
    <row r="8020" spans="30:33" x14ac:dyDescent="0.2">
      <c r="AD8020" s="16"/>
      <c r="AE8020" s="16"/>
      <c r="AF8020" s="16"/>
      <c r="AG8020" s="16"/>
    </row>
    <row r="8021" spans="30:33" x14ac:dyDescent="0.2">
      <c r="AD8021" s="16"/>
      <c r="AE8021" s="16"/>
      <c r="AF8021" s="16"/>
      <c r="AG8021" s="16"/>
    </row>
    <row r="8022" spans="30:33" x14ac:dyDescent="0.2">
      <c r="AD8022" s="16"/>
      <c r="AE8022" s="16"/>
      <c r="AF8022" s="16"/>
      <c r="AG8022" s="16"/>
    </row>
    <row r="8023" spans="30:33" x14ac:dyDescent="0.2">
      <c r="AD8023" s="16"/>
      <c r="AE8023" s="16"/>
      <c r="AF8023" s="16"/>
      <c r="AG8023" s="16"/>
    </row>
    <row r="8024" spans="30:33" x14ac:dyDescent="0.2">
      <c r="AD8024" s="16"/>
      <c r="AE8024" s="16"/>
      <c r="AF8024" s="16"/>
      <c r="AG8024" s="16"/>
    </row>
    <row r="8025" spans="30:33" x14ac:dyDescent="0.2">
      <c r="AD8025" s="16"/>
      <c r="AE8025" s="16"/>
      <c r="AF8025" s="16"/>
      <c r="AG8025" s="16"/>
    </row>
    <row r="8026" spans="30:33" x14ac:dyDescent="0.2">
      <c r="AD8026" s="16"/>
      <c r="AE8026" s="16"/>
      <c r="AF8026" s="16"/>
      <c r="AG8026" s="16"/>
    </row>
    <row r="8027" spans="30:33" x14ac:dyDescent="0.2">
      <c r="AD8027" s="16"/>
      <c r="AE8027" s="16"/>
      <c r="AF8027" s="16"/>
      <c r="AG8027" s="16"/>
    </row>
    <row r="8028" spans="30:33" x14ac:dyDescent="0.2">
      <c r="AD8028" s="16"/>
      <c r="AE8028" s="16"/>
      <c r="AF8028" s="16"/>
      <c r="AG8028" s="16"/>
    </row>
    <row r="8029" spans="30:33" x14ac:dyDescent="0.2">
      <c r="AD8029" s="16"/>
      <c r="AE8029" s="16"/>
      <c r="AF8029" s="16"/>
      <c r="AG8029" s="16"/>
    </row>
    <row r="8030" spans="30:33" x14ac:dyDescent="0.2">
      <c r="AD8030" s="16"/>
      <c r="AE8030" s="16"/>
      <c r="AF8030" s="16"/>
      <c r="AG8030" s="16"/>
    </row>
    <row r="8031" spans="30:33" x14ac:dyDescent="0.2">
      <c r="AD8031" s="16"/>
      <c r="AE8031" s="16"/>
      <c r="AF8031" s="16"/>
      <c r="AG8031" s="16"/>
    </row>
    <row r="8032" spans="30:33" x14ac:dyDescent="0.2">
      <c r="AD8032" s="16"/>
      <c r="AE8032" s="16"/>
      <c r="AF8032" s="16"/>
      <c r="AG8032" s="16"/>
    </row>
    <row r="8033" spans="30:33" x14ac:dyDescent="0.2">
      <c r="AD8033" s="16"/>
      <c r="AE8033" s="16"/>
      <c r="AF8033" s="16"/>
      <c r="AG8033" s="16"/>
    </row>
    <row r="8034" spans="30:33" x14ac:dyDescent="0.2">
      <c r="AD8034" s="16"/>
      <c r="AE8034" s="16"/>
      <c r="AF8034" s="16"/>
      <c r="AG8034" s="16"/>
    </row>
    <row r="8035" spans="30:33" x14ac:dyDescent="0.2">
      <c r="AD8035" s="16"/>
      <c r="AE8035" s="16"/>
      <c r="AF8035" s="16"/>
      <c r="AG8035" s="16"/>
    </row>
    <row r="8036" spans="30:33" x14ac:dyDescent="0.2">
      <c r="AD8036" s="16"/>
      <c r="AE8036" s="16"/>
      <c r="AF8036" s="16"/>
      <c r="AG8036" s="16"/>
    </row>
    <row r="8037" spans="30:33" x14ac:dyDescent="0.2">
      <c r="AD8037" s="16"/>
      <c r="AE8037" s="16"/>
      <c r="AF8037" s="16"/>
      <c r="AG8037" s="16"/>
    </row>
    <row r="8038" spans="30:33" x14ac:dyDescent="0.2">
      <c r="AD8038" s="16"/>
      <c r="AE8038" s="16"/>
      <c r="AF8038" s="16"/>
      <c r="AG8038" s="16"/>
    </row>
    <row r="8039" spans="30:33" x14ac:dyDescent="0.2">
      <c r="AD8039" s="16"/>
      <c r="AE8039" s="16"/>
      <c r="AF8039" s="16"/>
      <c r="AG8039" s="16"/>
    </row>
    <row r="8040" spans="30:33" x14ac:dyDescent="0.2">
      <c r="AD8040" s="16"/>
      <c r="AE8040" s="16"/>
      <c r="AF8040" s="16"/>
      <c r="AG8040" s="16"/>
    </row>
    <row r="8041" spans="30:33" x14ac:dyDescent="0.2">
      <c r="AD8041" s="16"/>
      <c r="AE8041" s="16"/>
      <c r="AF8041" s="16"/>
      <c r="AG8041" s="16"/>
    </row>
    <row r="8042" spans="30:33" x14ac:dyDescent="0.2">
      <c r="AD8042" s="16"/>
      <c r="AE8042" s="16"/>
      <c r="AF8042" s="16"/>
      <c r="AG8042" s="16"/>
    </row>
    <row r="8043" spans="30:33" x14ac:dyDescent="0.2">
      <c r="AD8043" s="16"/>
      <c r="AE8043" s="16"/>
      <c r="AF8043" s="16"/>
      <c r="AG8043" s="16"/>
    </row>
    <row r="8044" spans="30:33" x14ac:dyDescent="0.2">
      <c r="AD8044" s="16"/>
      <c r="AE8044" s="16"/>
      <c r="AF8044" s="16"/>
      <c r="AG8044" s="16"/>
    </row>
    <row r="8045" spans="30:33" x14ac:dyDescent="0.2">
      <c r="AD8045" s="16"/>
      <c r="AE8045" s="16"/>
      <c r="AF8045" s="16"/>
      <c r="AG8045" s="16"/>
    </row>
    <row r="8046" spans="30:33" x14ac:dyDescent="0.2">
      <c r="AD8046" s="16"/>
      <c r="AE8046" s="16"/>
      <c r="AF8046" s="16"/>
      <c r="AG8046" s="16"/>
    </row>
    <row r="8047" spans="30:33" x14ac:dyDescent="0.2">
      <c r="AD8047" s="16"/>
      <c r="AE8047" s="16"/>
      <c r="AF8047" s="16"/>
      <c r="AG8047" s="16"/>
    </row>
    <row r="8048" spans="30:33" x14ac:dyDescent="0.2">
      <c r="AD8048" s="16"/>
      <c r="AE8048" s="16"/>
      <c r="AF8048" s="16"/>
      <c r="AG8048" s="16"/>
    </row>
    <row r="8049" spans="30:33" x14ac:dyDescent="0.2">
      <c r="AD8049" s="16"/>
      <c r="AE8049" s="16"/>
      <c r="AF8049" s="16"/>
      <c r="AG8049" s="16"/>
    </row>
    <row r="8050" spans="30:33" x14ac:dyDescent="0.2">
      <c r="AD8050" s="16"/>
      <c r="AE8050" s="16"/>
      <c r="AF8050" s="16"/>
      <c r="AG8050" s="16"/>
    </row>
    <row r="8051" spans="30:33" x14ac:dyDescent="0.2">
      <c r="AD8051" s="16"/>
      <c r="AE8051" s="16"/>
      <c r="AF8051" s="16"/>
      <c r="AG8051" s="16"/>
    </row>
    <row r="8052" spans="30:33" x14ac:dyDescent="0.2">
      <c r="AD8052" s="16"/>
      <c r="AE8052" s="16"/>
      <c r="AF8052" s="16"/>
      <c r="AG8052" s="16"/>
    </row>
    <row r="8053" spans="30:33" x14ac:dyDescent="0.2">
      <c r="AD8053" s="16"/>
      <c r="AE8053" s="16"/>
      <c r="AF8053" s="16"/>
      <c r="AG8053" s="16"/>
    </row>
    <row r="8054" spans="30:33" x14ac:dyDescent="0.2">
      <c r="AD8054" s="16"/>
      <c r="AE8054" s="16"/>
      <c r="AF8054" s="16"/>
      <c r="AG8054" s="16"/>
    </row>
    <row r="8055" spans="30:33" x14ac:dyDescent="0.2">
      <c r="AD8055" s="16"/>
      <c r="AE8055" s="16"/>
      <c r="AF8055" s="16"/>
      <c r="AG8055" s="16"/>
    </row>
    <row r="8056" spans="30:33" x14ac:dyDescent="0.2">
      <c r="AD8056" s="16"/>
      <c r="AE8056" s="16"/>
      <c r="AF8056" s="16"/>
      <c r="AG8056" s="16"/>
    </row>
    <row r="8057" spans="30:33" x14ac:dyDescent="0.2">
      <c r="AD8057" s="16"/>
      <c r="AE8057" s="16"/>
      <c r="AF8057" s="16"/>
      <c r="AG8057" s="16"/>
    </row>
    <row r="8058" spans="30:33" x14ac:dyDescent="0.2">
      <c r="AD8058" s="16"/>
      <c r="AE8058" s="16"/>
      <c r="AF8058" s="16"/>
      <c r="AG8058" s="16"/>
    </row>
    <row r="8059" spans="30:33" x14ac:dyDescent="0.2">
      <c r="AD8059" s="16"/>
      <c r="AE8059" s="16"/>
      <c r="AF8059" s="16"/>
      <c r="AG8059" s="16"/>
    </row>
    <row r="8060" spans="30:33" x14ac:dyDescent="0.2">
      <c r="AD8060" s="16"/>
      <c r="AE8060" s="16"/>
      <c r="AF8060" s="16"/>
      <c r="AG8060" s="16"/>
    </row>
    <row r="8061" spans="30:33" x14ac:dyDescent="0.2">
      <c r="AD8061" s="16"/>
      <c r="AE8061" s="16"/>
      <c r="AF8061" s="16"/>
      <c r="AG8061" s="16"/>
    </row>
    <row r="8062" spans="30:33" x14ac:dyDescent="0.2">
      <c r="AD8062" s="16"/>
      <c r="AE8062" s="16"/>
      <c r="AF8062" s="16"/>
      <c r="AG8062" s="16"/>
    </row>
    <row r="8063" spans="30:33" x14ac:dyDescent="0.2">
      <c r="AD8063" s="16"/>
      <c r="AE8063" s="16"/>
      <c r="AF8063" s="16"/>
      <c r="AG8063" s="16"/>
    </row>
    <row r="8064" spans="30:33" x14ac:dyDescent="0.2">
      <c r="AD8064" s="16"/>
      <c r="AE8064" s="16"/>
      <c r="AF8064" s="16"/>
      <c r="AG8064" s="16"/>
    </row>
    <row r="8065" spans="30:33" x14ac:dyDescent="0.2">
      <c r="AD8065" s="16"/>
      <c r="AE8065" s="16"/>
      <c r="AF8065" s="16"/>
      <c r="AG8065" s="16"/>
    </row>
    <row r="8066" spans="30:33" x14ac:dyDescent="0.2">
      <c r="AD8066" s="16"/>
      <c r="AE8066" s="16"/>
      <c r="AF8066" s="16"/>
      <c r="AG8066" s="16"/>
    </row>
    <row r="8067" spans="30:33" x14ac:dyDescent="0.2">
      <c r="AD8067" s="16"/>
      <c r="AE8067" s="16"/>
      <c r="AF8067" s="16"/>
      <c r="AG8067" s="16"/>
    </row>
    <row r="8068" spans="30:33" x14ac:dyDescent="0.2">
      <c r="AD8068" s="16"/>
      <c r="AE8068" s="16"/>
      <c r="AF8068" s="16"/>
      <c r="AG8068" s="16"/>
    </row>
    <row r="8069" spans="30:33" x14ac:dyDescent="0.2">
      <c r="AD8069" s="16"/>
      <c r="AE8069" s="16"/>
      <c r="AF8069" s="16"/>
      <c r="AG8069" s="16"/>
    </row>
    <row r="8070" spans="30:33" x14ac:dyDescent="0.2">
      <c r="AD8070" s="16"/>
      <c r="AE8070" s="16"/>
      <c r="AF8070" s="16"/>
      <c r="AG8070" s="16"/>
    </row>
    <row r="8071" spans="30:33" x14ac:dyDescent="0.2">
      <c r="AD8071" s="16"/>
      <c r="AE8071" s="16"/>
      <c r="AF8071" s="16"/>
      <c r="AG8071" s="16"/>
    </row>
    <row r="8072" spans="30:33" x14ac:dyDescent="0.2">
      <c r="AD8072" s="16"/>
      <c r="AE8072" s="16"/>
      <c r="AF8072" s="16"/>
      <c r="AG8072" s="16"/>
    </row>
    <row r="8073" spans="30:33" x14ac:dyDescent="0.2">
      <c r="AD8073" s="16"/>
      <c r="AE8073" s="16"/>
      <c r="AF8073" s="16"/>
      <c r="AG8073" s="16"/>
    </row>
    <row r="8074" spans="30:33" x14ac:dyDescent="0.2">
      <c r="AD8074" s="16"/>
      <c r="AE8074" s="16"/>
      <c r="AF8074" s="16"/>
      <c r="AG8074" s="16"/>
    </row>
    <row r="8075" spans="30:33" x14ac:dyDescent="0.2">
      <c r="AD8075" s="16"/>
      <c r="AE8075" s="16"/>
      <c r="AF8075" s="16"/>
      <c r="AG8075" s="16"/>
    </row>
    <row r="8076" spans="30:33" x14ac:dyDescent="0.2">
      <c r="AD8076" s="16"/>
      <c r="AE8076" s="16"/>
      <c r="AF8076" s="16"/>
      <c r="AG8076" s="16"/>
    </row>
    <row r="8077" spans="30:33" x14ac:dyDescent="0.2">
      <c r="AD8077" s="16"/>
      <c r="AE8077" s="16"/>
      <c r="AF8077" s="16"/>
      <c r="AG8077" s="16"/>
    </row>
    <row r="8078" spans="30:33" x14ac:dyDescent="0.2">
      <c r="AD8078" s="16"/>
      <c r="AE8078" s="16"/>
      <c r="AF8078" s="16"/>
      <c r="AG8078" s="16"/>
    </row>
    <row r="8079" spans="30:33" x14ac:dyDescent="0.2">
      <c r="AD8079" s="16"/>
      <c r="AE8079" s="16"/>
      <c r="AF8079" s="16"/>
      <c r="AG8079" s="16"/>
    </row>
    <row r="8080" spans="30:33" x14ac:dyDescent="0.2">
      <c r="AD8080" s="16"/>
      <c r="AE8080" s="16"/>
      <c r="AF8080" s="16"/>
      <c r="AG8080" s="16"/>
    </row>
    <row r="8081" spans="30:33" x14ac:dyDescent="0.2">
      <c r="AD8081" s="16"/>
      <c r="AE8081" s="16"/>
      <c r="AF8081" s="16"/>
      <c r="AG8081" s="16"/>
    </row>
    <row r="8082" spans="30:33" x14ac:dyDescent="0.2">
      <c r="AD8082" s="16"/>
      <c r="AE8082" s="16"/>
      <c r="AF8082" s="16"/>
      <c r="AG8082" s="16"/>
    </row>
    <row r="8083" spans="30:33" x14ac:dyDescent="0.2">
      <c r="AD8083" s="16"/>
      <c r="AE8083" s="16"/>
      <c r="AF8083" s="16"/>
      <c r="AG8083" s="16"/>
    </row>
    <row r="8084" spans="30:33" x14ac:dyDescent="0.2">
      <c r="AD8084" s="16"/>
      <c r="AE8084" s="16"/>
      <c r="AF8084" s="16"/>
      <c r="AG8084" s="16"/>
    </row>
    <row r="8085" spans="30:33" x14ac:dyDescent="0.2">
      <c r="AD8085" s="16"/>
      <c r="AE8085" s="16"/>
      <c r="AF8085" s="16"/>
      <c r="AG8085" s="16"/>
    </row>
    <row r="8086" spans="30:33" x14ac:dyDescent="0.2">
      <c r="AD8086" s="16"/>
      <c r="AE8086" s="16"/>
      <c r="AF8086" s="16"/>
      <c r="AG8086" s="16"/>
    </row>
    <row r="8087" spans="30:33" x14ac:dyDescent="0.2">
      <c r="AD8087" s="16"/>
      <c r="AE8087" s="16"/>
      <c r="AF8087" s="16"/>
      <c r="AG8087" s="16"/>
    </row>
    <row r="8088" spans="30:33" x14ac:dyDescent="0.2">
      <c r="AD8088" s="16"/>
      <c r="AE8088" s="16"/>
      <c r="AF8088" s="16"/>
      <c r="AG8088" s="16"/>
    </row>
    <row r="8089" spans="30:33" x14ac:dyDescent="0.2">
      <c r="AD8089" s="16"/>
      <c r="AE8089" s="16"/>
      <c r="AF8089" s="16"/>
      <c r="AG8089" s="16"/>
    </row>
    <row r="8090" spans="30:33" x14ac:dyDescent="0.2">
      <c r="AD8090" s="16"/>
      <c r="AE8090" s="16"/>
      <c r="AF8090" s="16"/>
      <c r="AG8090" s="16"/>
    </row>
    <row r="8091" spans="30:33" x14ac:dyDescent="0.2">
      <c r="AD8091" s="16"/>
      <c r="AE8091" s="16"/>
      <c r="AF8091" s="16"/>
      <c r="AG8091" s="16"/>
    </row>
    <row r="8092" spans="30:33" x14ac:dyDescent="0.2">
      <c r="AD8092" s="16"/>
      <c r="AE8092" s="16"/>
      <c r="AF8092" s="16"/>
      <c r="AG8092" s="16"/>
    </row>
    <row r="8093" spans="30:33" x14ac:dyDescent="0.2">
      <c r="AD8093" s="16"/>
      <c r="AE8093" s="16"/>
      <c r="AF8093" s="16"/>
      <c r="AG8093" s="16"/>
    </row>
    <row r="8094" spans="30:33" x14ac:dyDescent="0.2">
      <c r="AD8094" s="16"/>
      <c r="AE8094" s="16"/>
      <c r="AF8094" s="16"/>
      <c r="AG8094" s="16"/>
    </row>
    <row r="8095" spans="30:33" x14ac:dyDescent="0.2">
      <c r="AD8095" s="16"/>
      <c r="AE8095" s="16"/>
      <c r="AF8095" s="16"/>
      <c r="AG8095" s="16"/>
    </row>
    <row r="8096" spans="30:33" x14ac:dyDescent="0.2">
      <c r="AD8096" s="16"/>
      <c r="AE8096" s="16"/>
      <c r="AF8096" s="16"/>
      <c r="AG8096" s="16"/>
    </row>
    <row r="8097" spans="30:33" x14ac:dyDescent="0.2">
      <c r="AD8097" s="16"/>
      <c r="AE8097" s="16"/>
      <c r="AF8097" s="16"/>
      <c r="AG8097" s="16"/>
    </row>
    <row r="8098" spans="30:33" x14ac:dyDescent="0.2">
      <c r="AD8098" s="16"/>
      <c r="AE8098" s="16"/>
      <c r="AF8098" s="16"/>
      <c r="AG8098" s="16"/>
    </row>
    <row r="8099" spans="30:33" x14ac:dyDescent="0.2">
      <c r="AD8099" s="16"/>
      <c r="AE8099" s="16"/>
      <c r="AF8099" s="16"/>
      <c r="AG8099" s="16"/>
    </row>
    <row r="8100" spans="30:33" x14ac:dyDescent="0.2">
      <c r="AD8100" s="16"/>
      <c r="AE8100" s="16"/>
      <c r="AF8100" s="16"/>
      <c r="AG8100" s="16"/>
    </row>
    <row r="8101" spans="30:33" x14ac:dyDescent="0.2">
      <c r="AD8101" s="16"/>
      <c r="AE8101" s="16"/>
      <c r="AF8101" s="16"/>
      <c r="AG8101" s="16"/>
    </row>
    <row r="8102" spans="30:33" x14ac:dyDescent="0.2">
      <c r="AD8102" s="16"/>
      <c r="AE8102" s="16"/>
      <c r="AF8102" s="16"/>
      <c r="AG8102" s="16"/>
    </row>
    <row r="8103" spans="30:33" x14ac:dyDescent="0.2">
      <c r="AD8103" s="16"/>
      <c r="AE8103" s="16"/>
      <c r="AF8103" s="16"/>
      <c r="AG8103" s="16"/>
    </row>
    <row r="8104" spans="30:33" x14ac:dyDescent="0.2">
      <c r="AD8104" s="16"/>
      <c r="AE8104" s="16"/>
      <c r="AF8104" s="16"/>
      <c r="AG8104" s="16"/>
    </row>
    <row r="8105" spans="30:33" x14ac:dyDescent="0.2">
      <c r="AD8105" s="16"/>
      <c r="AE8105" s="16"/>
      <c r="AF8105" s="16"/>
      <c r="AG8105" s="16"/>
    </row>
    <row r="8106" spans="30:33" x14ac:dyDescent="0.2">
      <c r="AD8106" s="16"/>
      <c r="AE8106" s="16"/>
      <c r="AF8106" s="16"/>
      <c r="AG8106" s="16"/>
    </row>
    <row r="8107" spans="30:33" x14ac:dyDescent="0.2">
      <c r="AD8107" s="16"/>
      <c r="AE8107" s="16"/>
      <c r="AF8107" s="16"/>
      <c r="AG8107" s="16"/>
    </row>
    <row r="8108" spans="30:33" x14ac:dyDescent="0.2">
      <c r="AD8108" s="16"/>
      <c r="AE8108" s="16"/>
      <c r="AF8108" s="16"/>
      <c r="AG8108" s="16"/>
    </row>
    <row r="8109" spans="30:33" x14ac:dyDescent="0.2">
      <c r="AD8109" s="16"/>
      <c r="AE8109" s="16"/>
      <c r="AF8109" s="16"/>
      <c r="AG8109" s="16"/>
    </row>
    <row r="8110" spans="30:33" x14ac:dyDescent="0.2">
      <c r="AD8110" s="16"/>
      <c r="AE8110" s="16"/>
      <c r="AF8110" s="16"/>
      <c r="AG8110" s="16"/>
    </row>
    <row r="8111" spans="30:33" x14ac:dyDescent="0.2">
      <c r="AD8111" s="16"/>
      <c r="AE8111" s="16"/>
      <c r="AF8111" s="16"/>
      <c r="AG8111" s="16"/>
    </row>
    <row r="8112" spans="30:33" x14ac:dyDescent="0.2">
      <c r="AD8112" s="16"/>
      <c r="AE8112" s="16"/>
      <c r="AF8112" s="16"/>
      <c r="AG8112" s="16"/>
    </row>
    <row r="8113" spans="30:33" x14ac:dyDescent="0.2">
      <c r="AD8113" s="16"/>
      <c r="AE8113" s="16"/>
      <c r="AF8113" s="16"/>
      <c r="AG8113" s="16"/>
    </row>
    <row r="8114" spans="30:33" x14ac:dyDescent="0.2">
      <c r="AD8114" s="16"/>
      <c r="AE8114" s="16"/>
      <c r="AF8114" s="16"/>
      <c r="AG8114" s="16"/>
    </row>
    <row r="8115" spans="30:33" x14ac:dyDescent="0.2">
      <c r="AD8115" s="16"/>
      <c r="AE8115" s="16"/>
      <c r="AF8115" s="16"/>
      <c r="AG8115" s="16"/>
    </row>
    <row r="8116" spans="30:33" x14ac:dyDescent="0.2">
      <c r="AD8116" s="16"/>
      <c r="AE8116" s="16"/>
      <c r="AF8116" s="16"/>
      <c r="AG8116" s="16"/>
    </row>
    <row r="8117" spans="30:33" x14ac:dyDescent="0.2">
      <c r="AD8117" s="16"/>
      <c r="AE8117" s="16"/>
      <c r="AF8117" s="16"/>
      <c r="AG8117" s="16"/>
    </row>
    <row r="8118" spans="30:33" x14ac:dyDescent="0.2">
      <c r="AD8118" s="16"/>
      <c r="AE8118" s="16"/>
      <c r="AF8118" s="16"/>
      <c r="AG8118" s="16"/>
    </row>
    <row r="8119" spans="30:33" x14ac:dyDescent="0.2">
      <c r="AD8119" s="16"/>
      <c r="AE8119" s="16"/>
      <c r="AF8119" s="16"/>
      <c r="AG8119" s="16"/>
    </row>
    <row r="8120" spans="30:33" x14ac:dyDescent="0.2">
      <c r="AD8120" s="16"/>
      <c r="AE8120" s="16"/>
      <c r="AF8120" s="16"/>
      <c r="AG8120" s="16"/>
    </row>
    <row r="8121" spans="30:33" x14ac:dyDescent="0.2">
      <c r="AD8121" s="16"/>
      <c r="AE8121" s="16"/>
      <c r="AF8121" s="16"/>
      <c r="AG8121" s="16"/>
    </row>
    <row r="8122" spans="30:33" x14ac:dyDescent="0.2">
      <c r="AD8122" s="16"/>
      <c r="AE8122" s="16"/>
      <c r="AF8122" s="16"/>
      <c r="AG8122" s="16"/>
    </row>
    <row r="8123" spans="30:33" x14ac:dyDescent="0.2">
      <c r="AD8123" s="16"/>
      <c r="AE8123" s="16"/>
      <c r="AF8123" s="16"/>
      <c r="AG8123" s="16"/>
    </row>
    <row r="8124" spans="30:33" x14ac:dyDescent="0.2">
      <c r="AD8124" s="16"/>
      <c r="AE8124" s="16"/>
      <c r="AF8124" s="16"/>
      <c r="AG8124" s="16"/>
    </row>
    <row r="8125" spans="30:33" x14ac:dyDescent="0.2">
      <c r="AD8125" s="16"/>
      <c r="AE8125" s="16"/>
      <c r="AF8125" s="16"/>
      <c r="AG8125" s="16"/>
    </row>
    <row r="8126" spans="30:33" x14ac:dyDescent="0.2">
      <c r="AD8126" s="16"/>
      <c r="AE8126" s="16"/>
      <c r="AF8126" s="16"/>
      <c r="AG8126" s="16"/>
    </row>
    <row r="8127" spans="30:33" x14ac:dyDescent="0.2">
      <c r="AD8127" s="16"/>
      <c r="AE8127" s="16"/>
      <c r="AF8127" s="16"/>
      <c r="AG8127" s="16"/>
    </row>
    <row r="8128" spans="30:33" x14ac:dyDescent="0.2">
      <c r="AD8128" s="16"/>
      <c r="AE8128" s="16"/>
      <c r="AF8128" s="16"/>
      <c r="AG8128" s="16"/>
    </row>
    <row r="8129" spans="30:33" x14ac:dyDescent="0.2">
      <c r="AD8129" s="16"/>
      <c r="AE8129" s="16"/>
      <c r="AF8129" s="16"/>
      <c r="AG8129" s="16"/>
    </row>
    <row r="8130" spans="30:33" x14ac:dyDescent="0.2">
      <c r="AD8130" s="16"/>
      <c r="AE8130" s="16"/>
      <c r="AF8130" s="16"/>
      <c r="AG8130" s="16"/>
    </row>
    <row r="8131" spans="30:33" x14ac:dyDescent="0.2">
      <c r="AD8131" s="16"/>
      <c r="AE8131" s="16"/>
      <c r="AF8131" s="16"/>
      <c r="AG8131" s="16"/>
    </row>
    <row r="8132" spans="30:33" x14ac:dyDescent="0.2">
      <c r="AD8132" s="16"/>
      <c r="AE8132" s="16"/>
      <c r="AF8132" s="16"/>
      <c r="AG8132" s="16"/>
    </row>
    <row r="8133" spans="30:33" x14ac:dyDescent="0.2">
      <c r="AD8133" s="16"/>
      <c r="AE8133" s="16"/>
      <c r="AF8133" s="16"/>
      <c r="AG8133" s="16"/>
    </row>
    <row r="8134" spans="30:33" x14ac:dyDescent="0.2">
      <c r="AD8134" s="16"/>
      <c r="AE8134" s="16"/>
      <c r="AF8134" s="16"/>
      <c r="AG8134" s="16"/>
    </row>
    <row r="8135" spans="30:33" x14ac:dyDescent="0.2">
      <c r="AD8135" s="16"/>
      <c r="AE8135" s="16"/>
      <c r="AF8135" s="16"/>
      <c r="AG8135" s="16"/>
    </row>
    <row r="8136" spans="30:33" x14ac:dyDescent="0.2">
      <c r="AD8136" s="16"/>
      <c r="AE8136" s="16"/>
      <c r="AF8136" s="16"/>
      <c r="AG8136" s="16"/>
    </row>
    <row r="8137" spans="30:33" x14ac:dyDescent="0.2">
      <c r="AD8137" s="16"/>
      <c r="AE8137" s="16"/>
      <c r="AF8137" s="16"/>
      <c r="AG8137" s="16"/>
    </row>
    <row r="8138" spans="30:33" x14ac:dyDescent="0.2">
      <c r="AD8138" s="16"/>
      <c r="AE8138" s="16"/>
      <c r="AF8138" s="16"/>
      <c r="AG8138" s="16"/>
    </row>
    <row r="8139" spans="30:33" x14ac:dyDescent="0.2">
      <c r="AD8139" s="16"/>
      <c r="AE8139" s="16"/>
      <c r="AF8139" s="16"/>
      <c r="AG8139" s="16"/>
    </row>
    <row r="8140" spans="30:33" x14ac:dyDescent="0.2">
      <c r="AD8140" s="16"/>
      <c r="AE8140" s="16"/>
      <c r="AF8140" s="16"/>
      <c r="AG8140" s="16"/>
    </row>
    <row r="8141" spans="30:33" x14ac:dyDescent="0.2">
      <c r="AD8141" s="16"/>
      <c r="AE8141" s="16"/>
      <c r="AF8141" s="16"/>
      <c r="AG8141" s="16"/>
    </row>
    <row r="8142" spans="30:33" x14ac:dyDescent="0.2">
      <c r="AD8142" s="16"/>
      <c r="AE8142" s="16"/>
      <c r="AF8142" s="16"/>
      <c r="AG8142" s="16"/>
    </row>
    <row r="8143" spans="30:33" x14ac:dyDescent="0.2">
      <c r="AD8143" s="16"/>
      <c r="AE8143" s="16"/>
      <c r="AF8143" s="16"/>
      <c r="AG8143" s="16"/>
    </row>
    <row r="8144" spans="30:33" x14ac:dyDescent="0.2">
      <c r="AD8144" s="16"/>
      <c r="AE8144" s="16"/>
      <c r="AF8144" s="16"/>
      <c r="AG8144" s="16"/>
    </row>
    <row r="8145" spans="30:33" x14ac:dyDescent="0.2">
      <c r="AD8145" s="16"/>
      <c r="AE8145" s="16"/>
      <c r="AF8145" s="16"/>
      <c r="AG8145" s="16"/>
    </row>
    <row r="8146" spans="30:33" x14ac:dyDescent="0.2">
      <c r="AD8146" s="16"/>
      <c r="AE8146" s="16"/>
      <c r="AF8146" s="16"/>
      <c r="AG8146" s="16"/>
    </row>
    <row r="8147" spans="30:33" x14ac:dyDescent="0.2">
      <c r="AD8147" s="16"/>
      <c r="AE8147" s="16"/>
      <c r="AF8147" s="16"/>
      <c r="AG8147" s="16"/>
    </row>
    <row r="8148" spans="30:33" x14ac:dyDescent="0.2">
      <c r="AD8148" s="16"/>
      <c r="AE8148" s="16"/>
      <c r="AF8148" s="16"/>
      <c r="AG8148" s="16"/>
    </row>
    <row r="8149" spans="30:33" x14ac:dyDescent="0.2">
      <c r="AD8149" s="16"/>
      <c r="AE8149" s="16"/>
      <c r="AF8149" s="16"/>
      <c r="AG8149" s="16"/>
    </row>
    <row r="8150" spans="30:33" x14ac:dyDescent="0.2">
      <c r="AD8150" s="16"/>
      <c r="AE8150" s="16"/>
      <c r="AF8150" s="16"/>
      <c r="AG8150" s="16"/>
    </row>
    <row r="8151" spans="30:33" x14ac:dyDescent="0.2">
      <c r="AD8151" s="16"/>
      <c r="AE8151" s="16"/>
      <c r="AF8151" s="16"/>
      <c r="AG8151" s="16"/>
    </row>
    <row r="8152" spans="30:33" x14ac:dyDescent="0.2">
      <c r="AD8152" s="16"/>
      <c r="AE8152" s="16"/>
      <c r="AF8152" s="16"/>
      <c r="AG8152" s="16"/>
    </row>
    <row r="8153" spans="30:33" x14ac:dyDescent="0.2">
      <c r="AD8153" s="16"/>
      <c r="AE8153" s="16"/>
      <c r="AF8153" s="16"/>
      <c r="AG8153" s="16"/>
    </row>
    <row r="8154" spans="30:33" x14ac:dyDescent="0.2">
      <c r="AD8154" s="16"/>
      <c r="AE8154" s="16"/>
      <c r="AF8154" s="16"/>
      <c r="AG8154" s="16"/>
    </row>
    <row r="8155" spans="30:33" x14ac:dyDescent="0.2">
      <c r="AD8155" s="16"/>
      <c r="AE8155" s="16"/>
      <c r="AF8155" s="16"/>
      <c r="AG8155" s="16"/>
    </row>
    <row r="8156" spans="30:33" x14ac:dyDescent="0.2">
      <c r="AD8156" s="16"/>
      <c r="AE8156" s="16"/>
      <c r="AF8156" s="16"/>
      <c r="AG8156" s="16"/>
    </row>
    <row r="8157" spans="30:33" x14ac:dyDescent="0.2">
      <c r="AD8157" s="16"/>
      <c r="AE8157" s="16"/>
      <c r="AF8157" s="16"/>
      <c r="AG8157" s="16"/>
    </row>
    <row r="8158" spans="30:33" x14ac:dyDescent="0.2">
      <c r="AD8158" s="16"/>
      <c r="AE8158" s="16"/>
      <c r="AF8158" s="16"/>
      <c r="AG8158" s="16"/>
    </row>
    <row r="8159" spans="30:33" x14ac:dyDescent="0.2">
      <c r="AD8159" s="16"/>
      <c r="AE8159" s="16"/>
      <c r="AF8159" s="16"/>
      <c r="AG8159" s="16"/>
    </row>
    <row r="8160" spans="30:33" x14ac:dyDescent="0.2">
      <c r="AD8160" s="16"/>
      <c r="AE8160" s="16"/>
      <c r="AF8160" s="16"/>
      <c r="AG8160" s="16"/>
    </row>
    <row r="8161" spans="30:33" x14ac:dyDescent="0.2">
      <c r="AD8161" s="16"/>
      <c r="AE8161" s="16"/>
      <c r="AF8161" s="16"/>
      <c r="AG8161" s="16"/>
    </row>
    <row r="8162" spans="30:33" x14ac:dyDescent="0.2">
      <c r="AD8162" s="16"/>
      <c r="AE8162" s="16"/>
      <c r="AF8162" s="16"/>
      <c r="AG8162" s="16"/>
    </row>
    <row r="8163" spans="30:33" x14ac:dyDescent="0.2">
      <c r="AD8163" s="16"/>
      <c r="AE8163" s="16"/>
      <c r="AF8163" s="16"/>
      <c r="AG8163" s="16"/>
    </row>
    <row r="8164" spans="30:33" x14ac:dyDescent="0.2">
      <c r="AD8164" s="16"/>
      <c r="AE8164" s="16"/>
      <c r="AF8164" s="16"/>
      <c r="AG8164" s="16"/>
    </row>
    <row r="8165" spans="30:33" x14ac:dyDescent="0.2">
      <c r="AD8165" s="16"/>
      <c r="AE8165" s="16"/>
      <c r="AF8165" s="16"/>
      <c r="AG8165" s="16"/>
    </row>
    <row r="8166" spans="30:33" x14ac:dyDescent="0.2">
      <c r="AD8166" s="16"/>
      <c r="AE8166" s="16"/>
      <c r="AF8166" s="16"/>
      <c r="AG8166" s="16"/>
    </row>
    <row r="8167" spans="30:33" x14ac:dyDescent="0.2">
      <c r="AD8167" s="16"/>
      <c r="AE8167" s="16"/>
      <c r="AF8167" s="16"/>
      <c r="AG8167" s="16"/>
    </row>
    <row r="8168" spans="30:33" x14ac:dyDescent="0.2">
      <c r="AD8168" s="16"/>
      <c r="AE8168" s="16"/>
      <c r="AF8168" s="16"/>
      <c r="AG8168" s="16"/>
    </row>
    <row r="8169" spans="30:33" x14ac:dyDescent="0.2">
      <c r="AD8169" s="16"/>
      <c r="AE8169" s="16"/>
      <c r="AF8169" s="16"/>
      <c r="AG8169" s="16"/>
    </row>
    <row r="8170" spans="30:33" x14ac:dyDescent="0.2">
      <c r="AD8170" s="16"/>
      <c r="AE8170" s="16"/>
      <c r="AF8170" s="16"/>
      <c r="AG8170" s="16"/>
    </row>
    <row r="8171" spans="30:33" x14ac:dyDescent="0.2">
      <c r="AD8171" s="16"/>
      <c r="AE8171" s="16"/>
      <c r="AF8171" s="16"/>
      <c r="AG8171" s="16"/>
    </row>
    <row r="8172" spans="30:33" x14ac:dyDescent="0.2">
      <c r="AD8172" s="16"/>
      <c r="AE8172" s="16"/>
      <c r="AF8172" s="16"/>
      <c r="AG8172" s="16"/>
    </row>
    <row r="8173" spans="30:33" x14ac:dyDescent="0.2">
      <c r="AD8173" s="16"/>
      <c r="AE8173" s="16"/>
      <c r="AF8173" s="16"/>
      <c r="AG8173" s="16"/>
    </row>
    <row r="8174" spans="30:33" x14ac:dyDescent="0.2">
      <c r="AD8174" s="16"/>
      <c r="AE8174" s="16"/>
      <c r="AF8174" s="16"/>
      <c r="AG8174" s="16"/>
    </row>
    <row r="8175" spans="30:33" x14ac:dyDescent="0.2">
      <c r="AD8175" s="16"/>
      <c r="AE8175" s="16"/>
      <c r="AF8175" s="16"/>
      <c r="AG8175" s="16"/>
    </row>
    <row r="8176" spans="30:33" x14ac:dyDescent="0.2">
      <c r="AD8176" s="16"/>
      <c r="AE8176" s="16"/>
      <c r="AF8176" s="16"/>
      <c r="AG8176" s="16"/>
    </row>
    <row r="8177" spans="30:33" x14ac:dyDescent="0.2">
      <c r="AD8177" s="16"/>
      <c r="AE8177" s="16"/>
      <c r="AF8177" s="16"/>
      <c r="AG8177" s="16"/>
    </row>
    <row r="8178" spans="30:33" x14ac:dyDescent="0.2">
      <c r="AD8178" s="16"/>
      <c r="AE8178" s="16"/>
      <c r="AF8178" s="16"/>
      <c r="AG8178" s="16"/>
    </row>
    <row r="8179" spans="30:33" x14ac:dyDescent="0.2">
      <c r="AD8179" s="16"/>
      <c r="AE8179" s="16"/>
      <c r="AF8179" s="16"/>
      <c r="AG8179" s="16"/>
    </row>
    <row r="8180" spans="30:33" x14ac:dyDescent="0.2">
      <c r="AD8180" s="16"/>
      <c r="AE8180" s="16"/>
      <c r="AF8180" s="16"/>
      <c r="AG8180" s="16"/>
    </row>
    <row r="8181" spans="30:33" x14ac:dyDescent="0.2">
      <c r="AD8181" s="16"/>
      <c r="AE8181" s="16"/>
      <c r="AF8181" s="16"/>
      <c r="AG8181" s="16"/>
    </row>
    <row r="8182" spans="30:33" x14ac:dyDescent="0.2">
      <c r="AD8182" s="16"/>
      <c r="AE8182" s="16"/>
      <c r="AF8182" s="16"/>
      <c r="AG8182" s="16"/>
    </row>
    <row r="8183" spans="30:33" x14ac:dyDescent="0.2">
      <c r="AD8183" s="16"/>
      <c r="AE8183" s="16"/>
      <c r="AF8183" s="16"/>
      <c r="AG8183" s="16"/>
    </row>
    <row r="8184" spans="30:33" x14ac:dyDescent="0.2">
      <c r="AD8184" s="16"/>
      <c r="AE8184" s="16"/>
      <c r="AF8184" s="16"/>
      <c r="AG8184" s="16"/>
    </row>
    <row r="8185" spans="30:33" x14ac:dyDescent="0.2">
      <c r="AD8185" s="16"/>
      <c r="AE8185" s="16"/>
      <c r="AF8185" s="16"/>
      <c r="AG8185" s="16"/>
    </row>
    <row r="8186" spans="30:33" x14ac:dyDescent="0.2">
      <c r="AD8186" s="16"/>
      <c r="AE8186" s="16"/>
      <c r="AF8186" s="16"/>
      <c r="AG8186" s="16"/>
    </row>
    <row r="8187" spans="30:33" x14ac:dyDescent="0.2">
      <c r="AD8187" s="16"/>
      <c r="AE8187" s="16"/>
      <c r="AF8187" s="16"/>
      <c r="AG8187" s="16"/>
    </row>
    <row r="8188" spans="30:33" x14ac:dyDescent="0.2">
      <c r="AD8188" s="16"/>
      <c r="AE8188" s="16"/>
      <c r="AF8188" s="16"/>
      <c r="AG8188" s="16"/>
    </row>
    <row r="8189" spans="30:33" x14ac:dyDescent="0.2">
      <c r="AD8189" s="16"/>
      <c r="AE8189" s="16"/>
      <c r="AF8189" s="16"/>
      <c r="AG8189" s="16"/>
    </row>
    <row r="8190" spans="30:33" x14ac:dyDescent="0.2">
      <c r="AD8190" s="16"/>
      <c r="AE8190" s="16"/>
      <c r="AF8190" s="16"/>
      <c r="AG8190" s="16"/>
    </row>
    <row r="8191" spans="30:33" x14ac:dyDescent="0.2">
      <c r="AD8191" s="16"/>
      <c r="AE8191" s="16"/>
      <c r="AF8191" s="16"/>
      <c r="AG8191" s="16"/>
    </row>
    <row r="8192" spans="30:33" x14ac:dyDescent="0.2">
      <c r="AD8192" s="16"/>
      <c r="AE8192" s="16"/>
      <c r="AF8192" s="16"/>
      <c r="AG8192" s="16"/>
    </row>
    <row r="8193" spans="30:33" x14ac:dyDescent="0.2">
      <c r="AD8193" s="16"/>
      <c r="AE8193" s="16"/>
      <c r="AF8193" s="16"/>
      <c r="AG8193" s="16"/>
    </row>
    <row r="8194" spans="30:33" x14ac:dyDescent="0.2">
      <c r="AD8194" s="16"/>
      <c r="AE8194" s="16"/>
      <c r="AF8194" s="16"/>
      <c r="AG8194" s="16"/>
    </row>
    <row r="8195" spans="30:33" x14ac:dyDescent="0.2">
      <c r="AD8195" s="16"/>
      <c r="AE8195" s="16"/>
      <c r="AF8195" s="16"/>
      <c r="AG8195" s="16"/>
    </row>
    <row r="8196" spans="30:33" x14ac:dyDescent="0.2">
      <c r="AD8196" s="16"/>
      <c r="AE8196" s="16"/>
      <c r="AF8196" s="16"/>
      <c r="AG8196" s="16"/>
    </row>
    <row r="8197" spans="30:33" x14ac:dyDescent="0.2">
      <c r="AD8197" s="16"/>
      <c r="AE8197" s="16"/>
      <c r="AF8197" s="16"/>
      <c r="AG8197" s="16"/>
    </row>
    <row r="8198" spans="30:33" x14ac:dyDescent="0.2">
      <c r="AD8198" s="16"/>
      <c r="AE8198" s="16"/>
      <c r="AF8198" s="16"/>
      <c r="AG8198" s="16"/>
    </row>
    <row r="8199" spans="30:33" x14ac:dyDescent="0.2">
      <c r="AD8199" s="16"/>
      <c r="AE8199" s="16"/>
      <c r="AF8199" s="16"/>
      <c r="AG8199" s="16"/>
    </row>
    <row r="8200" spans="30:33" x14ac:dyDescent="0.2">
      <c r="AD8200" s="16"/>
      <c r="AE8200" s="16"/>
      <c r="AF8200" s="16"/>
      <c r="AG8200" s="16"/>
    </row>
    <row r="8201" spans="30:33" x14ac:dyDescent="0.2">
      <c r="AD8201" s="16"/>
      <c r="AE8201" s="16"/>
      <c r="AF8201" s="16"/>
      <c r="AG8201" s="16"/>
    </row>
    <row r="8202" spans="30:33" x14ac:dyDescent="0.2">
      <c r="AD8202" s="16"/>
      <c r="AE8202" s="16"/>
      <c r="AF8202" s="16"/>
      <c r="AG8202" s="16"/>
    </row>
    <row r="8203" spans="30:33" x14ac:dyDescent="0.2">
      <c r="AD8203" s="16"/>
      <c r="AE8203" s="16"/>
      <c r="AF8203" s="16"/>
      <c r="AG8203" s="16"/>
    </row>
    <row r="8204" spans="30:33" x14ac:dyDescent="0.2">
      <c r="AD8204" s="16"/>
      <c r="AE8204" s="16"/>
      <c r="AF8204" s="16"/>
      <c r="AG8204" s="16"/>
    </row>
    <row r="8205" spans="30:33" x14ac:dyDescent="0.2">
      <c r="AD8205" s="16"/>
      <c r="AE8205" s="16"/>
      <c r="AF8205" s="16"/>
      <c r="AG8205" s="16"/>
    </row>
    <row r="8206" spans="30:33" x14ac:dyDescent="0.2">
      <c r="AD8206" s="16"/>
      <c r="AE8206" s="16"/>
      <c r="AF8206" s="16"/>
      <c r="AG8206" s="16"/>
    </row>
    <row r="8207" spans="30:33" x14ac:dyDescent="0.2">
      <c r="AD8207" s="16"/>
      <c r="AE8207" s="16"/>
      <c r="AF8207" s="16"/>
      <c r="AG8207" s="16"/>
    </row>
    <row r="8208" spans="30:33" x14ac:dyDescent="0.2">
      <c r="AD8208" s="16"/>
      <c r="AE8208" s="16"/>
      <c r="AF8208" s="16"/>
      <c r="AG8208" s="16"/>
    </row>
    <row r="8209" spans="30:33" x14ac:dyDescent="0.2">
      <c r="AD8209" s="16"/>
      <c r="AE8209" s="16"/>
      <c r="AF8209" s="16"/>
      <c r="AG8209" s="16"/>
    </row>
    <row r="8210" spans="30:33" x14ac:dyDescent="0.2">
      <c r="AD8210" s="16"/>
      <c r="AE8210" s="16"/>
      <c r="AF8210" s="16"/>
      <c r="AG8210" s="16"/>
    </row>
    <row r="8211" spans="30:33" x14ac:dyDescent="0.2">
      <c r="AD8211" s="16"/>
      <c r="AE8211" s="16"/>
      <c r="AF8211" s="16"/>
      <c r="AG8211" s="16"/>
    </row>
    <row r="8212" spans="30:33" x14ac:dyDescent="0.2">
      <c r="AD8212" s="16"/>
      <c r="AE8212" s="16"/>
      <c r="AF8212" s="16"/>
      <c r="AG8212" s="16"/>
    </row>
    <row r="8213" spans="30:33" x14ac:dyDescent="0.2">
      <c r="AD8213" s="16"/>
      <c r="AE8213" s="16"/>
      <c r="AF8213" s="16"/>
      <c r="AG8213" s="16"/>
    </row>
    <row r="8214" spans="30:33" x14ac:dyDescent="0.2">
      <c r="AD8214" s="16"/>
      <c r="AE8214" s="16"/>
      <c r="AF8214" s="16"/>
      <c r="AG8214" s="16"/>
    </row>
    <row r="8215" spans="30:33" x14ac:dyDescent="0.2">
      <c r="AD8215" s="16"/>
      <c r="AE8215" s="16"/>
      <c r="AF8215" s="16"/>
      <c r="AG8215" s="16"/>
    </row>
    <row r="8216" spans="30:33" x14ac:dyDescent="0.2">
      <c r="AD8216" s="16"/>
      <c r="AE8216" s="16"/>
      <c r="AF8216" s="16"/>
      <c r="AG8216" s="16"/>
    </row>
    <row r="8217" spans="30:33" x14ac:dyDescent="0.2">
      <c r="AD8217" s="16"/>
      <c r="AE8217" s="16"/>
      <c r="AF8217" s="16"/>
      <c r="AG8217" s="16"/>
    </row>
    <row r="8218" spans="30:33" x14ac:dyDescent="0.2">
      <c r="AD8218" s="16"/>
      <c r="AE8218" s="16"/>
      <c r="AF8218" s="16"/>
      <c r="AG8218" s="16"/>
    </row>
    <row r="8219" spans="30:33" x14ac:dyDescent="0.2">
      <c r="AD8219" s="16"/>
      <c r="AE8219" s="16"/>
      <c r="AF8219" s="16"/>
      <c r="AG8219" s="16"/>
    </row>
    <row r="8220" spans="30:33" x14ac:dyDescent="0.2">
      <c r="AD8220" s="16"/>
      <c r="AE8220" s="16"/>
      <c r="AF8220" s="16"/>
      <c r="AG8220" s="16"/>
    </row>
    <row r="8221" spans="30:33" x14ac:dyDescent="0.2">
      <c r="AD8221" s="16"/>
      <c r="AE8221" s="16"/>
      <c r="AF8221" s="16"/>
      <c r="AG8221" s="16"/>
    </row>
    <row r="8222" spans="30:33" x14ac:dyDescent="0.2">
      <c r="AD8222" s="16"/>
      <c r="AE8222" s="16"/>
      <c r="AF8222" s="16"/>
      <c r="AG8222" s="16"/>
    </row>
    <row r="8223" spans="30:33" x14ac:dyDescent="0.2">
      <c r="AD8223" s="16"/>
      <c r="AE8223" s="16"/>
      <c r="AF8223" s="16"/>
      <c r="AG8223" s="16"/>
    </row>
    <row r="8224" spans="30:33" x14ac:dyDescent="0.2">
      <c r="AD8224" s="16"/>
      <c r="AE8224" s="16"/>
      <c r="AF8224" s="16"/>
      <c r="AG8224" s="16"/>
    </row>
    <row r="8225" spans="30:33" x14ac:dyDescent="0.2">
      <c r="AD8225" s="16"/>
      <c r="AE8225" s="16"/>
      <c r="AF8225" s="16"/>
      <c r="AG8225" s="16"/>
    </row>
    <row r="8226" spans="30:33" x14ac:dyDescent="0.2">
      <c r="AD8226" s="16"/>
      <c r="AE8226" s="16"/>
      <c r="AF8226" s="16"/>
      <c r="AG8226" s="16"/>
    </row>
    <row r="8227" spans="30:33" x14ac:dyDescent="0.2">
      <c r="AD8227" s="16"/>
      <c r="AE8227" s="16"/>
      <c r="AF8227" s="16"/>
      <c r="AG8227" s="16"/>
    </row>
    <row r="8228" spans="30:33" x14ac:dyDescent="0.2">
      <c r="AD8228" s="16"/>
      <c r="AE8228" s="16"/>
      <c r="AF8228" s="16"/>
      <c r="AG8228" s="16"/>
    </row>
    <row r="8229" spans="30:33" x14ac:dyDescent="0.2">
      <c r="AD8229" s="16"/>
      <c r="AE8229" s="16"/>
      <c r="AF8229" s="16"/>
      <c r="AG8229" s="16"/>
    </row>
    <row r="8230" spans="30:33" x14ac:dyDescent="0.2">
      <c r="AD8230" s="16"/>
      <c r="AE8230" s="16"/>
      <c r="AF8230" s="16"/>
      <c r="AG8230" s="16"/>
    </row>
    <row r="8231" spans="30:33" x14ac:dyDescent="0.2">
      <c r="AD8231" s="16"/>
      <c r="AE8231" s="16"/>
      <c r="AF8231" s="16"/>
      <c r="AG8231" s="16"/>
    </row>
    <row r="8232" spans="30:33" x14ac:dyDescent="0.2">
      <c r="AD8232" s="16"/>
      <c r="AE8232" s="16"/>
      <c r="AF8232" s="16"/>
      <c r="AG8232" s="16"/>
    </row>
    <row r="8233" spans="30:33" x14ac:dyDescent="0.2">
      <c r="AD8233" s="16"/>
      <c r="AE8233" s="16"/>
      <c r="AF8233" s="16"/>
      <c r="AG8233" s="16"/>
    </row>
    <row r="8234" spans="30:33" x14ac:dyDescent="0.2">
      <c r="AD8234" s="16"/>
      <c r="AE8234" s="16"/>
      <c r="AF8234" s="16"/>
      <c r="AG8234" s="16"/>
    </row>
    <row r="8235" spans="30:33" x14ac:dyDescent="0.2">
      <c r="AD8235" s="16"/>
      <c r="AE8235" s="16"/>
      <c r="AF8235" s="16"/>
      <c r="AG8235" s="16"/>
    </row>
    <row r="8236" spans="30:33" x14ac:dyDescent="0.2">
      <c r="AD8236" s="16"/>
      <c r="AE8236" s="16"/>
      <c r="AF8236" s="16"/>
      <c r="AG8236" s="16"/>
    </row>
    <row r="8237" spans="30:33" x14ac:dyDescent="0.2">
      <c r="AD8237" s="16"/>
      <c r="AE8237" s="16"/>
      <c r="AF8237" s="16"/>
      <c r="AG8237" s="16"/>
    </row>
    <row r="8238" spans="30:33" x14ac:dyDescent="0.2">
      <c r="AD8238" s="16"/>
      <c r="AE8238" s="16"/>
      <c r="AF8238" s="16"/>
      <c r="AG8238" s="16"/>
    </row>
    <row r="8239" spans="30:33" x14ac:dyDescent="0.2">
      <c r="AD8239" s="16"/>
      <c r="AE8239" s="16"/>
      <c r="AF8239" s="16"/>
      <c r="AG8239" s="16"/>
    </row>
    <row r="8240" spans="30:33" x14ac:dyDescent="0.2">
      <c r="AD8240" s="16"/>
      <c r="AE8240" s="16"/>
      <c r="AF8240" s="16"/>
      <c r="AG8240" s="16"/>
    </row>
    <row r="8241" spans="30:33" x14ac:dyDescent="0.2">
      <c r="AD8241" s="16"/>
      <c r="AE8241" s="16"/>
      <c r="AF8241" s="16"/>
      <c r="AG8241" s="16"/>
    </row>
    <row r="8242" spans="30:33" x14ac:dyDescent="0.2">
      <c r="AD8242" s="16"/>
      <c r="AE8242" s="16"/>
      <c r="AF8242" s="16"/>
      <c r="AG8242" s="16"/>
    </row>
    <row r="8243" spans="30:33" x14ac:dyDescent="0.2">
      <c r="AD8243" s="16"/>
      <c r="AE8243" s="16"/>
      <c r="AF8243" s="16"/>
      <c r="AG8243" s="16"/>
    </row>
    <row r="8244" spans="30:33" x14ac:dyDescent="0.2">
      <c r="AD8244" s="16"/>
      <c r="AE8244" s="16"/>
      <c r="AF8244" s="16"/>
      <c r="AG8244" s="16"/>
    </row>
    <row r="8245" spans="30:33" x14ac:dyDescent="0.2">
      <c r="AD8245" s="16"/>
      <c r="AE8245" s="16"/>
      <c r="AF8245" s="16"/>
      <c r="AG8245" s="16"/>
    </row>
    <row r="8246" spans="30:33" x14ac:dyDescent="0.2">
      <c r="AD8246" s="16"/>
      <c r="AE8246" s="16"/>
      <c r="AF8246" s="16"/>
      <c r="AG8246" s="16"/>
    </row>
    <row r="8247" spans="30:33" x14ac:dyDescent="0.2">
      <c r="AD8247" s="16"/>
      <c r="AE8247" s="16"/>
      <c r="AF8247" s="16"/>
      <c r="AG8247" s="16"/>
    </row>
    <row r="8248" spans="30:33" x14ac:dyDescent="0.2">
      <c r="AD8248" s="16"/>
      <c r="AE8248" s="16"/>
      <c r="AF8248" s="16"/>
      <c r="AG8248" s="16"/>
    </row>
    <row r="8249" spans="30:33" x14ac:dyDescent="0.2">
      <c r="AD8249" s="16"/>
      <c r="AE8249" s="16"/>
      <c r="AF8249" s="16"/>
      <c r="AG8249" s="16"/>
    </row>
    <row r="8250" spans="30:33" x14ac:dyDescent="0.2">
      <c r="AD8250" s="16"/>
      <c r="AE8250" s="16"/>
      <c r="AF8250" s="16"/>
      <c r="AG8250" s="16"/>
    </row>
    <row r="8251" spans="30:33" x14ac:dyDescent="0.2">
      <c r="AD8251" s="16"/>
      <c r="AE8251" s="16"/>
      <c r="AF8251" s="16"/>
      <c r="AG8251" s="16"/>
    </row>
    <row r="8252" spans="30:33" x14ac:dyDescent="0.2">
      <c r="AD8252" s="16"/>
      <c r="AE8252" s="16"/>
      <c r="AF8252" s="16"/>
      <c r="AG8252" s="16"/>
    </row>
    <row r="8253" spans="30:33" x14ac:dyDescent="0.2">
      <c r="AD8253" s="16"/>
      <c r="AE8253" s="16"/>
      <c r="AF8253" s="16"/>
      <c r="AG8253" s="16"/>
    </row>
    <row r="8254" spans="30:33" x14ac:dyDescent="0.2">
      <c r="AD8254" s="16"/>
      <c r="AE8254" s="16"/>
      <c r="AF8254" s="16"/>
      <c r="AG8254" s="16"/>
    </row>
    <row r="8255" spans="30:33" x14ac:dyDescent="0.2">
      <c r="AD8255" s="16"/>
      <c r="AE8255" s="16"/>
      <c r="AF8255" s="16"/>
      <c r="AG8255" s="16"/>
    </row>
    <row r="8256" spans="30:33" x14ac:dyDescent="0.2">
      <c r="AD8256" s="16"/>
      <c r="AE8256" s="16"/>
      <c r="AF8256" s="16"/>
      <c r="AG8256" s="16"/>
    </row>
    <row r="8257" spans="30:33" x14ac:dyDescent="0.2">
      <c r="AD8257" s="16"/>
      <c r="AE8257" s="16"/>
      <c r="AF8257" s="16"/>
      <c r="AG8257" s="16"/>
    </row>
    <row r="8258" spans="30:33" x14ac:dyDescent="0.2">
      <c r="AD8258" s="16"/>
      <c r="AE8258" s="16"/>
      <c r="AF8258" s="16"/>
      <c r="AG8258" s="16"/>
    </row>
    <row r="8259" spans="30:33" x14ac:dyDescent="0.2">
      <c r="AD8259" s="16"/>
      <c r="AE8259" s="16"/>
      <c r="AF8259" s="16"/>
      <c r="AG8259" s="16"/>
    </row>
    <row r="8260" spans="30:33" x14ac:dyDescent="0.2">
      <c r="AD8260" s="16"/>
      <c r="AE8260" s="16"/>
      <c r="AF8260" s="16"/>
      <c r="AG8260" s="16"/>
    </row>
    <row r="8261" spans="30:33" x14ac:dyDescent="0.2">
      <c r="AD8261" s="16"/>
      <c r="AE8261" s="16"/>
      <c r="AF8261" s="16"/>
      <c r="AG8261" s="16"/>
    </row>
    <row r="8262" spans="30:33" x14ac:dyDescent="0.2">
      <c r="AD8262" s="16"/>
      <c r="AE8262" s="16"/>
      <c r="AF8262" s="16"/>
      <c r="AG8262" s="16"/>
    </row>
    <row r="8263" spans="30:33" x14ac:dyDescent="0.2">
      <c r="AD8263" s="16"/>
      <c r="AE8263" s="16"/>
      <c r="AF8263" s="16"/>
      <c r="AG8263" s="16"/>
    </row>
    <row r="8264" spans="30:33" x14ac:dyDescent="0.2">
      <c r="AD8264" s="16"/>
      <c r="AE8264" s="16"/>
      <c r="AF8264" s="16"/>
      <c r="AG8264" s="16"/>
    </row>
    <row r="8265" spans="30:33" x14ac:dyDescent="0.2">
      <c r="AD8265" s="16"/>
      <c r="AE8265" s="16"/>
      <c r="AF8265" s="16"/>
      <c r="AG8265" s="16"/>
    </row>
    <row r="8266" spans="30:33" x14ac:dyDescent="0.2">
      <c r="AD8266" s="16"/>
      <c r="AE8266" s="16"/>
      <c r="AF8266" s="16"/>
      <c r="AG8266" s="16"/>
    </row>
    <row r="8267" spans="30:33" x14ac:dyDescent="0.2">
      <c r="AD8267" s="16"/>
      <c r="AE8267" s="16"/>
      <c r="AF8267" s="16"/>
      <c r="AG8267" s="16"/>
    </row>
    <row r="8268" spans="30:33" x14ac:dyDescent="0.2">
      <c r="AD8268" s="16"/>
      <c r="AE8268" s="16"/>
      <c r="AF8268" s="16"/>
      <c r="AG8268" s="16"/>
    </row>
    <row r="8269" spans="30:33" x14ac:dyDescent="0.2">
      <c r="AD8269" s="16"/>
      <c r="AE8269" s="16"/>
      <c r="AF8269" s="16"/>
      <c r="AG8269" s="16"/>
    </row>
    <row r="8270" spans="30:33" x14ac:dyDescent="0.2">
      <c r="AD8270" s="16"/>
      <c r="AE8270" s="16"/>
      <c r="AF8270" s="16"/>
      <c r="AG8270" s="16"/>
    </row>
    <row r="8271" spans="30:33" x14ac:dyDescent="0.2">
      <c r="AD8271" s="16"/>
      <c r="AE8271" s="16"/>
      <c r="AF8271" s="16"/>
      <c r="AG8271" s="16"/>
    </row>
    <row r="8272" spans="30:33" x14ac:dyDescent="0.2">
      <c r="AD8272" s="16"/>
      <c r="AE8272" s="16"/>
      <c r="AF8272" s="16"/>
      <c r="AG8272" s="16"/>
    </row>
    <row r="8273" spans="30:33" x14ac:dyDescent="0.2">
      <c r="AD8273" s="16"/>
      <c r="AE8273" s="16"/>
      <c r="AF8273" s="16"/>
      <c r="AG8273" s="16"/>
    </row>
    <row r="8274" spans="30:33" x14ac:dyDescent="0.2">
      <c r="AD8274" s="16"/>
      <c r="AE8274" s="16"/>
      <c r="AF8274" s="16"/>
      <c r="AG8274" s="16"/>
    </row>
    <row r="8275" spans="30:33" x14ac:dyDescent="0.2">
      <c r="AD8275" s="16"/>
      <c r="AE8275" s="16"/>
      <c r="AF8275" s="16"/>
      <c r="AG8275" s="16"/>
    </row>
    <row r="8276" spans="30:33" x14ac:dyDescent="0.2">
      <c r="AD8276" s="16"/>
      <c r="AE8276" s="16"/>
      <c r="AF8276" s="16"/>
      <c r="AG8276" s="16"/>
    </row>
    <row r="8277" spans="30:33" x14ac:dyDescent="0.2">
      <c r="AD8277" s="16"/>
      <c r="AE8277" s="16"/>
      <c r="AF8277" s="16"/>
      <c r="AG8277" s="16"/>
    </row>
    <row r="8278" spans="30:33" x14ac:dyDescent="0.2">
      <c r="AD8278" s="16"/>
      <c r="AE8278" s="16"/>
      <c r="AF8278" s="16"/>
      <c r="AG8278" s="16"/>
    </row>
    <row r="8279" spans="30:33" x14ac:dyDescent="0.2">
      <c r="AD8279" s="16"/>
      <c r="AE8279" s="16"/>
      <c r="AF8279" s="16"/>
      <c r="AG8279" s="16"/>
    </row>
    <row r="8280" spans="30:33" x14ac:dyDescent="0.2">
      <c r="AD8280" s="16"/>
      <c r="AE8280" s="16"/>
      <c r="AF8280" s="16"/>
      <c r="AG8280" s="16"/>
    </row>
    <row r="8281" spans="30:33" x14ac:dyDescent="0.2">
      <c r="AD8281" s="16"/>
      <c r="AE8281" s="16"/>
      <c r="AF8281" s="16"/>
      <c r="AG8281" s="16"/>
    </row>
    <row r="8282" spans="30:33" x14ac:dyDescent="0.2">
      <c r="AD8282" s="16"/>
      <c r="AE8282" s="16"/>
      <c r="AF8282" s="16"/>
      <c r="AG8282" s="16"/>
    </row>
    <row r="8283" spans="30:33" x14ac:dyDescent="0.2">
      <c r="AD8283" s="16"/>
      <c r="AE8283" s="16"/>
      <c r="AF8283" s="16"/>
      <c r="AG8283" s="16"/>
    </row>
    <row r="8284" spans="30:33" x14ac:dyDescent="0.2">
      <c r="AD8284" s="16"/>
      <c r="AE8284" s="16"/>
      <c r="AF8284" s="16"/>
      <c r="AG8284" s="16"/>
    </row>
    <row r="8285" spans="30:33" x14ac:dyDescent="0.2">
      <c r="AD8285" s="16"/>
      <c r="AE8285" s="16"/>
      <c r="AF8285" s="16"/>
      <c r="AG8285" s="16"/>
    </row>
    <row r="8286" spans="30:33" x14ac:dyDescent="0.2">
      <c r="AD8286" s="16"/>
      <c r="AE8286" s="16"/>
      <c r="AF8286" s="16"/>
      <c r="AG8286" s="16"/>
    </row>
    <row r="8287" spans="30:33" x14ac:dyDescent="0.2">
      <c r="AD8287" s="16"/>
      <c r="AE8287" s="16"/>
      <c r="AF8287" s="16"/>
      <c r="AG8287" s="16"/>
    </row>
    <row r="8288" spans="30:33" x14ac:dyDescent="0.2">
      <c r="AD8288" s="16"/>
      <c r="AE8288" s="16"/>
      <c r="AF8288" s="16"/>
      <c r="AG8288" s="16"/>
    </row>
    <row r="8289" spans="30:33" x14ac:dyDescent="0.2">
      <c r="AD8289" s="16"/>
      <c r="AE8289" s="16"/>
      <c r="AF8289" s="16"/>
      <c r="AG8289" s="16"/>
    </row>
    <row r="8290" spans="30:33" x14ac:dyDescent="0.2">
      <c r="AD8290" s="16"/>
      <c r="AE8290" s="16"/>
      <c r="AF8290" s="16"/>
      <c r="AG8290" s="16"/>
    </row>
    <row r="8291" spans="30:33" x14ac:dyDescent="0.2">
      <c r="AD8291" s="16"/>
      <c r="AE8291" s="16"/>
      <c r="AF8291" s="16"/>
      <c r="AG8291" s="16"/>
    </row>
    <row r="8292" spans="30:33" x14ac:dyDescent="0.2">
      <c r="AD8292" s="16"/>
      <c r="AE8292" s="16"/>
      <c r="AF8292" s="16"/>
      <c r="AG8292" s="16"/>
    </row>
    <row r="8293" spans="30:33" x14ac:dyDescent="0.2">
      <c r="AD8293" s="16"/>
      <c r="AE8293" s="16"/>
      <c r="AF8293" s="16"/>
      <c r="AG8293" s="16"/>
    </row>
    <row r="8294" spans="30:33" x14ac:dyDescent="0.2">
      <c r="AD8294" s="16"/>
      <c r="AE8294" s="16"/>
      <c r="AF8294" s="16"/>
      <c r="AG8294" s="16"/>
    </row>
    <row r="8295" spans="30:33" x14ac:dyDescent="0.2">
      <c r="AD8295" s="16"/>
      <c r="AE8295" s="16"/>
      <c r="AF8295" s="16"/>
      <c r="AG8295" s="16"/>
    </row>
    <row r="8296" spans="30:33" x14ac:dyDescent="0.2">
      <c r="AD8296" s="16"/>
      <c r="AE8296" s="16"/>
      <c r="AF8296" s="16"/>
      <c r="AG8296" s="16"/>
    </row>
    <row r="8297" spans="30:33" x14ac:dyDescent="0.2">
      <c r="AD8297" s="16"/>
      <c r="AE8297" s="16"/>
      <c r="AF8297" s="16"/>
      <c r="AG8297" s="16"/>
    </row>
    <row r="8298" spans="30:33" x14ac:dyDescent="0.2">
      <c r="AD8298" s="16"/>
      <c r="AE8298" s="16"/>
      <c r="AF8298" s="16"/>
      <c r="AG8298" s="16"/>
    </row>
    <row r="8299" spans="30:33" x14ac:dyDescent="0.2">
      <c r="AD8299" s="16"/>
      <c r="AE8299" s="16"/>
      <c r="AF8299" s="16"/>
      <c r="AG8299" s="16"/>
    </row>
    <row r="8300" spans="30:33" x14ac:dyDescent="0.2">
      <c r="AD8300" s="16"/>
      <c r="AE8300" s="16"/>
      <c r="AF8300" s="16"/>
      <c r="AG8300" s="16"/>
    </row>
    <row r="8301" spans="30:33" x14ac:dyDescent="0.2">
      <c r="AD8301" s="16"/>
      <c r="AE8301" s="16"/>
      <c r="AF8301" s="16"/>
      <c r="AG8301" s="16"/>
    </row>
    <row r="8302" spans="30:33" x14ac:dyDescent="0.2">
      <c r="AD8302" s="16"/>
      <c r="AE8302" s="16"/>
      <c r="AF8302" s="16"/>
      <c r="AG8302" s="16"/>
    </row>
    <row r="8303" spans="30:33" x14ac:dyDescent="0.2">
      <c r="AD8303" s="16"/>
      <c r="AE8303" s="16"/>
      <c r="AF8303" s="16"/>
      <c r="AG8303" s="16"/>
    </row>
    <row r="8304" spans="30:33" x14ac:dyDescent="0.2">
      <c r="AD8304" s="16"/>
      <c r="AE8304" s="16"/>
      <c r="AF8304" s="16"/>
      <c r="AG8304" s="16"/>
    </row>
    <row r="8305" spans="30:33" x14ac:dyDescent="0.2">
      <c r="AD8305" s="16"/>
      <c r="AE8305" s="16"/>
      <c r="AF8305" s="16"/>
      <c r="AG8305" s="16"/>
    </row>
    <row r="8306" spans="30:33" x14ac:dyDescent="0.2">
      <c r="AD8306" s="16"/>
      <c r="AE8306" s="16"/>
      <c r="AF8306" s="16"/>
      <c r="AG8306" s="16"/>
    </row>
    <row r="8307" spans="30:33" x14ac:dyDescent="0.2">
      <c r="AD8307" s="16"/>
      <c r="AE8307" s="16"/>
      <c r="AF8307" s="16"/>
      <c r="AG8307" s="16"/>
    </row>
    <row r="8308" spans="30:33" x14ac:dyDescent="0.2">
      <c r="AD8308" s="16"/>
      <c r="AE8308" s="16"/>
      <c r="AF8308" s="16"/>
      <c r="AG8308" s="16"/>
    </row>
    <row r="8309" spans="30:33" x14ac:dyDescent="0.2">
      <c r="AD8309" s="16"/>
      <c r="AE8309" s="16"/>
      <c r="AF8309" s="16"/>
      <c r="AG8309" s="16"/>
    </row>
    <row r="8310" spans="30:33" x14ac:dyDescent="0.2">
      <c r="AD8310" s="16"/>
      <c r="AE8310" s="16"/>
      <c r="AF8310" s="16"/>
      <c r="AG8310" s="16"/>
    </row>
    <row r="8311" spans="30:33" x14ac:dyDescent="0.2">
      <c r="AD8311" s="16"/>
      <c r="AE8311" s="16"/>
      <c r="AF8311" s="16"/>
      <c r="AG8311" s="16"/>
    </row>
    <row r="8312" spans="30:33" x14ac:dyDescent="0.2">
      <c r="AD8312" s="16"/>
      <c r="AE8312" s="16"/>
      <c r="AF8312" s="16"/>
      <c r="AG8312" s="16"/>
    </row>
    <row r="8313" spans="30:33" x14ac:dyDescent="0.2">
      <c r="AD8313" s="16"/>
      <c r="AE8313" s="16"/>
      <c r="AF8313" s="16"/>
      <c r="AG8313" s="16"/>
    </row>
    <row r="8314" spans="30:33" x14ac:dyDescent="0.2">
      <c r="AD8314" s="16"/>
      <c r="AE8314" s="16"/>
      <c r="AF8314" s="16"/>
      <c r="AG8314" s="16"/>
    </row>
    <row r="8315" spans="30:33" x14ac:dyDescent="0.2">
      <c r="AD8315" s="16"/>
      <c r="AE8315" s="16"/>
      <c r="AF8315" s="16"/>
      <c r="AG8315" s="16"/>
    </row>
    <row r="8316" spans="30:33" x14ac:dyDescent="0.2">
      <c r="AD8316" s="16"/>
      <c r="AE8316" s="16"/>
      <c r="AF8316" s="16"/>
      <c r="AG8316" s="16"/>
    </row>
    <row r="8317" spans="30:33" x14ac:dyDescent="0.2">
      <c r="AD8317" s="16"/>
      <c r="AE8317" s="16"/>
      <c r="AF8317" s="16"/>
      <c r="AG8317" s="16"/>
    </row>
    <row r="8318" spans="30:33" x14ac:dyDescent="0.2">
      <c r="AD8318" s="16"/>
      <c r="AE8318" s="16"/>
      <c r="AF8318" s="16"/>
      <c r="AG8318" s="16"/>
    </row>
    <row r="8319" spans="30:33" x14ac:dyDescent="0.2">
      <c r="AD8319" s="16"/>
      <c r="AE8319" s="16"/>
      <c r="AF8319" s="16"/>
      <c r="AG8319" s="16"/>
    </row>
    <row r="8320" spans="30:33" x14ac:dyDescent="0.2">
      <c r="AD8320" s="16"/>
      <c r="AE8320" s="16"/>
      <c r="AF8320" s="16"/>
      <c r="AG8320" s="16"/>
    </row>
    <row r="8321" spans="30:33" x14ac:dyDescent="0.2">
      <c r="AD8321" s="16"/>
      <c r="AE8321" s="16"/>
      <c r="AF8321" s="16"/>
      <c r="AG8321" s="16"/>
    </row>
    <row r="8322" spans="30:33" x14ac:dyDescent="0.2">
      <c r="AD8322" s="16"/>
      <c r="AE8322" s="16"/>
      <c r="AF8322" s="16"/>
      <c r="AG8322" s="16"/>
    </row>
    <row r="8323" spans="30:33" x14ac:dyDescent="0.2">
      <c r="AD8323" s="16"/>
      <c r="AE8323" s="16"/>
      <c r="AF8323" s="16"/>
      <c r="AG8323" s="16"/>
    </row>
    <row r="8324" spans="30:33" x14ac:dyDescent="0.2">
      <c r="AD8324" s="16"/>
      <c r="AE8324" s="16"/>
      <c r="AF8324" s="16"/>
      <c r="AG8324" s="16"/>
    </row>
    <row r="8325" spans="30:33" x14ac:dyDescent="0.2">
      <c r="AD8325" s="16"/>
      <c r="AE8325" s="16"/>
      <c r="AF8325" s="16"/>
      <c r="AG8325" s="16"/>
    </row>
    <row r="8326" spans="30:33" x14ac:dyDescent="0.2">
      <c r="AD8326" s="16"/>
      <c r="AE8326" s="16"/>
      <c r="AF8326" s="16"/>
      <c r="AG8326" s="16"/>
    </row>
    <row r="8327" spans="30:33" x14ac:dyDescent="0.2">
      <c r="AD8327" s="16"/>
      <c r="AE8327" s="16"/>
      <c r="AF8327" s="16"/>
      <c r="AG8327" s="16"/>
    </row>
    <row r="8328" spans="30:33" x14ac:dyDescent="0.2">
      <c r="AD8328" s="16"/>
      <c r="AE8328" s="16"/>
      <c r="AF8328" s="16"/>
      <c r="AG8328" s="16"/>
    </row>
    <row r="8329" spans="30:33" x14ac:dyDescent="0.2">
      <c r="AD8329" s="16"/>
      <c r="AE8329" s="16"/>
      <c r="AF8329" s="16"/>
      <c r="AG8329" s="16"/>
    </row>
    <row r="8330" spans="30:33" x14ac:dyDescent="0.2">
      <c r="AD8330" s="16"/>
      <c r="AE8330" s="16"/>
      <c r="AF8330" s="16"/>
      <c r="AG8330" s="16"/>
    </row>
    <row r="8331" spans="30:33" x14ac:dyDescent="0.2">
      <c r="AD8331" s="16"/>
      <c r="AE8331" s="16"/>
      <c r="AF8331" s="16"/>
      <c r="AG8331" s="16"/>
    </row>
    <row r="8332" spans="30:33" x14ac:dyDescent="0.2">
      <c r="AD8332" s="16"/>
      <c r="AE8332" s="16"/>
      <c r="AF8332" s="16"/>
      <c r="AG8332" s="16"/>
    </row>
    <row r="8333" spans="30:33" x14ac:dyDescent="0.2">
      <c r="AD8333" s="16"/>
      <c r="AE8333" s="16"/>
      <c r="AF8333" s="16"/>
      <c r="AG8333" s="16"/>
    </row>
    <row r="8334" spans="30:33" x14ac:dyDescent="0.2">
      <c r="AD8334" s="16"/>
      <c r="AE8334" s="16"/>
      <c r="AF8334" s="16"/>
      <c r="AG8334" s="16"/>
    </row>
    <row r="8335" spans="30:33" x14ac:dyDescent="0.2">
      <c r="AD8335" s="16"/>
      <c r="AE8335" s="16"/>
      <c r="AF8335" s="16"/>
      <c r="AG8335" s="16"/>
    </row>
    <row r="8336" spans="30:33" x14ac:dyDescent="0.2">
      <c r="AD8336" s="16"/>
      <c r="AE8336" s="16"/>
      <c r="AF8336" s="16"/>
      <c r="AG8336" s="16"/>
    </row>
    <row r="8337" spans="30:33" x14ac:dyDescent="0.2">
      <c r="AD8337" s="16"/>
      <c r="AE8337" s="16"/>
      <c r="AF8337" s="16"/>
      <c r="AG8337" s="16"/>
    </row>
    <row r="8338" spans="30:33" x14ac:dyDescent="0.2">
      <c r="AD8338" s="16"/>
      <c r="AE8338" s="16"/>
      <c r="AF8338" s="16"/>
      <c r="AG8338" s="16"/>
    </row>
    <row r="8339" spans="30:33" x14ac:dyDescent="0.2">
      <c r="AD8339" s="16"/>
      <c r="AE8339" s="16"/>
      <c r="AF8339" s="16"/>
      <c r="AG8339" s="16"/>
    </row>
    <row r="8340" spans="30:33" x14ac:dyDescent="0.2">
      <c r="AD8340" s="16"/>
      <c r="AE8340" s="16"/>
      <c r="AF8340" s="16"/>
      <c r="AG8340" s="16"/>
    </row>
    <row r="8341" spans="30:33" x14ac:dyDescent="0.2">
      <c r="AD8341" s="16"/>
      <c r="AE8341" s="16"/>
      <c r="AF8341" s="16"/>
      <c r="AG8341" s="16"/>
    </row>
    <row r="8342" spans="30:33" x14ac:dyDescent="0.2">
      <c r="AD8342" s="16"/>
      <c r="AE8342" s="16"/>
      <c r="AF8342" s="16"/>
      <c r="AG8342" s="16"/>
    </row>
    <row r="8343" spans="30:33" x14ac:dyDescent="0.2">
      <c r="AD8343" s="16"/>
      <c r="AE8343" s="16"/>
      <c r="AF8343" s="16"/>
      <c r="AG8343" s="16"/>
    </row>
    <row r="8344" spans="30:33" x14ac:dyDescent="0.2">
      <c r="AD8344" s="16"/>
      <c r="AE8344" s="16"/>
      <c r="AF8344" s="16"/>
      <c r="AG8344" s="16"/>
    </row>
    <row r="8345" spans="30:33" x14ac:dyDescent="0.2">
      <c r="AD8345" s="16"/>
      <c r="AE8345" s="16"/>
      <c r="AF8345" s="16"/>
      <c r="AG8345" s="16"/>
    </row>
    <row r="8346" spans="30:33" x14ac:dyDescent="0.2">
      <c r="AD8346" s="16"/>
      <c r="AE8346" s="16"/>
      <c r="AF8346" s="16"/>
      <c r="AG8346" s="16"/>
    </row>
    <row r="8347" spans="30:33" x14ac:dyDescent="0.2">
      <c r="AD8347" s="16"/>
      <c r="AE8347" s="16"/>
      <c r="AF8347" s="16"/>
      <c r="AG8347" s="16"/>
    </row>
    <row r="8348" spans="30:33" x14ac:dyDescent="0.2">
      <c r="AD8348" s="16"/>
      <c r="AE8348" s="16"/>
      <c r="AF8348" s="16"/>
      <c r="AG8348" s="16"/>
    </row>
    <row r="8349" spans="30:33" x14ac:dyDescent="0.2">
      <c r="AD8349" s="16"/>
      <c r="AE8349" s="16"/>
      <c r="AF8349" s="16"/>
      <c r="AG8349" s="16"/>
    </row>
    <row r="8350" spans="30:33" x14ac:dyDescent="0.2">
      <c r="AD8350" s="16"/>
      <c r="AE8350" s="16"/>
      <c r="AF8350" s="16"/>
      <c r="AG8350" s="16"/>
    </row>
    <row r="8351" spans="30:33" x14ac:dyDescent="0.2">
      <c r="AD8351" s="16"/>
      <c r="AE8351" s="16"/>
      <c r="AF8351" s="16"/>
      <c r="AG8351" s="16"/>
    </row>
    <row r="8352" spans="30:33" x14ac:dyDescent="0.2">
      <c r="AD8352" s="16"/>
      <c r="AE8352" s="16"/>
      <c r="AF8352" s="16"/>
      <c r="AG8352" s="16"/>
    </row>
    <row r="8353" spans="30:33" x14ac:dyDescent="0.2">
      <c r="AD8353" s="16"/>
      <c r="AE8353" s="16"/>
      <c r="AF8353" s="16"/>
      <c r="AG8353" s="16"/>
    </row>
    <row r="8354" spans="30:33" x14ac:dyDescent="0.2">
      <c r="AD8354" s="16"/>
      <c r="AE8354" s="16"/>
      <c r="AF8354" s="16"/>
      <c r="AG8354" s="16"/>
    </row>
    <row r="8355" spans="30:33" x14ac:dyDescent="0.2">
      <c r="AD8355" s="16"/>
      <c r="AE8355" s="16"/>
      <c r="AF8355" s="16"/>
      <c r="AG8355" s="16"/>
    </row>
    <row r="8356" spans="30:33" x14ac:dyDescent="0.2">
      <c r="AD8356" s="16"/>
      <c r="AE8356" s="16"/>
      <c r="AF8356" s="16"/>
      <c r="AG8356" s="16"/>
    </row>
    <row r="8357" spans="30:33" x14ac:dyDescent="0.2">
      <c r="AD8357" s="16"/>
      <c r="AE8357" s="16"/>
      <c r="AF8357" s="16"/>
      <c r="AG8357" s="16"/>
    </row>
    <row r="8358" spans="30:33" x14ac:dyDescent="0.2">
      <c r="AD8358" s="16"/>
      <c r="AE8358" s="16"/>
      <c r="AF8358" s="16"/>
      <c r="AG8358" s="16"/>
    </row>
    <row r="8359" spans="30:33" x14ac:dyDescent="0.2">
      <c r="AD8359" s="16"/>
      <c r="AE8359" s="16"/>
      <c r="AF8359" s="16"/>
      <c r="AG8359" s="16"/>
    </row>
    <row r="8360" spans="30:33" x14ac:dyDescent="0.2">
      <c r="AD8360" s="16"/>
      <c r="AE8360" s="16"/>
      <c r="AF8360" s="16"/>
      <c r="AG8360" s="16"/>
    </row>
    <row r="8361" spans="30:33" x14ac:dyDescent="0.2">
      <c r="AD8361" s="16"/>
      <c r="AE8361" s="16"/>
      <c r="AF8361" s="16"/>
      <c r="AG8361" s="16"/>
    </row>
    <row r="8362" spans="30:33" x14ac:dyDescent="0.2">
      <c r="AD8362" s="16"/>
      <c r="AE8362" s="16"/>
      <c r="AF8362" s="16"/>
      <c r="AG8362" s="16"/>
    </row>
    <row r="8363" spans="30:33" x14ac:dyDescent="0.2">
      <c r="AD8363" s="16"/>
      <c r="AE8363" s="16"/>
      <c r="AF8363" s="16"/>
      <c r="AG8363" s="16"/>
    </row>
    <row r="8364" spans="30:33" x14ac:dyDescent="0.2">
      <c r="AD8364" s="16"/>
      <c r="AE8364" s="16"/>
      <c r="AF8364" s="16"/>
      <c r="AG8364" s="16"/>
    </row>
    <row r="8365" spans="30:33" x14ac:dyDescent="0.2">
      <c r="AD8365" s="16"/>
      <c r="AE8365" s="16"/>
      <c r="AF8365" s="16"/>
      <c r="AG8365" s="16"/>
    </row>
    <row r="8366" spans="30:33" x14ac:dyDescent="0.2">
      <c r="AD8366" s="16"/>
      <c r="AE8366" s="16"/>
      <c r="AF8366" s="16"/>
      <c r="AG8366" s="16"/>
    </row>
    <row r="8367" spans="30:33" x14ac:dyDescent="0.2">
      <c r="AD8367" s="16"/>
      <c r="AE8367" s="16"/>
      <c r="AF8367" s="16"/>
      <c r="AG8367" s="16"/>
    </row>
    <row r="8368" spans="30:33" x14ac:dyDescent="0.2">
      <c r="AD8368" s="16"/>
      <c r="AE8368" s="16"/>
      <c r="AF8368" s="16"/>
      <c r="AG8368" s="16"/>
    </row>
    <row r="8369" spans="30:33" x14ac:dyDescent="0.2">
      <c r="AD8369" s="16"/>
      <c r="AE8369" s="16"/>
      <c r="AF8369" s="16"/>
      <c r="AG8369" s="16"/>
    </row>
    <row r="8370" spans="30:33" x14ac:dyDescent="0.2">
      <c r="AD8370" s="16"/>
      <c r="AE8370" s="16"/>
      <c r="AF8370" s="16"/>
      <c r="AG8370" s="16"/>
    </row>
    <row r="8371" spans="30:33" x14ac:dyDescent="0.2">
      <c r="AD8371" s="16"/>
      <c r="AE8371" s="16"/>
      <c r="AF8371" s="16"/>
      <c r="AG8371" s="16"/>
    </row>
    <row r="8372" spans="30:33" x14ac:dyDescent="0.2">
      <c r="AD8372" s="16"/>
      <c r="AE8372" s="16"/>
      <c r="AF8372" s="16"/>
      <c r="AG8372" s="16"/>
    </row>
    <row r="8373" spans="30:33" x14ac:dyDescent="0.2">
      <c r="AD8373" s="16"/>
      <c r="AE8373" s="16"/>
      <c r="AF8373" s="16"/>
      <c r="AG8373" s="16"/>
    </row>
    <row r="8374" spans="30:33" x14ac:dyDescent="0.2">
      <c r="AD8374" s="16"/>
      <c r="AE8374" s="16"/>
      <c r="AF8374" s="16"/>
      <c r="AG8374" s="16"/>
    </row>
    <row r="8375" spans="30:33" x14ac:dyDescent="0.2">
      <c r="AD8375" s="16"/>
      <c r="AE8375" s="16"/>
      <c r="AF8375" s="16"/>
      <c r="AG8375" s="16"/>
    </row>
    <row r="8376" spans="30:33" x14ac:dyDescent="0.2">
      <c r="AD8376" s="16"/>
      <c r="AE8376" s="16"/>
      <c r="AF8376" s="16"/>
      <c r="AG8376" s="16"/>
    </row>
    <row r="8377" spans="30:33" x14ac:dyDescent="0.2">
      <c r="AD8377" s="16"/>
      <c r="AE8377" s="16"/>
      <c r="AF8377" s="16"/>
      <c r="AG8377" s="16"/>
    </row>
    <row r="8378" spans="30:33" x14ac:dyDescent="0.2">
      <c r="AD8378" s="16"/>
      <c r="AE8378" s="16"/>
      <c r="AF8378" s="16"/>
      <c r="AG8378" s="16"/>
    </row>
    <row r="8379" spans="30:33" x14ac:dyDescent="0.2">
      <c r="AD8379" s="16"/>
      <c r="AE8379" s="16"/>
      <c r="AF8379" s="16"/>
      <c r="AG8379" s="16"/>
    </row>
    <row r="8380" spans="30:33" x14ac:dyDescent="0.2">
      <c r="AD8380" s="16"/>
      <c r="AE8380" s="16"/>
      <c r="AF8380" s="16"/>
      <c r="AG8380" s="16"/>
    </row>
    <row r="8381" spans="30:33" x14ac:dyDescent="0.2">
      <c r="AD8381" s="16"/>
      <c r="AE8381" s="16"/>
      <c r="AF8381" s="16"/>
      <c r="AG8381" s="16"/>
    </row>
    <row r="8382" spans="30:33" x14ac:dyDescent="0.2">
      <c r="AD8382" s="16"/>
      <c r="AE8382" s="16"/>
      <c r="AF8382" s="16"/>
      <c r="AG8382" s="16"/>
    </row>
    <row r="8383" spans="30:33" x14ac:dyDescent="0.2">
      <c r="AD8383" s="16"/>
      <c r="AE8383" s="16"/>
      <c r="AF8383" s="16"/>
      <c r="AG8383" s="16"/>
    </row>
    <row r="8384" spans="30:33" x14ac:dyDescent="0.2">
      <c r="AD8384" s="16"/>
      <c r="AE8384" s="16"/>
      <c r="AF8384" s="16"/>
      <c r="AG8384" s="16"/>
    </row>
    <row r="8385" spans="30:33" x14ac:dyDescent="0.2">
      <c r="AD8385" s="16"/>
      <c r="AE8385" s="16"/>
      <c r="AF8385" s="16"/>
      <c r="AG8385" s="16"/>
    </row>
    <row r="8386" spans="30:33" x14ac:dyDescent="0.2">
      <c r="AD8386" s="16"/>
      <c r="AE8386" s="16"/>
      <c r="AF8386" s="16"/>
      <c r="AG8386" s="16"/>
    </row>
    <row r="8387" spans="30:33" x14ac:dyDescent="0.2">
      <c r="AD8387" s="16"/>
      <c r="AE8387" s="16"/>
      <c r="AF8387" s="16"/>
      <c r="AG8387" s="16"/>
    </row>
    <row r="8388" spans="30:33" x14ac:dyDescent="0.2">
      <c r="AD8388" s="16"/>
      <c r="AE8388" s="16"/>
      <c r="AF8388" s="16"/>
      <c r="AG8388" s="16"/>
    </row>
    <row r="8389" spans="30:33" x14ac:dyDescent="0.2">
      <c r="AD8389" s="16"/>
      <c r="AE8389" s="16"/>
      <c r="AF8389" s="16"/>
      <c r="AG8389" s="16"/>
    </row>
    <row r="8390" spans="30:33" x14ac:dyDescent="0.2">
      <c r="AD8390" s="16"/>
      <c r="AE8390" s="16"/>
      <c r="AF8390" s="16"/>
      <c r="AG8390" s="16"/>
    </row>
    <row r="8391" spans="30:33" x14ac:dyDescent="0.2">
      <c r="AD8391" s="16"/>
      <c r="AE8391" s="16"/>
      <c r="AF8391" s="16"/>
      <c r="AG8391" s="16"/>
    </row>
    <row r="8392" spans="30:33" x14ac:dyDescent="0.2">
      <c r="AD8392" s="16"/>
      <c r="AE8392" s="16"/>
      <c r="AF8392" s="16"/>
      <c r="AG8392" s="16"/>
    </row>
    <row r="8393" spans="30:33" x14ac:dyDescent="0.2">
      <c r="AD8393" s="16"/>
      <c r="AE8393" s="16"/>
      <c r="AF8393" s="16"/>
      <c r="AG8393" s="16"/>
    </row>
    <row r="8394" spans="30:33" x14ac:dyDescent="0.2">
      <c r="AD8394" s="16"/>
      <c r="AE8394" s="16"/>
      <c r="AF8394" s="16"/>
      <c r="AG8394" s="16"/>
    </row>
    <row r="8395" spans="30:33" x14ac:dyDescent="0.2">
      <c r="AD8395" s="16"/>
      <c r="AE8395" s="16"/>
      <c r="AF8395" s="16"/>
      <c r="AG8395" s="16"/>
    </row>
    <row r="8396" spans="30:33" x14ac:dyDescent="0.2">
      <c r="AD8396" s="16"/>
      <c r="AE8396" s="16"/>
      <c r="AF8396" s="16"/>
      <c r="AG8396" s="16"/>
    </row>
    <row r="8397" spans="30:33" x14ac:dyDescent="0.2">
      <c r="AD8397" s="16"/>
      <c r="AE8397" s="16"/>
      <c r="AF8397" s="16"/>
      <c r="AG8397" s="16"/>
    </row>
    <row r="8398" spans="30:33" x14ac:dyDescent="0.2">
      <c r="AD8398" s="16"/>
      <c r="AE8398" s="16"/>
      <c r="AF8398" s="16"/>
      <c r="AG8398" s="16"/>
    </row>
    <row r="8399" spans="30:33" x14ac:dyDescent="0.2">
      <c r="AD8399" s="16"/>
      <c r="AE8399" s="16"/>
      <c r="AF8399" s="16"/>
      <c r="AG8399" s="16"/>
    </row>
    <row r="8400" spans="30:33" x14ac:dyDescent="0.2">
      <c r="AD8400" s="16"/>
      <c r="AE8400" s="16"/>
      <c r="AF8400" s="16"/>
      <c r="AG8400" s="16"/>
    </row>
    <row r="8401" spans="30:33" x14ac:dyDescent="0.2">
      <c r="AD8401" s="16"/>
      <c r="AE8401" s="16"/>
      <c r="AF8401" s="16"/>
      <c r="AG8401" s="16"/>
    </row>
    <row r="8402" spans="30:33" x14ac:dyDescent="0.2">
      <c r="AD8402" s="16"/>
      <c r="AE8402" s="16"/>
      <c r="AF8402" s="16"/>
      <c r="AG8402" s="16"/>
    </row>
    <row r="8403" spans="30:33" x14ac:dyDescent="0.2">
      <c r="AD8403" s="16"/>
      <c r="AE8403" s="16"/>
      <c r="AF8403" s="16"/>
      <c r="AG8403" s="16"/>
    </row>
    <row r="8404" spans="30:33" x14ac:dyDescent="0.2">
      <c r="AD8404" s="16"/>
      <c r="AE8404" s="16"/>
      <c r="AF8404" s="16"/>
      <c r="AG8404" s="16"/>
    </row>
    <row r="8405" spans="30:33" x14ac:dyDescent="0.2">
      <c r="AD8405" s="16"/>
      <c r="AE8405" s="16"/>
      <c r="AF8405" s="16"/>
      <c r="AG8405" s="16"/>
    </row>
    <row r="8406" spans="30:33" x14ac:dyDescent="0.2">
      <c r="AD8406" s="16"/>
      <c r="AE8406" s="16"/>
      <c r="AF8406" s="16"/>
      <c r="AG8406" s="16"/>
    </row>
    <row r="8407" spans="30:33" x14ac:dyDescent="0.2">
      <c r="AD8407" s="16"/>
      <c r="AE8407" s="16"/>
      <c r="AF8407" s="16"/>
      <c r="AG8407" s="16"/>
    </row>
    <row r="8408" spans="30:33" x14ac:dyDescent="0.2">
      <c r="AD8408" s="16"/>
      <c r="AE8408" s="16"/>
      <c r="AF8408" s="16"/>
      <c r="AG8408" s="16"/>
    </row>
    <row r="8409" spans="30:33" x14ac:dyDescent="0.2">
      <c r="AD8409" s="16"/>
      <c r="AE8409" s="16"/>
      <c r="AF8409" s="16"/>
      <c r="AG8409" s="16"/>
    </row>
    <row r="8410" spans="30:33" x14ac:dyDescent="0.2">
      <c r="AD8410" s="16"/>
      <c r="AE8410" s="16"/>
      <c r="AF8410" s="16"/>
      <c r="AG8410" s="16"/>
    </row>
    <row r="8411" spans="30:33" x14ac:dyDescent="0.2">
      <c r="AD8411" s="16"/>
      <c r="AE8411" s="16"/>
      <c r="AF8411" s="16"/>
      <c r="AG8411" s="16"/>
    </row>
    <row r="8412" spans="30:33" x14ac:dyDescent="0.2">
      <c r="AD8412" s="16"/>
      <c r="AE8412" s="16"/>
      <c r="AF8412" s="16"/>
      <c r="AG8412" s="16"/>
    </row>
    <row r="8413" spans="30:33" x14ac:dyDescent="0.2">
      <c r="AD8413" s="16"/>
      <c r="AE8413" s="16"/>
      <c r="AF8413" s="16"/>
      <c r="AG8413" s="16"/>
    </row>
    <row r="8414" spans="30:33" x14ac:dyDescent="0.2">
      <c r="AD8414" s="16"/>
      <c r="AE8414" s="16"/>
      <c r="AF8414" s="16"/>
      <c r="AG8414" s="16"/>
    </row>
    <row r="8415" spans="30:33" x14ac:dyDescent="0.2">
      <c r="AD8415" s="16"/>
      <c r="AE8415" s="16"/>
      <c r="AF8415" s="16"/>
      <c r="AG8415" s="16"/>
    </row>
    <row r="8416" spans="30:33" x14ac:dyDescent="0.2">
      <c r="AD8416" s="16"/>
      <c r="AE8416" s="16"/>
      <c r="AF8416" s="16"/>
      <c r="AG8416" s="16"/>
    </row>
    <row r="8417" spans="30:33" x14ac:dyDescent="0.2">
      <c r="AD8417" s="16"/>
      <c r="AE8417" s="16"/>
      <c r="AF8417" s="16"/>
      <c r="AG8417" s="16"/>
    </row>
    <row r="8418" spans="30:33" x14ac:dyDescent="0.2">
      <c r="AD8418" s="16"/>
      <c r="AE8418" s="16"/>
      <c r="AF8418" s="16"/>
      <c r="AG8418" s="16"/>
    </row>
    <row r="8419" spans="30:33" x14ac:dyDescent="0.2">
      <c r="AD8419" s="16"/>
      <c r="AE8419" s="16"/>
      <c r="AF8419" s="16"/>
      <c r="AG8419" s="16"/>
    </row>
    <row r="8420" spans="30:33" x14ac:dyDescent="0.2">
      <c r="AD8420" s="16"/>
      <c r="AE8420" s="16"/>
      <c r="AF8420" s="16"/>
      <c r="AG8420" s="16"/>
    </row>
    <row r="8421" spans="30:33" x14ac:dyDescent="0.2">
      <c r="AD8421" s="16"/>
      <c r="AE8421" s="16"/>
      <c r="AF8421" s="16"/>
      <c r="AG8421" s="16"/>
    </row>
    <row r="8422" spans="30:33" x14ac:dyDescent="0.2">
      <c r="AD8422" s="16"/>
      <c r="AE8422" s="16"/>
      <c r="AF8422" s="16"/>
      <c r="AG8422" s="16"/>
    </row>
    <row r="8423" spans="30:33" x14ac:dyDescent="0.2">
      <c r="AD8423" s="16"/>
      <c r="AE8423" s="16"/>
      <c r="AF8423" s="16"/>
      <c r="AG8423" s="16"/>
    </row>
    <row r="8424" spans="30:33" x14ac:dyDescent="0.2">
      <c r="AD8424" s="16"/>
      <c r="AE8424" s="16"/>
      <c r="AF8424" s="16"/>
      <c r="AG8424" s="16"/>
    </row>
    <row r="8425" spans="30:33" x14ac:dyDescent="0.2">
      <c r="AD8425" s="16"/>
      <c r="AE8425" s="16"/>
      <c r="AF8425" s="16"/>
      <c r="AG8425" s="16"/>
    </row>
    <row r="8426" spans="30:33" x14ac:dyDescent="0.2">
      <c r="AD8426" s="16"/>
      <c r="AE8426" s="16"/>
      <c r="AF8426" s="16"/>
      <c r="AG8426" s="16"/>
    </row>
    <row r="8427" spans="30:33" x14ac:dyDescent="0.2">
      <c r="AD8427" s="16"/>
      <c r="AE8427" s="16"/>
      <c r="AF8427" s="16"/>
      <c r="AG8427" s="16"/>
    </row>
    <row r="8428" spans="30:33" x14ac:dyDescent="0.2">
      <c r="AD8428" s="16"/>
      <c r="AE8428" s="16"/>
      <c r="AF8428" s="16"/>
      <c r="AG8428" s="16"/>
    </row>
    <row r="8429" spans="30:33" x14ac:dyDescent="0.2">
      <c r="AD8429" s="16"/>
      <c r="AE8429" s="16"/>
      <c r="AF8429" s="16"/>
      <c r="AG8429" s="16"/>
    </row>
    <row r="8430" spans="30:33" x14ac:dyDescent="0.2">
      <c r="AD8430" s="16"/>
      <c r="AE8430" s="16"/>
      <c r="AF8430" s="16"/>
      <c r="AG8430" s="16"/>
    </row>
    <row r="8431" spans="30:33" x14ac:dyDescent="0.2">
      <c r="AD8431" s="16"/>
      <c r="AE8431" s="16"/>
      <c r="AF8431" s="16"/>
      <c r="AG8431" s="16"/>
    </row>
    <row r="8432" spans="30:33" x14ac:dyDescent="0.2">
      <c r="AD8432" s="16"/>
      <c r="AE8432" s="16"/>
      <c r="AF8432" s="16"/>
      <c r="AG8432" s="16"/>
    </row>
    <row r="8433" spans="30:33" x14ac:dyDescent="0.2">
      <c r="AD8433" s="16"/>
      <c r="AE8433" s="16"/>
      <c r="AF8433" s="16"/>
      <c r="AG8433" s="16"/>
    </row>
    <row r="8434" spans="30:33" x14ac:dyDescent="0.2">
      <c r="AD8434" s="16"/>
      <c r="AE8434" s="16"/>
      <c r="AF8434" s="16"/>
      <c r="AG8434" s="16"/>
    </row>
    <row r="8435" spans="30:33" x14ac:dyDescent="0.2">
      <c r="AD8435" s="16"/>
      <c r="AE8435" s="16"/>
      <c r="AF8435" s="16"/>
      <c r="AG8435" s="16"/>
    </row>
    <row r="8436" spans="30:33" x14ac:dyDescent="0.2">
      <c r="AD8436" s="16"/>
      <c r="AE8436" s="16"/>
      <c r="AF8436" s="16"/>
      <c r="AG8436" s="16"/>
    </row>
    <row r="8437" spans="30:33" x14ac:dyDescent="0.2">
      <c r="AD8437" s="16"/>
      <c r="AE8437" s="16"/>
      <c r="AF8437" s="16"/>
      <c r="AG8437" s="16"/>
    </row>
    <row r="8438" spans="30:33" x14ac:dyDescent="0.2">
      <c r="AD8438" s="16"/>
      <c r="AE8438" s="16"/>
      <c r="AF8438" s="16"/>
      <c r="AG8438" s="16"/>
    </row>
    <row r="8439" spans="30:33" x14ac:dyDescent="0.2">
      <c r="AD8439" s="16"/>
      <c r="AE8439" s="16"/>
      <c r="AF8439" s="16"/>
      <c r="AG8439" s="16"/>
    </row>
    <row r="8440" spans="30:33" x14ac:dyDescent="0.2">
      <c r="AD8440" s="16"/>
      <c r="AE8440" s="16"/>
      <c r="AF8440" s="16"/>
      <c r="AG8440" s="16"/>
    </row>
    <row r="8441" spans="30:33" x14ac:dyDescent="0.2">
      <c r="AD8441" s="16"/>
      <c r="AE8441" s="16"/>
      <c r="AF8441" s="16"/>
      <c r="AG8441" s="16"/>
    </row>
    <row r="8442" spans="30:33" x14ac:dyDescent="0.2">
      <c r="AD8442" s="16"/>
      <c r="AE8442" s="16"/>
      <c r="AF8442" s="16"/>
      <c r="AG8442" s="16"/>
    </row>
    <row r="8443" spans="30:33" x14ac:dyDescent="0.2">
      <c r="AD8443" s="16"/>
      <c r="AE8443" s="16"/>
      <c r="AF8443" s="16"/>
      <c r="AG8443" s="16"/>
    </row>
    <row r="8444" spans="30:33" x14ac:dyDescent="0.2">
      <c r="AD8444" s="16"/>
      <c r="AE8444" s="16"/>
      <c r="AF8444" s="16"/>
      <c r="AG8444" s="16"/>
    </row>
    <row r="8445" spans="30:33" x14ac:dyDescent="0.2">
      <c r="AD8445" s="16"/>
      <c r="AE8445" s="16"/>
      <c r="AF8445" s="16"/>
      <c r="AG8445" s="16"/>
    </row>
    <row r="8446" spans="30:33" x14ac:dyDescent="0.2">
      <c r="AD8446" s="16"/>
      <c r="AE8446" s="16"/>
      <c r="AF8446" s="16"/>
      <c r="AG8446" s="16"/>
    </row>
    <row r="8447" spans="30:33" x14ac:dyDescent="0.2">
      <c r="AD8447" s="16"/>
      <c r="AE8447" s="16"/>
      <c r="AF8447" s="16"/>
      <c r="AG8447" s="16"/>
    </row>
    <row r="8448" spans="30:33" x14ac:dyDescent="0.2">
      <c r="AD8448" s="16"/>
      <c r="AE8448" s="16"/>
      <c r="AF8448" s="16"/>
      <c r="AG8448" s="16"/>
    </row>
    <row r="8449" spans="30:33" x14ac:dyDescent="0.2">
      <c r="AD8449" s="16"/>
      <c r="AE8449" s="16"/>
      <c r="AF8449" s="16"/>
      <c r="AG8449" s="16"/>
    </row>
    <row r="8450" spans="30:33" x14ac:dyDescent="0.2">
      <c r="AD8450" s="16"/>
      <c r="AE8450" s="16"/>
      <c r="AF8450" s="16"/>
      <c r="AG8450" s="16"/>
    </row>
    <row r="8451" spans="30:33" x14ac:dyDescent="0.2">
      <c r="AD8451" s="16"/>
      <c r="AE8451" s="16"/>
      <c r="AF8451" s="16"/>
      <c r="AG8451" s="16"/>
    </row>
    <row r="8452" spans="30:33" x14ac:dyDescent="0.2">
      <c r="AD8452" s="16"/>
      <c r="AE8452" s="16"/>
      <c r="AF8452" s="16"/>
      <c r="AG8452" s="16"/>
    </row>
    <row r="8453" spans="30:33" x14ac:dyDescent="0.2">
      <c r="AD8453" s="16"/>
      <c r="AE8453" s="16"/>
      <c r="AF8453" s="16"/>
      <c r="AG8453" s="16"/>
    </row>
    <row r="8454" spans="30:33" x14ac:dyDescent="0.2">
      <c r="AD8454" s="16"/>
      <c r="AE8454" s="16"/>
      <c r="AF8454" s="16"/>
      <c r="AG8454" s="16"/>
    </row>
    <row r="8455" spans="30:33" x14ac:dyDescent="0.2">
      <c r="AD8455" s="16"/>
      <c r="AE8455" s="16"/>
      <c r="AF8455" s="16"/>
      <c r="AG8455" s="16"/>
    </row>
    <row r="8456" spans="30:33" x14ac:dyDescent="0.2">
      <c r="AD8456" s="16"/>
      <c r="AE8456" s="16"/>
      <c r="AF8456" s="16"/>
      <c r="AG8456" s="16"/>
    </row>
    <row r="8457" spans="30:33" x14ac:dyDescent="0.2">
      <c r="AD8457" s="16"/>
      <c r="AE8457" s="16"/>
      <c r="AF8457" s="16"/>
      <c r="AG8457" s="16"/>
    </row>
    <row r="8458" spans="30:33" x14ac:dyDescent="0.2">
      <c r="AD8458" s="16"/>
      <c r="AE8458" s="16"/>
      <c r="AF8458" s="16"/>
      <c r="AG8458" s="16"/>
    </row>
    <row r="8459" spans="30:33" x14ac:dyDescent="0.2">
      <c r="AD8459" s="16"/>
      <c r="AE8459" s="16"/>
      <c r="AF8459" s="16"/>
      <c r="AG8459" s="16"/>
    </row>
    <row r="8460" spans="30:33" x14ac:dyDescent="0.2">
      <c r="AD8460" s="16"/>
      <c r="AE8460" s="16"/>
      <c r="AF8460" s="16"/>
      <c r="AG8460" s="16"/>
    </row>
    <row r="8461" spans="30:33" x14ac:dyDescent="0.2">
      <c r="AD8461" s="16"/>
      <c r="AE8461" s="16"/>
      <c r="AF8461" s="16"/>
      <c r="AG8461" s="16"/>
    </row>
    <row r="8462" spans="30:33" x14ac:dyDescent="0.2">
      <c r="AD8462" s="16"/>
      <c r="AE8462" s="16"/>
      <c r="AF8462" s="16"/>
      <c r="AG8462" s="16"/>
    </row>
    <row r="8463" spans="30:33" x14ac:dyDescent="0.2">
      <c r="AD8463" s="16"/>
      <c r="AE8463" s="16"/>
      <c r="AF8463" s="16"/>
      <c r="AG8463" s="16"/>
    </row>
    <row r="8464" spans="30:33" x14ac:dyDescent="0.2">
      <c r="AD8464" s="16"/>
      <c r="AE8464" s="16"/>
      <c r="AF8464" s="16"/>
      <c r="AG8464" s="16"/>
    </row>
    <row r="8465" spans="30:33" x14ac:dyDescent="0.2">
      <c r="AD8465" s="16"/>
      <c r="AE8465" s="16"/>
      <c r="AF8465" s="16"/>
      <c r="AG8465" s="16"/>
    </row>
    <row r="8466" spans="30:33" x14ac:dyDescent="0.2">
      <c r="AD8466" s="16"/>
      <c r="AE8466" s="16"/>
      <c r="AF8466" s="16"/>
      <c r="AG8466" s="16"/>
    </row>
    <row r="8467" spans="30:33" x14ac:dyDescent="0.2">
      <c r="AD8467" s="16"/>
      <c r="AE8467" s="16"/>
      <c r="AF8467" s="16"/>
      <c r="AG8467" s="16"/>
    </row>
    <row r="8468" spans="30:33" x14ac:dyDescent="0.2">
      <c r="AD8468" s="16"/>
      <c r="AE8468" s="16"/>
      <c r="AF8468" s="16"/>
      <c r="AG8468" s="16"/>
    </row>
    <row r="8469" spans="30:33" x14ac:dyDescent="0.2">
      <c r="AD8469" s="16"/>
      <c r="AE8469" s="16"/>
      <c r="AF8469" s="16"/>
      <c r="AG8469" s="16"/>
    </row>
    <row r="8470" spans="30:33" x14ac:dyDescent="0.2">
      <c r="AD8470" s="16"/>
      <c r="AE8470" s="16"/>
      <c r="AF8470" s="16"/>
      <c r="AG8470" s="16"/>
    </row>
    <row r="8471" spans="30:33" x14ac:dyDescent="0.2">
      <c r="AD8471" s="16"/>
      <c r="AE8471" s="16"/>
      <c r="AF8471" s="16"/>
      <c r="AG8471" s="16"/>
    </row>
    <row r="8472" spans="30:33" x14ac:dyDescent="0.2">
      <c r="AD8472" s="16"/>
      <c r="AE8472" s="16"/>
      <c r="AF8472" s="16"/>
      <c r="AG8472" s="16"/>
    </row>
    <row r="8473" spans="30:33" x14ac:dyDescent="0.2">
      <c r="AD8473" s="16"/>
      <c r="AE8473" s="16"/>
      <c r="AF8473" s="16"/>
      <c r="AG8473" s="16"/>
    </row>
    <row r="8474" spans="30:33" x14ac:dyDescent="0.2">
      <c r="AD8474" s="16"/>
      <c r="AE8474" s="16"/>
      <c r="AF8474" s="16"/>
      <c r="AG8474" s="16"/>
    </row>
    <row r="8475" spans="30:33" x14ac:dyDescent="0.2">
      <c r="AD8475" s="16"/>
      <c r="AE8475" s="16"/>
      <c r="AF8475" s="16"/>
      <c r="AG8475" s="16"/>
    </row>
    <row r="8476" spans="30:33" x14ac:dyDescent="0.2">
      <c r="AD8476" s="16"/>
      <c r="AE8476" s="16"/>
      <c r="AF8476" s="16"/>
      <c r="AG8476" s="16"/>
    </row>
    <row r="8477" spans="30:33" x14ac:dyDescent="0.2">
      <c r="AD8477" s="16"/>
      <c r="AE8477" s="16"/>
      <c r="AF8477" s="16"/>
      <c r="AG8477" s="16"/>
    </row>
    <row r="8478" spans="30:33" x14ac:dyDescent="0.2">
      <c r="AD8478" s="16"/>
      <c r="AE8478" s="16"/>
      <c r="AF8478" s="16"/>
      <c r="AG8478" s="16"/>
    </row>
    <row r="8479" spans="30:33" x14ac:dyDescent="0.2">
      <c r="AD8479" s="16"/>
      <c r="AE8479" s="16"/>
      <c r="AF8479" s="16"/>
      <c r="AG8479" s="16"/>
    </row>
    <row r="8480" spans="30:33" x14ac:dyDescent="0.2">
      <c r="AD8480" s="16"/>
      <c r="AE8480" s="16"/>
      <c r="AF8480" s="16"/>
      <c r="AG8480" s="16"/>
    </row>
    <row r="8481" spans="30:33" x14ac:dyDescent="0.2">
      <c r="AD8481" s="16"/>
      <c r="AE8481" s="16"/>
      <c r="AF8481" s="16"/>
      <c r="AG8481" s="16"/>
    </row>
    <row r="8482" spans="30:33" x14ac:dyDescent="0.2">
      <c r="AD8482" s="16"/>
      <c r="AE8482" s="16"/>
      <c r="AF8482" s="16"/>
      <c r="AG8482" s="16"/>
    </row>
    <row r="8483" spans="30:33" x14ac:dyDescent="0.2">
      <c r="AD8483" s="16"/>
      <c r="AE8483" s="16"/>
      <c r="AF8483" s="16"/>
      <c r="AG8483" s="16"/>
    </row>
    <row r="8484" spans="30:33" x14ac:dyDescent="0.2">
      <c r="AD8484" s="16"/>
      <c r="AE8484" s="16"/>
      <c r="AF8484" s="16"/>
      <c r="AG8484" s="16"/>
    </row>
    <row r="8485" spans="30:33" x14ac:dyDescent="0.2">
      <c r="AD8485" s="16"/>
      <c r="AE8485" s="16"/>
      <c r="AF8485" s="16"/>
      <c r="AG8485" s="16"/>
    </row>
    <row r="8486" spans="30:33" x14ac:dyDescent="0.2">
      <c r="AD8486" s="16"/>
      <c r="AE8486" s="16"/>
      <c r="AF8486" s="16"/>
      <c r="AG8486" s="16"/>
    </row>
    <row r="8487" spans="30:33" x14ac:dyDescent="0.2">
      <c r="AD8487" s="16"/>
      <c r="AE8487" s="16"/>
      <c r="AF8487" s="16"/>
      <c r="AG8487" s="16"/>
    </row>
    <row r="8488" spans="30:33" x14ac:dyDescent="0.2">
      <c r="AD8488" s="16"/>
      <c r="AE8488" s="16"/>
      <c r="AF8488" s="16"/>
      <c r="AG8488" s="16"/>
    </row>
    <row r="8489" spans="30:33" x14ac:dyDescent="0.2">
      <c r="AD8489" s="16"/>
      <c r="AE8489" s="16"/>
      <c r="AF8489" s="16"/>
      <c r="AG8489" s="16"/>
    </row>
    <row r="8490" spans="30:33" x14ac:dyDescent="0.2">
      <c r="AD8490" s="16"/>
      <c r="AE8490" s="16"/>
      <c r="AF8490" s="16"/>
      <c r="AG8490" s="16"/>
    </row>
    <row r="8491" spans="30:33" x14ac:dyDescent="0.2">
      <c r="AD8491" s="16"/>
      <c r="AE8491" s="16"/>
      <c r="AF8491" s="16"/>
      <c r="AG8491" s="16"/>
    </row>
    <row r="8492" spans="30:33" x14ac:dyDescent="0.2">
      <c r="AD8492" s="16"/>
      <c r="AE8492" s="16"/>
      <c r="AF8492" s="16"/>
      <c r="AG8492" s="16"/>
    </row>
    <row r="8493" spans="30:33" x14ac:dyDescent="0.2">
      <c r="AD8493" s="16"/>
      <c r="AE8493" s="16"/>
      <c r="AF8493" s="16"/>
      <c r="AG8493" s="16"/>
    </row>
    <row r="8494" spans="30:33" x14ac:dyDescent="0.2">
      <c r="AD8494" s="16"/>
      <c r="AE8494" s="16"/>
      <c r="AF8494" s="16"/>
      <c r="AG8494" s="16"/>
    </row>
    <row r="8495" spans="30:33" x14ac:dyDescent="0.2">
      <c r="AD8495" s="16"/>
      <c r="AE8495" s="16"/>
      <c r="AF8495" s="16"/>
      <c r="AG8495" s="16"/>
    </row>
    <row r="8496" spans="30:33" x14ac:dyDescent="0.2">
      <c r="AD8496" s="16"/>
      <c r="AE8496" s="16"/>
      <c r="AF8496" s="16"/>
      <c r="AG8496" s="16"/>
    </row>
    <row r="8497" spans="30:33" x14ac:dyDescent="0.2">
      <c r="AD8497" s="16"/>
      <c r="AE8497" s="16"/>
      <c r="AF8497" s="16"/>
      <c r="AG8497" s="16"/>
    </row>
    <row r="8498" spans="30:33" x14ac:dyDescent="0.2">
      <c r="AD8498" s="16"/>
      <c r="AE8498" s="16"/>
      <c r="AF8498" s="16"/>
      <c r="AG8498" s="16"/>
    </row>
    <row r="8499" spans="30:33" x14ac:dyDescent="0.2">
      <c r="AD8499" s="16"/>
      <c r="AE8499" s="16"/>
      <c r="AF8499" s="16"/>
      <c r="AG8499" s="16"/>
    </row>
    <row r="8500" spans="30:33" x14ac:dyDescent="0.2">
      <c r="AD8500" s="16"/>
      <c r="AE8500" s="16"/>
      <c r="AF8500" s="16"/>
      <c r="AG8500" s="16"/>
    </row>
    <row r="8501" spans="30:33" x14ac:dyDescent="0.2">
      <c r="AD8501" s="16"/>
      <c r="AE8501" s="16"/>
      <c r="AF8501" s="16"/>
      <c r="AG8501" s="16"/>
    </row>
    <row r="8502" spans="30:33" x14ac:dyDescent="0.2">
      <c r="AD8502" s="16"/>
      <c r="AE8502" s="16"/>
      <c r="AF8502" s="16"/>
      <c r="AG8502" s="16"/>
    </row>
    <row r="8503" spans="30:33" x14ac:dyDescent="0.2">
      <c r="AD8503" s="16"/>
      <c r="AE8503" s="16"/>
      <c r="AF8503" s="16"/>
      <c r="AG8503" s="16"/>
    </row>
    <row r="8504" spans="30:33" x14ac:dyDescent="0.2">
      <c r="AD8504" s="16"/>
      <c r="AE8504" s="16"/>
      <c r="AF8504" s="16"/>
      <c r="AG8504" s="16"/>
    </row>
    <row r="8505" spans="30:33" x14ac:dyDescent="0.2">
      <c r="AD8505" s="16"/>
      <c r="AE8505" s="16"/>
      <c r="AF8505" s="16"/>
      <c r="AG8505" s="16"/>
    </row>
    <row r="8506" spans="30:33" x14ac:dyDescent="0.2">
      <c r="AD8506" s="16"/>
      <c r="AE8506" s="16"/>
      <c r="AF8506" s="16"/>
      <c r="AG8506" s="16"/>
    </row>
    <row r="8507" spans="30:33" x14ac:dyDescent="0.2">
      <c r="AD8507" s="16"/>
      <c r="AE8507" s="16"/>
      <c r="AF8507" s="16"/>
      <c r="AG8507" s="16"/>
    </row>
    <row r="8508" spans="30:33" x14ac:dyDescent="0.2">
      <c r="AD8508" s="16"/>
      <c r="AE8508" s="16"/>
      <c r="AF8508" s="16"/>
      <c r="AG8508" s="16"/>
    </row>
    <row r="8509" spans="30:33" x14ac:dyDescent="0.2">
      <c r="AD8509" s="16"/>
      <c r="AE8509" s="16"/>
      <c r="AF8509" s="16"/>
      <c r="AG8509" s="16"/>
    </row>
    <row r="8510" spans="30:33" x14ac:dyDescent="0.2">
      <c r="AD8510" s="16"/>
      <c r="AE8510" s="16"/>
      <c r="AF8510" s="16"/>
      <c r="AG8510" s="16"/>
    </row>
    <row r="8511" spans="30:33" x14ac:dyDescent="0.2">
      <c r="AD8511" s="16"/>
      <c r="AE8511" s="16"/>
      <c r="AF8511" s="16"/>
      <c r="AG8511" s="16"/>
    </row>
    <row r="8512" spans="30:33" x14ac:dyDescent="0.2">
      <c r="AD8512" s="16"/>
      <c r="AE8512" s="16"/>
      <c r="AF8512" s="16"/>
      <c r="AG8512" s="16"/>
    </row>
    <row r="8513" spans="30:33" x14ac:dyDescent="0.2">
      <c r="AD8513" s="16"/>
      <c r="AE8513" s="16"/>
      <c r="AF8513" s="16"/>
      <c r="AG8513" s="16"/>
    </row>
    <row r="8514" spans="30:33" x14ac:dyDescent="0.2">
      <c r="AD8514" s="16"/>
      <c r="AE8514" s="16"/>
      <c r="AF8514" s="16"/>
      <c r="AG8514" s="16"/>
    </row>
    <row r="8515" spans="30:33" x14ac:dyDescent="0.2">
      <c r="AD8515" s="16"/>
      <c r="AE8515" s="16"/>
      <c r="AF8515" s="16"/>
      <c r="AG8515" s="16"/>
    </row>
    <row r="8516" spans="30:33" x14ac:dyDescent="0.2">
      <c r="AD8516" s="16"/>
      <c r="AE8516" s="16"/>
      <c r="AF8516" s="16"/>
      <c r="AG8516" s="16"/>
    </row>
    <row r="8517" spans="30:33" x14ac:dyDescent="0.2">
      <c r="AD8517" s="16"/>
      <c r="AE8517" s="16"/>
      <c r="AF8517" s="16"/>
      <c r="AG8517" s="16"/>
    </row>
    <row r="8518" spans="30:33" x14ac:dyDescent="0.2">
      <c r="AD8518" s="16"/>
      <c r="AE8518" s="16"/>
      <c r="AF8518" s="16"/>
      <c r="AG8518" s="16"/>
    </row>
    <row r="8519" spans="30:33" x14ac:dyDescent="0.2">
      <c r="AD8519" s="16"/>
      <c r="AE8519" s="16"/>
      <c r="AF8519" s="16"/>
      <c r="AG8519" s="16"/>
    </row>
    <row r="8520" spans="30:33" x14ac:dyDescent="0.2">
      <c r="AD8520" s="16"/>
      <c r="AE8520" s="16"/>
      <c r="AF8520" s="16"/>
      <c r="AG8520" s="16"/>
    </row>
    <row r="8521" spans="30:33" x14ac:dyDescent="0.2">
      <c r="AD8521" s="16"/>
      <c r="AE8521" s="16"/>
      <c r="AF8521" s="16"/>
      <c r="AG8521" s="16"/>
    </row>
    <row r="8522" spans="30:33" x14ac:dyDescent="0.2">
      <c r="AD8522" s="16"/>
      <c r="AE8522" s="16"/>
      <c r="AF8522" s="16"/>
      <c r="AG8522" s="16"/>
    </row>
    <row r="8523" spans="30:33" x14ac:dyDescent="0.2">
      <c r="AD8523" s="16"/>
      <c r="AE8523" s="16"/>
      <c r="AF8523" s="16"/>
      <c r="AG8523" s="16"/>
    </row>
    <row r="8524" spans="30:33" x14ac:dyDescent="0.2">
      <c r="AD8524" s="16"/>
      <c r="AE8524" s="16"/>
      <c r="AF8524" s="16"/>
      <c r="AG8524" s="16"/>
    </row>
    <row r="8525" spans="30:33" x14ac:dyDescent="0.2">
      <c r="AD8525" s="16"/>
      <c r="AE8525" s="16"/>
      <c r="AF8525" s="16"/>
      <c r="AG8525" s="16"/>
    </row>
    <row r="8526" spans="30:33" x14ac:dyDescent="0.2">
      <c r="AD8526" s="16"/>
      <c r="AE8526" s="16"/>
      <c r="AF8526" s="16"/>
      <c r="AG8526" s="16"/>
    </row>
    <row r="8527" spans="30:33" x14ac:dyDescent="0.2">
      <c r="AD8527" s="16"/>
      <c r="AE8527" s="16"/>
      <c r="AF8527" s="16"/>
      <c r="AG8527" s="16"/>
    </row>
    <row r="8528" spans="30:33" x14ac:dyDescent="0.2">
      <c r="AD8528" s="16"/>
      <c r="AE8528" s="16"/>
      <c r="AF8528" s="16"/>
      <c r="AG8528" s="16"/>
    </row>
    <row r="8529" spans="30:33" x14ac:dyDescent="0.2">
      <c r="AD8529" s="16"/>
      <c r="AE8529" s="16"/>
      <c r="AF8529" s="16"/>
      <c r="AG8529" s="16"/>
    </row>
    <row r="8530" spans="30:33" x14ac:dyDescent="0.2">
      <c r="AD8530" s="16"/>
      <c r="AE8530" s="16"/>
      <c r="AF8530" s="16"/>
      <c r="AG8530" s="16"/>
    </row>
    <row r="8531" spans="30:33" x14ac:dyDescent="0.2">
      <c r="AD8531" s="16"/>
      <c r="AE8531" s="16"/>
      <c r="AF8531" s="16"/>
      <c r="AG8531" s="16"/>
    </row>
    <row r="8532" spans="30:33" x14ac:dyDescent="0.2">
      <c r="AD8532" s="16"/>
      <c r="AE8532" s="16"/>
      <c r="AF8532" s="16"/>
      <c r="AG8532" s="16"/>
    </row>
    <row r="8533" spans="30:33" x14ac:dyDescent="0.2">
      <c r="AD8533" s="16"/>
      <c r="AE8533" s="16"/>
      <c r="AF8533" s="16"/>
      <c r="AG8533" s="16"/>
    </row>
    <row r="8534" spans="30:33" x14ac:dyDescent="0.2">
      <c r="AD8534" s="16"/>
      <c r="AE8534" s="16"/>
      <c r="AF8534" s="16"/>
      <c r="AG8534" s="16"/>
    </row>
    <row r="8535" spans="30:33" x14ac:dyDescent="0.2">
      <c r="AD8535" s="16"/>
      <c r="AE8535" s="16"/>
      <c r="AF8535" s="16"/>
      <c r="AG8535" s="16"/>
    </row>
    <row r="8536" spans="30:33" x14ac:dyDescent="0.2">
      <c r="AD8536" s="16"/>
      <c r="AE8536" s="16"/>
      <c r="AF8536" s="16"/>
      <c r="AG8536" s="16"/>
    </row>
    <row r="8537" spans="30:33" x14ac:dyDescent="0.2">
      <c r="AD8537" s="16"/>
      <c r="AE8537" s="16"/>
      <c r="AF8537" s="16"/>
      <c r="AG8537" s="16"/>
    </row>
    <row r="8538" spans="30:33" x14ac:dyDescent="0.2">
      <c r="AD8538" s="16"/>
      <c r="AE8538" s="16"/>
      <c r="AF8538" s="16"/>
      <c r="AG8538" s="16"/>
    </row>
    <row r="8539" spans="30:33" x14ac:dyDescent="0.2">
      <c r="AD8539" s="16"/>
      <c r="AE8539" s="16"/>
      <c r="AF8539" s="16"/>
      <c r="AG8539" s="16"/>
    </row>
    <row r="8540" spans="30:33" x14ac:dyDescent="0.2">
      <c r="AD8540" s="16"/>
      <c r="AE8540" s="16"/>
      <c r="AF8540" s="16"/>
      <c r="AG8540" s="16"/>
    </row>
    <row r="8541" spans="30:33" x14ac:dyDescent="0.2">
      <c r="AD8541" s="16"/>
      <c r="AE8541" s="16"/>
      <c r="AF8541" s="16"/>
      <c r="AG8541" s="16"/>
    </row>
    <row r="8542" spans="30:33" x14ac:dyDescent="0.2">
      <c r="AD8542" s="16"/>
      <c r="AE8542" s="16"/>
      <c r="AF8542" s="16"/>
      <c r="AG8542" s="16"/>
    </row>
    <row r="8543" spans="30:33" x14ac:dyDescent="0.2">
      <c r="AD8543" s="16"/>
      <c r="AE8543" s="16"/>
      <c r="AF8543" s="16"/>
      <c r="AG8543" s="16"/>
    </row>
    <row r="8544" spans="30:33" x14ac:dyDescent="0.2">
      <c r="AD8544" s="16"/>
      <c r="AE8544" s="16"/>
      <c r="AF8544" s="16"/>
      <c r="AG8544" s="16"/>
    </row>
    <row r="8545" spans="30:33" x14ac:dyDescent="0.2">
      <c r="AD8545" s="16"/>
      <c r="AE8545" s="16"/>
      <c r="AF8545" s="16"/>
      <c r="AG8545" s="16"/>
    </row>
    <row r="8546" spans="30:33" x14ac:dyDescent="0.2">
      <c r="AD8546" s="16"/>
      <c r="AE8546" s="16"/>
      <c r="AF8546" s="16"/>
      <c r="AG8546" s="16"/>
    </row>
    <row r="8547" spans="30:33" x14ac:dyDescent="0.2">
      <c r="AD8547" s="16"/>
      <c r="AE8547" s="16"/>
      <c r="AF8547" s="16"/>
      <c r="AG8547" s="16"/>
    </row>
    <row r="8548" spans="30:33" x14ac:dyDescent="0.2">
      <c r="AD8548" s="16"/>
      <c r="AE8548" s="16"/>
      <c r="AF8548" s="16"/>
      <c r="AG8548" s="16"/>
    </row>
    <row r="8549" spans="30:33" x14ac:dyDescent="0.2">
      <c r="AD8549" s="16"/>
      <c r="AE8549" s="16"/>
      <c r="AF8549" s="16"/>
      <c r="AG8549" s="16"/>
    </row>
    <row r="8550" spans="30:33" x14ac:dyDescent="0.2">
      <c r="AD8550" s="16"/>
      <c r="AE8550" s="16"/>
      <c r="AF8550" s="16"/>
      <c r="AG8550" s="16"/>
    </row>
    <row r="8551" spans="30:33" x14ac:dyDescent="0.2">
      <c r="AD8551" s="16"/>
      <c r="AE8551" s="16"/>
      <c r="AF8551" s="16"/>
      <c r="AG8551" s="16"/>
    </row>
    <row r="8552" spans="30:33" x14ac:dyDescent="0.2">
      <c r="AD8552" s="16"/>
      <c r="AE8552" s="16"/>
      <c r="AF8552" s="16"/>
      <c r="AG8552" s="16"/>
    </row>
    <row r="8553" spans="30:33" x14ac:dyDescent="0.2">
      <c r="AD8553" s="16"/>
      <c r="AE8553" s="16"/>
      <c r="AF8553" s="16"/>
      <c r="AG8553" s="16"/>
    </row>
    <row r="8554" spans="30:33" x14ac:dyDescent="0.2">
      <c r="AD8554" s="16"/>
      <c r="AE8554" s="16"/>
      <c r="AF8554" s="16"/>
      <c r="AG8554" s="16"/>
    </row>
    <row r="8555" spans="30:33" x14ac:dyDescent="0.2">
      <c r="AD8555" s="16"/>
      <c r="AE8555" s="16"/>
      <c r="AF8555" s="16"/>
      <c r="AG8555" s="16"/>
    </row>
    <row r="8556" spans="30:33" x14ac:dyDescent="0.2">
      <c r="AD8556" s="16"/>
      <c r="AE8556" s="16"/>
      <c r="AF8556" s="16"/>
      <c r="AG8556" s="16"/>
    </row>
    <row r="8557" spans="30:33" x14ac:dyDescent="0.2">
      <c r="AD8557" s="16"/>
      <c r="AE8557" s="16"/>
      <c r="AF8557" s="16"/>
      <c r="AG8557" s="16"/>
    </row>
    <row r="8558" spans="30:33" x14ac:dyDescent="0.2">
      <c r="AD8558" s="16"/>
      <c r="AE8558" s="16"/>
      <c r="AF8558" s="16"/>
      <c r="AG8558" s="16"/>
    </row>
    <row r="8559" spans="30:33" x14ac:dyDescent="0.2">
      <c r="AD8559" s="16"/>
      <c r="AE8559" s="16"/>
      <c r="AF8559" s="16"/>
      <c r="AG8559" s="16"/>
    </row>
    <row r="8560" spans="30:33" x14ac:dyDescent="0.2">
      <c r="AD8560" s="16"/>
      <c r="AE8560" s="16"/>
      <c r="AF8560" s="16"/>
      <c r="AG8560" s="16"/>
    </row>
    <row r="8561" spans="30:33" x14ac:dyDescent="0.2">
      <c r="AD8561" s="16"/>
      <c r="AE8561" s="16"/>
      <c r="AF8561" s="16"/>
      <c r="AG8561" s="16"/>
    </row>
    <row r="8562" spans="30:33" x14ac:dyDescent="0.2">
      <c r="AD8562" s="16"/>
      <c r="AE8562" s="16"/>
      <c r="AF8562" s="16"/>
      <c r="AG8562" s="16"/>
    </row>
    <row r="8563" spans="30:33" x14ac:dyDescent="0.2">
      <c r="AD8563" s="16"/>
      <c r="AE8563" s="16"/>
      <c r="AF8563" s="16"/>
      <c r="AG8563" s="16"/>
    </row>
    <row r="8564" spans="30:33" x14ac:dyDescent="0.2">
      <c r="AD8564" s="16"/>
      <c r="AE8564" s="16"/>
      <c r="AF8564" s="16"/>
      <c r="AG8564" s="16"/>
    </row>
    <row r="8565" spans="30:33" x14ac:dyDescent="0.2">
      <c r="AD8565" s="16"/>
      <c r="AE8565" s="16"/>
      <c r="AF8565" s="16"/>
      <c r="AG8565" s="16"/>
    </row>
    <row r="8566" spans="30:33" x14ac:dyDescent="0.2">
      <c r="AD8566" s="16"/>
      <c r="AE8566" s="16"/>
      <c r="AF8566" s="16"/>
      <c r="AG8566" s="16"/>
    </row>
    <row r="8567" spans="30:33" x14ac:dyDescent="0.2">
      <c r="AD8567" s="16"/>
      <c r="AE8567" s="16"/>
      <c r="AF8567" s="16"/>
      <c r="AG8567" s="16"/>
    </row>
    <row r="8568" spans="30:33" x14ac:dyDescent="0.2">
      <c r="AD8568" s="16"/>
      <c r="AE8568" s="16"/>
      <c r="AF8568" s="16"/>
      <c r="AG8568" s="16"/>
    </row>
    <row r="8569" spans="30:33" x14ac:dyDescent="0.2">
      <c r="AD8569" s="16"/>
      <c r="AE8569" s="16"/>
      <c r="AF8569" s="16"/>
      <c r="AG8569" s="16"/>
    </row>
    <row r="8570" spans="30:33" x14ac:dyDescent="0.2">
      <c r="AD8570" s="16"/>
      <c r="AE8570" s="16"/>
      <c r="AF8570" s="16"/>
      <c r="AG8570" s="16"/>
    </row>
    <row r="8571" spans="30:33" x14ac:dyDescent="0.2">
      <c r="AD8571" s="16"/>
      <c r="AE8571" s="16"/>
      <c r="AF8571" s="16"/>
      <c r="AG8571" s="16"/>
    </row>
    <row r="8572" spans="30:33" x14ac:dyDescent="0.2">
      <c r="AD8572" s="16"/>
      <c r="AE8572" s="16"/>
      <c r="AF8572" s="16"/>
      <c r="AG8572" s="16"/>
    </row>
    <row r="8573" spans="30:33" x14ac:dyDescent="0.2">
      <c r="AD8573" s="16"/>
      <c r="AE8573" s="16"/>
      <c r="AF8573" s="16"/>
      <c r="AG8573" s="16"/>
    </row>
    <row r="8574" spans="30:33" x14ac:dyDescent="0.2">
      <c r="AD8574" s="16"/>
      <c r="AE8574" s="16"/>
      <c r="AF8574" s="16"/>
      <c r="AG8574" s="16"/>
    </row>
    <row r="8575" spans="30:33" x14ac:dyDescent="0.2">
      <c r="AD8575" s="16"/>
      <c r="AE8575" s="16"/>
      <c r="AF8575" s="16"/>
      <c r="AG8575" s="16"/>
    </row>
    <row r="8576" spans="30:33" x14ac:dyDescent="0.2">
      <c r="AD8576" s="16"/>
      <c r="AE8576" s="16"/>
      <c r="AF8576" s="16"/>
      <c r="AG8576" s="16"/>
    </row>
    <row r="8577" spans="30:33" x14ac:dyDescent="0.2">
      <c r="AD8577" s="16"/>
      <c r="AE8577" s="16"/>
      <c r="AF8577" s="16"/>
      <c r="AG8577" s="16"/>
    </row>
    <row r="8578" spans="30:33" x14ac:dyDescent="0.2">
      <c r="AD8578" s="16"/>
      <c r="AE8578" s="16"/>
      <c r="AF8578" s="16"/>
      <c r="AG8578" s="16"/>
    </row>
    <row r="8579" spans="30:33" x14ac:dyDescent="0.2">
      <c r="AD8579" s="16"/>
      <c r="AE8579" s="16"/>
      <c r="AF8579" s="16"/>
      <c r="AG8579" s="16"/>
    </row>
    <row r="8580" spans="30:33" x14ac:dyDescent="0.2">
      <c r="AD8580" s="16"/>
      <c r="AE8580" s="16"/>
      <c r="AF8580" s="16"/>
      <c r="AG8580" s="16"/>
    </row>
    <row r="8581" spans="30:33" x14ac:dyDescent="0.2">
      <c r="AD8581" s="16"/>
      <c r="AE8581" s="16"/>
      <c r="AF8581" s="16"/>
      <c r="AG8581" s="16"/>
    </row>
    <row r="8582" spans="30:33" x14ac:dyDescent="0.2">
      <c r="AD8582" s="16"/>
      <c r="AE8582" s="16"/>
      <c r="AF8582" s="16"/>
      <c r="AG8582" s="16"/>
    </row>
    <row r="8583" spans="30:33" x14ac:dyDescent="0.2">
      <c r="AD8583" s="16"/>
      <c r="AE8583" s="16"/>
      <c r="AF8583" s="16"/>
      <c r="AG8583" s="16"/>
    </row>
    <row r="8584" spans="30:33" x14ac:dyDescent="0.2">
      <c r="AD8584" s="16"/>
      <c r="AE8584" s="16"/>
      <c r="AF8584" s="16"/>
      <c r="AG8584" s="16"/>
    </row>
    <row r="8585" spans="30:33" x14ac:dyDescent="0.2">
      <c r="AD8585" s="16"/>
      <c r="AE8585" s="16"/>
      <c r="AF8585" s="16"/>
      <c r="AG8585" s="16"/>
    </row>
    <row r="8586" spans="30:33" x14ac:dyDescent="0.2">
      <c r="AD8586" s="16"/>
      <c r="AE8586" s="16"/>
      <c r="AF8586" s="16"/>
      <c r="AG8586" s="16"/>
    </row>
    <row r="8587" spans="30:33" x14ac:dyDescent="0.2">
      <c r="AD8587" s="16"/>
      <c r="AE8587" s="16"/>
      <c r="AF8587" s="16"/>
      <c r="AG8587" s="16"/>
    </row>
    <row r="8588" spans="30:33" x14ac:dyDescent="0.2">
      <c r="AD8588" s="16"/>
      <c r="AE8588" s="16"/>
      <c r="AF8588" s="16"/>
      <c r="AG8588" s="16"/>
    </row>
    <row r="8589" spans="30:33" x14ac:dyDescent="0.2">
      <c r="AD8589" s="16"/>
      <c r="AE8589" s="16"/>
      <c r="AF8589" s="16"/>
      <c r="AG8589" s="16"/>
    </row>
    <row r="8590" spans="30:33" x14ac:dyDescent="0.2">
      <c r="AD8590" s="16"/>
      <c r="AE8590" s="16"/>
      <c r="AF8590" s="16"/>
      <c r="AG8590" s="16"/>
    </row>
    <row r="8591" spans="30:33" x14ac:dyDescent="0.2">
      <c r="AD8591" s="16"/>
      <c r="AE8591" s="16"/>
      <c r="AF8591" s="16"/>
      <c r="AG8591" s="16"/>
    </row>
    <row r="8592" spans="30:33" x14ac:dyDescent="0.2">
      <c r="AD8592" s="16"/>
      <c r="AE8592" s="16"/>
      <c r="AF8592" s="16"/>
      <c r="AG8592" s="16"/>
    </row>
    <row r="8593" spans="30:33" x14ac:dyDescent="0.2">
      <c r="AD8593" s="16"/>
      <c r="AE8593" s="16"/>
      <c r="AF8593" s="16"/>
      <c r="AG8593" s="16"/>
    </row>
    <row r="8594" spans="30:33" x14ac:dyDescent="0.2">
      <c r="AD8594" s="16"/>
      <c r="AE8594" s="16"/>
      <c r="AF8594" s="16"/>
      <c r="AG8594" s="16"/>
    </row>
    <row r="8595" spans="30:33" x14ac:dyDescent="0.2">
      <c r="AD8595" s="16"/>
      <c r="AE8595" s="16"/>
      <c r="AF8595" s="16"/>
      <c r="AG8595" s="16"/>
    </row>
    <row r="8596" spans="30:33" x14ac:dyDescent="0.2">
      <c r="AD8596" s="16"/>
      <c r="AE8596" s="16"/>
      <c r="AF8596" s="16"/>
      <c r="AG8596" s="16"/>
    </row>
    <row r="8597" spans="30:33" x14ac:dyDescent="0.2">
      <c r="AD8597" s="16"/>
      <c r="AE8597" s="16"/>
      <c r="AF8597" s="16"/>
      <c r="AG8597" s="16"/>
    </row>
    <row r="8598" spans="30:33" x14ac:dyDescent="0.2">
      <c r="AD8598" s="16"/>
      <c r="AE8598" s="16"/>
      <c r="AF8598" s="16"/>
      <c r="AG8598" s="16"/>
    </row>
    <row r="8599" spans="30:33" x14ac:dyDescent="0.2">
      <c r="AD8599" s="16"/>
      <c r="AE8599" s="16"/>
      <c r="AF8599" s="16"/>
      <c r="AG8599" s="16"/>
    </row>
    <row r="8600" spans="30:33" x14ac:dyDescent="0.2">
      <c r="AD8600" s="16"/>
      <c r="AE8600" s="16"/>
      <c r="AF8600" s="16"/>
      <c r="AG8600" s="16"/>
    </row>
    <row r="8601" spans="30:33" x14ac:dyDescent="0.2">
      <c r="AD8601" s="16"/>
      <c r="AE8601" s="16"/>
      <c r="AF8601" s="16"/>
      <c r="AG8601" s="16"/>
    </row>
    <row r="8602" spans="30:33" x14ac:dyDescent="0.2">
      <c r="AD8602" s="16"/>
      <c r="AE8602" s="16"/>
      <c r="AF8602" s="16"/>
      <c r="AG8602" s="16"/>
    </row>
    <row r="8603" spans="30:33" x14ac:dyDescent="0.2">
      <c r="AD8603" s="16"/>
      <c r="AE8603" s="16"/>
      <c r="AF8603" s="16"/>
      <c r="AG8603" s="16"/>
    </row>
    <row r="8604" spans="30:33" x14ac:dyDescent="0.2">
      <c r="AD8604" s="16"/>
      <c r="AE8604" s="16"/>
      <c r="AF8604" s="16"/>
      <c r="AG8604" s="16"/>
    </row>
    <row r="8605" spans="30:33" x14ac:dyDescent="0.2">
      <c r="AD8605" s="16"/>
      <c r="AE8605" s="16"/>
      <c r="AF8605" s="16"/>
      <c r="AG8605" s="16"/>
    </row>
    <row r="8606" spans="30:33" x14ac:dyDescent="0.2">
      <c r="AD8606" s="16"/>
      <c r="AE8606" s="16"/>
      <c r="AF8606" s="16"/>
      <c r="AG8606" s="16"/>
    </row>
    <row r="8607" spans="30:33" x14ac:dyDescent="0.2">
      <c r="AD8607" s="16"/>
      <c r="AE8607" s="16"/>
      <c r="AF8607" s="16"/>
      <c r="AG8607" s="16"/>
    </row>
    <row r="8608" spans="30:33" x14ac:dyDescent="0.2">
      <c r="AD8608" s="16"/>
      <c r="AE8608" s="16"/>
      <c r="AF8608" s="16"/>
      <c r="AG8608" s="16"/>
    </row>
    <row r="8609" spans="30:33" x14ac:dyDescent="0.2">
      <c r="AD8609" s="16"/>
      <c r="AE8609" s="16"/>
      <c r="AF8609" s="16"/>
      <c r="AG8609" s="16"/>
    </row>
    <row r="8610" spans="30:33" x14ac:dyDescent="0.2">
      <c r="AD8610" s="16"/>
      <c r="AE8610" s="16"/>
      <c r="AF8610" s="16"/>
      <c r="AG8610" s="16"/>
    </row>
    <row r="8611" spans="30:33" x14ac:dyDescent="0.2">
      <c r="AD8611" s="16"/>
      <c r="AE8611" s="16"/>
      <c r="AF8611" s="16"/>
      <c r="AG8611" s="16"/>
    </row>
    <row r="8612" spans="30:33" x14ac:dyDescent="0.2">
      <c r="AD8612" s="16"/>
      <c r="AE8612" s="16"/>
      <c r="AF8612" s="16"/>
      <c r="AG8612" s="16"/>
    </row>
    <row r="8613" spans="30:33" x14ac:dyDescent="0.2">
      <c r="AD8613" s="16"/>
      <c r="AE8613" s="16"/>
      <c r="AF8613" s="16"/>
      <c r="AG8613" s="16"/>
    </row>
    <row r="8614" spans="30:33" x14ac:dyDescent="0.2">
      <c r="AD8614" s="16"/>
      <c r="AE8614" s="16"/>
      <c r="AF8614" s="16"/>
      <c r="AG8614" s="16"/>
    </row>
    <row r="8615" spans="30:33" x14ac:dyDescent="0.2">
      <c r="AD8615" s="16"/>
      <c r="AE8615" s="16"/>
      <c r="AF8615" s="16"/>
      <c r="AG8615" s="16"/>
    </row>
    <row r="8616" spans="30:33" x14ac:dyDescent="0.2">
      <c r="AD8616" s="16"/>
      <c r="AE8616" s="16"/>
      <c r="AF8616" s="16"/>
      <c r="AG8616" s="16"/>
    </row>
    <row r="8617" spans="30:33" x14ac:dyDescent="0.2">
      <c r="AD8617" s="16"/>
      <c r="AE8617" s="16"/>
      <c r="AF8617" s="16"/>
      <c r="AG8617" s="16"/>
    </row>
    <row r="8618" spans="30:33" x14ac:dyDescent="0.2">
      <c r="AD8618" s="16"/>
      <c r="AE8618" s="16"/>
      <c r="AF8618" s="16"/>
      <c r="AG8618" s="16"/>
    </row>
    <row r="8619" spans="30:33" x14ac:dyDescent="0.2">
      <c r="AD8619" s="16"/>
      <c r="AE8619" s="16"/>
      <c r="AF8619" s="16"/>
      <c r="AG8619" s="16"/>
    </row>
    <row r="8620" spans="30:33" x14ac:dyDescent="0.2">
      <c r="AD8620" s="16"/>
      <c r="AE8620" s="16"/>
      <c r="AF8620" s="16"/>
      <c r="AG8620" s="16"/>
    </row>
    <row r="8621" spans="30:33" x14ac:dyDescent="0.2">
      <c r="AD8621" s="16"/>
      <c r="AE8621" s="16"/>
      <c r="AF8621" s="16"/>
      <c r="AG8621" s="16"/>
    </row>
    <row r="8622" spans="30:33" x14ac:dyDescent="0.2">
      <c r="AD8622" s="16"/>
      <c r="AE8622" s="16"/>
      <c r="AF8622" s="16"/>
      <c r="AG8622" s="16"/>
    </row>
    <row r="8623" spans="30:33" x14ac:dyDescent="0.2">
      <c r="AD8623" s="16"/>
      <c r="AE8623" s="16"/>
      <c r="AF8623" s="16"/>
      <c r="AG8623" s="16"/>
    </row>
    <row r="8624" spans="30:33" x14ac:dyDescent="0.2">
      <c r="AD8624" s="16"/>
      <c r="AE8624" s="16"/>
      <c r="AF8624" s="16"/>
      <c r="AG8624" s="16"/>
    </row>
    <row r="8625" spans="30:33" x14ac:dyDescent="0.2">
      <c r="AD8625" s="16"/>
      <c r="AE8625" s="16"/>
      <c r="AF8625" s="16"/>
      <c r="AG8625" s="16"/>
    </row>
    <row r="8626" spans="30:33" x14ac:dyDescent="0.2">
      <c r="AD8626" s="16"/>
      <c r="AE8626" s="16"/>
      <c r="AF8626" s="16"/>
      <c r="AG8626" s="16"/>
    </row>
    <row r="8627" spans="30:33" x14ac:dyDescent="0.2">
      <c r="AD8627" s="16"/>
      <c r="AE8627" s="16"/>
      <c r="AF8627" s="16"/>
      <c r="AG8627" s="16"/>
    </row>
    <row r="8628" spans="30:33" x14ac:dyDescent="0.2">
      <c r="AD8628" s="16"/>
      <c r="AE8628" s="16"/>
      <c r="AF8628" s="16"/>
      <c r="AG8628" s="16"/>
    </row>
    <row r="8629" spans="30:33" x14ac:dyDescent="0.2">
      <c r="AD8629" s="16"/>
      <c r="AE8629" s="16"/>
      <c r="AF8629" s="16"/>
      <c r="AG8629" s="16"/>
    </row>
    <row r="8630" spans="30:33" x14ac:dyDescent="0.2">
      <c r="AD8630" s="16"/>
      <c r="AE8630" s="16"/>
      <c r="AF8630" s="16"/>
      <c r="AG8630" s="16"/>
    </row>
    <row r="8631" spans="30:33" x14ac:dyDescent="0.2">
      <c r="AD8631" s="16"/>
      <c r="AE8631" s="16"/>
      <c r="AF8631" s="16"/>
      <c r="AG8631" s="16"/>
    </row>
    <row r="8632" spans="30:33" x14ac:dyDescent="0.2">
      <c r="AD8632" s="16"/>
      <c r="AE8632" s="16"/>
      <c r="AF8632" s="16"/>
      <c r="AG8632" s="16"/>
    </row>
    <row r="8633" spans="30:33" x14ac:dyDescent="0.2">
      <c r="AD8633" s="16"/>
      <c r="AE8633" s="16"/>
      <c r="AF8633" s="16"/>
      <c r="AG8633" s="16"/>
    </row>
    <row r="8634" spans="30:33" x14ac:dyDescent="0.2">
      <c r="AD8634" s="16"/>
      <c r="AE8634" s="16"/>
      <c r="AF8634" s="16"/>
      <c r="AG8634" s="16"/>
    </row>
    <row r="8635" spans="30:33" x14ac:dyDescent="0.2">
      <c r="AD8635" s="16"/>
      <c r="AE8635" s="16"/>
      <c r="AF8635" s="16"/>
      <c r="AG8635" s="16"/>
    </row>
    <row r="8636" spans="30:33" x14ac:dyDescent="0.2">
      <c r="AD8636" s="16"/>
      <c r="AE8636" s="16"/>
      <c r="AF8636" s="16"/>
      <c r="AG8636" s="16"/>
    </row>
    <row r="8637" spans="30:33" x14ac:dyDescent="0.2">
      <c r="AD8637" s="16"/>
      <c r="AE8637" s="16"/>
      <c r="AF8637" s="16"/>
      <c r="AG8637" s="16"/>
    </row>
    <row r="8638" spans="30:33" x14ac:dyDescent="0.2">
      <c r="AD8638" s="16"/>
      <c r="AE8638" s="16"/>
      <c r="AF8638" s="16"/>
      <c r="AG8638" s="16"/>
    </row>
    <row r="8639" spans="30:33" x14ac:dyDescent="0.2">
      <c r="AD8639" s="16"/>
      <c r="AE8639" s="16"/>
      <c r="AF8639" s="16"/>
      <c r="AG8639" s="16"/>
    </row>
    <row r="8640" spans="30:33" x14ac:dyDescent="0.2">
      <c r="AD8640" s="16"/>
      <c r="AE8640" s="16"/>
      <c r="AF8640" s="16"/>
      <c r="AG8640" s="16"/>
    </row>
    <row r="8641" spans="30:33" x14ac:dyDescent="0.2">
      <c r="AD8641" s="16"/>
      <c r="AE8641" s="16"/>
      <c r="AF8641" s="16"/>
      <c r="AG8641" s="16"/>
    </row>
    <row r="8642" spans="30:33" x14ac:dyDescent="0.2">
      <c r="AD8642" s="16"/>
      <c r="AE8642" s="16"/>
      <c r="AF8642" s="16"/>
      <c r="AG8642" s="16"/>
    </row>
    <row r="8643" spans="30:33" x14ac:dyDescent="0.2">
      <c r="AD8643" s="16"/>
      <c r="AE8643" s="16"/>
      <c r="AF8643" s="16"/>
      <c r="AG8643" s="16"/>
    </row>
    <row r="8644" spans="30:33" x14ac:dyDescent="0.2">
      <c r="AD8644" s="16"/>
      <c r="AE8644" s="16"/>
      <c r="AF8644" s="16"/>
      <c r="AG8644" s="16"/>
    </row>
    <row r="8645" spans="30:33" x14ac:dyDescent="0.2">
      <c r="AD8645" s="16"/>
      <c r="AE8645" s="16"/>
      <c r="AF8645" s="16"/>
      <c r="AG8645" s="16"/>
    </row>
    <row r="8646" spans="30:33" x14ac:dyDescent="0.2">
      <c r="AD8646" s="16"/>
      <c r="AE8646" s="16"/>
      <c r="AF8646" s="16"/>
      <c r="AG8646" s="16"/>
    </row>
    <row r="8647" spans="30:33" x14ac:dyDescent="0.2">
      <c r="AD8647" s="16"/>
      <c r="AE8647" s="16"/>
      <c r="AF8647" s="16"/>
      <c r="AG8647" s="16"/>
    </row>
    <row r="8648" spans="30:33" x14ac:dyDescent="0.2">
      <c r="AD8648" s="16"/>
      <c r="AE8648" s="16"/>
      <c r="AF8648" s="16"/>
      <c r="AG8648" s="16"/>
    </row>
    <row r="8649" spans="30:33" x14ac:dyDescent="0.2">
      <c r="AD8649" s="16"/>
      <c r="AE8649" s="16"/>
      <c r="AF8649" s="16"/>
      <c r="AG8649" s="16"/>
    </row>
    <row r="8650" spans="30:33" x14ac:dyDescent="0.2">
      <c r="AD8650" s="16"/>
      <c r="AE8650" s="16"/>
      <c r="AF8650" s="16"/>
      <c r="AG8650" s="16"/>
    </row>
    <row r="8651" spans="30:33" x14ac:dyDescent="0.2">
      <c r="AD8651" s="16"/>
      <c r="AE8651" s="16"/>
      <c r="AF8651" s="16"/>
      <c r="AG8651" s="16"/>
    </row>
    <row r="8652" spans="30:33" x14ac:dyDescent="0.2">
      <c r="AD8652" s="16"/>
      <c r="AE8652" s="16"/>
      <c r="AF8652" s="16"/>
      <c r="AG8652" s="16"/>
    </row>
    <row r="8653" spans="30:33" x14ac:dyDescent="0.2">
      <c r="AD8653" s="16"/>
      <c r="AE8653" s="16"/>
      <c r="AF8653" s="16"/>
      <c r="AG8653" s="16"/>
    </row>
    <row r="8654" spans="30:33" x14ac:dyDescent="0.2">
      <c r="AD8654" s="16"/>
      <c r="AE8654" s="16"/>
      <c r="AF8654" s="16"/>
      <c r="AG8654" s="16"/>
    </row>
    <row r="8655" spans="30:33" x14ac:dyDescent="0.2">
      <c r="AD8655" s="16"/>
      <c r="AE8655" s="16"/>
      <c r="AF8655" s="16"/>
      <c r="AG8655" s="16"/>
    </row>
    <row r="8656" spans="30:33" x14ac:dyDescent="0.2">
      <c r="AD8656" s="16"/>
      <c r="AE8656" s="16"/>
      <c r="AF8656" s="16"/>
      <c r="AG8656" s="16"/>
    </row>
    <row r="8657" spans="30:33" x14ac:dyDescent="0.2">
      <c r="AD8657" s="16"/>
      <c r="AE8657" s="16"/>
      <c r="AF8657" s="16"/>
      <c r="AG8657" s="16"/>
    </row>
    <row r="8658" spans="30:33" x14ac:dyDescent="0.2">
      <c r="AD8658" s="16"/>
      <c r="AE8658" s="16"/>
      <c r="AF8658" s="16"/>
      <c r="AG8658" s="16"/>
    </row>
    <row r="8659" spans="30:33" x14ac:dyDescent="0.2">
      <c r="AD8659" s="16"/>
      <c r="AE8659" s="16"/>
      <c r="AF8659" s="16"/>
      <c r="AG8659" s="16"/>
    </row>
    <row r="8660" spans="30:33" x14ac:dyDescent="0.2">
      <c r="AD8660" s="16"/>
      <c r="AE8660" s="16"/>
      <c r="AF8660" s="16"/>
      <c r="AG8660" s="16"/>
    </row>
    <row r="8661" spans="30:33" x14ac:dyDescent="0.2">
      <c r="AD8661" s="16"/>
      <c r="AE8661" s="16"/>
      <c r="AF8661" s="16"/>
      <c r="AG8661" s="16"/>
    </row>
    <row r="8662" spans="30:33" x14ac:dyDescent="0.2">
      <c r="AD8662" s="16"/>
      <c r="AE8662" s="16"/>
      <c r="AF8662" s="16"/>
      <c r="AG8662" s="16"/>
    </row>
    <row r="8663" spans="30:33" x14ac:dyDescent="0.2">
      <c r="AD8663" s="16"/>
      <c r="AE8663" s="16"/>
      <c r="AF8663" s="16"/>
      <c r="AG8663" s="16"/>
    </row>
    <row r="8664" spans="30:33" x14ac:dyDescent="0.2">
      <c r="AD8664" s="16"/>
      <c r="AE8664" s="16"/>
      <c r="AF8664" s="16"/>
      <c r="AG8664" s="16"/>
    </row>
    <row r="8665" spans="30:33" x14ac:dyDescent="0.2">
      <c r="AD8665" s="16"/>
      <c r="AE8665" s="16"/>
      <c r="AF8665" s="16"/>
      <c r="AG8665" s="16"/>
    </row>
    <row r="8666" spans="30:33" x14ac:dyDescent="0.2">
      <c r="AD8666" s="16"/>
      <c r="AE8666" s="16"/>
      <c r="AF8666" s="16"/>
      <c r="AG8666" s="16"/>
    </row>
    <row r="8667" spans="30:33" x14ac:dyDescent="0.2">
      <c r="AD8667" s="16"/>
      <c r="AE8667" s="16"/>
      <c r="AF8667" s="16"/>
      <c r="AG8667" s="16"/>
    </row>
    <row r="8668" spans="30:33" x14ac:dyDescent="0.2">
      <c r="AD8668" s="16"/>
      <c r="AE8668" s="16"/>
      <c r="AF8668" s="16"/>
      <c r="AG8668" s="16"/>
    </row>
    <row r="8669" spans="30:33" x14ac:dyDescent="0.2">
      <c r="AD8669" s="16"/>
      <c r="AE8669" s="16"/>
      <c r="AF8669" s="16"/>
      <c r="AG8669" s="16"/>
    </row>
    <row r="8670" spans="30:33" x14ac:dyDescent="0.2">
      <c r="AD8670" s="16"/>
      <c r="AE8670" s="16"/>
      <c r="AF8670" s="16"/>
      <c r="AG8670" s="16"/>
    </row>
    <row r="8671" spans="30:33" x14ac:dyDescent="0.2">
      <c r="AD8671" s="16"/>
      <c r="AE8671" s="16"/>
      <c r="AF8671" s="16"/>
      <c r="AG8671" s="16"/>
    </row>
    <row r="8672" spans="30:33" x14ac:dyDescent="0.2">
      <c r="AD8672" s="16"/>
      <c r="AE8672" s="16"/>
      <c r="AF8672" s="16"/>
      <c r="AG8672" s="16"/>
    </row>
    <row r="8673" spans="30:33" x14ac:dyDescent="0.2">
      <c r="AD8673" s="16"/>
      <c r="AE8673" s="16"/>
      <c r="AF8673" s="16"/>
      <c r="AG8673" s="16"/>
    </row>
    <row r="8674" spans="30:33" x14ac:dyDescent="0.2">
      <c r="AD8674" s="16"/>
      <c r="AE8674" s="16"/>
      <c r="AF8674" s="16"/>
      <c r="AG8674" s="16"/>
    </row>
    <row r="8675" spans="30:33" x14ac:dyDescent="0.2">
      <c r="AD8675" s="16"/>
      <c r="AE8675" s="16"/>
      <c r="AF8675" s="16"/>
      <c r="AG8675" s="16"/>
    </row>
    <row r="8676" spans="30:33" x14ac:dyDescent="0.2">
      <c r="AD8676" s="16"/>
      <c r="AE8676" s="16"/>
      <c r="AF8676" s="16"/>
      <c r="AG8676" s="16"/>
    </row>
    <row r="8677" spans="30:33" x14ac:dyDescent="0.2">
      <c r="AD8677" s="16"/>
      <c r="AE8677" s="16"/>
      <c r="AF8677" s="16"/>
      <c r="AG8677" s="16"/>
    </row>
    <row r="8678" spans="30:33" x14ac:dyDescent="0.2">
      <c r="AD8678" s="16"/>
      <c r="AE8678" s="16"/>
      <c r="AF8678" s="16"/>
      <c r="AG8678" s="16"/>
    </row>
    <row r="8679" spans="30:33" x14ac:dyDescent="0.2">
      <c r="AD8679" s="16"/>
      <c r="AE8679" s="16"/>
      <c r="AF8679" s="16"/>
      <c r="AG8679" s="16"/>
    </row>
    <row r="8680" spans="30:33" x14ac:dyDescent="0.2">
      <c r="AD8680" s="16"/>
      <c r="AE8680" s="16"/>
      <c r="AF8680" s="16"/>
      <c r="AG8680" s="16"/>
    </row>
    <row r="8681" spans="30:33" x14ac:dyDescent="0.2">
      <c r="AD8681" s="16"/>
      <c r="AE8681" s="16"/>
      <c r="AF8681" s="16"/>
      <c r="AG8681" s="16"/>
    </row>
    <row r="8682" spans="30:33" x14ac:dyDescent="0.2">
      <c r="AD8682" s="16"/>
      <c r="AE8682" s="16"/>
      <c r="AF8682" s="16"/>
      <c r="AG8682" s="16"/>
    </row>
    <row r="8683" spans="30:33" x14ac:dyDescent="0.2">
      <c r="AD8683" s="16"/>
      <c r="AE8683" s="16"/>
      <c r="AF8683" s="16"/>
      <c r="AG8683" s="16"/>
    </row>
    <row r="8684" spans="30:33" x14ac:dyDescent="0.2">
      <c r="AD8684" s="16"/>
      <c r="AE8684" s="16"/>
      <c r="AF8684" s="16"/>
      <c r="AG8684" s="16"/>
    </row>
    <row r="8685" spans="30:33" x14ac:dyDescent="0.2">
      <c r="AD8685" s="16"/>
      <c r="AE8685" s="16"/>
      <c r="AF8685" s="16"/>
      <c r="AG8685" s="16"/>
    </row>
    <row r="8686" spans="30:33" x14ac:dyDescent="0.2">
      <c r="AD8686" s="16"/>
      <c r="AE8686" s="16"/>
      <c r="AF8686" s="16"/>
      <c r="AG8686" s="16"/>
    </row>
    <row r="8687" spans="30:33" x14ac:dyDescent="0.2">
      <c r="AD8687" s="16"/>
      <c r="AE8687" s="16"/>
      <c r="AF8687" s="16"/>
      <c r="AG8687" s="16"/>
    </row>
    <row r="8688" spans="30:33" x14ac:dyDescent="0.2">
      <c r="AD8688" s="16"/>
      <c r="AE8688" s="16"/>
      <c r="AF8688" s="16"/>
      <c r="AG8688" s="16"/>
    </row>
    <row r="8689" spans="30:33" x14ac:dyDescent="0.2">
      <c r="AD8689" s="16"/>
      <c r="AE8689" s="16"/>
      <c r="AF8689" s="16"/>
      <c r="AG8689" s="16"/>
    </row>
    <row r="8690" spans="30:33" x14ac:dyDescent="0.2">
      <c r="AD8690" s="16"/>
      <c r="AE8690" s="16"/>
      <c r="AF8690" s="16"/>
      <c r="AG8690" s="16"/>
    </row>
    <row r="8691" spans="30:33" x14ac:dyDescent="0.2">
      <c r="AD8691" s="16"/>
      <c r="AE8691" s="16"/>
      <c r="AF8691" s="16"/>
      <c r="AG8691" s="16"/>
    </row>
    <row r="8692" spans="30:33" x14ac:dyDescent="0.2">
      <c r="AD8692" s="16"/>
      <c r="AE8692" s="16"/>
      <c r="AF8692" s="16"/>
      <c r="AG8692" s="16"/>
    </row>
    <row r="8693" spans="30:33" x14ac:dyDescent="0.2">
      <c r="AD8693" s="16"/>
      <c r="AE8693" s="16"/>
      <c r="AF8693" s="16"/>
      <c r="AG8693" s="16"/>
    </row>
    <row r="8694" spans="30:33" x14ac:dyDescent="0.2">
      <c r="AD8694" s="16"/>
      <c r="AE8694" s="16"/>
      <c r="AF8694" s="16"/>
      <c r="AG8694" s="16"/>
    </row>
    <row r="8695" spans="30:33" x14ac:dyDescent="0.2">
      <c r="AD8695" s="16"/>
      <c r="AE8695" s="16"/>
      <c r="AF8695" s="16"/>
      <c r="AG8695" s="16"/>
    </row>
    <row r="8696" spans="30:33" x14ac:dyDescent="0.2">
      <c r="AD8696" s="16"/>
      <c r="AE8696" s="16"/>
      <c r="AF8696" s="16"/>
      <c r="AG8696" s="16"/>
    </row>
    <row r="8697" spans="30:33" x14ac:dyDescent="0.2">
      <c r="AD8697" s="16"/>
      <c r="AE8697" s="16"/>
      <c r="AF8697" s="16"/>
      <c r="AG8697" s="16"/>
    </row>
    <row r="8698" spans="30:33" x14ac:dyDescent="0.2">
      <c r="AD8698" s="16"/>
      <c r="AE8698" s="16"/>
      <c r="AF8698" s="16"/>
      <c r="AG8698" s="16"/>
    </row>
    <row r="8699" spans="30:33" x14ac:dyDescent="0.2">
      <c r="AD8699" s="16"/>
      <c r="AE8699" s="16"/>
      <c r="AF8699" s="16"/>
      <c r="AG8699" s="16"/>
    </row>
    <row r="8700" spans="30:33" x14ac:dyDescent="0.2">
      <c r="AD8700" s="16"/>
      <c r="AE8700" s="16"/>
      <c r="AF8700" s="16"/>
      <c r="AG8700" s="16"/>
    </row>
    <row r="8701" spans="30:33" x14ac:dyDescent="0.2">
      <c r="AD8701" s="16"/>
      <c r="AE8701" s="16"/>
      <c r="AF8701" s="16"/>
      <c r="AG8701" s="16"/>
    </row>
    <row r="8702" spans="30:33" x14ac:dyDescent="0.2">
      <c r="AD8702" s="16"/>
      <c r="AE8702" s="16"/>
      <c r="AF8702" s="16"/>
      <c r="AG8702" s="16"/>
    </row>
    <row r="8703" spans="30:33" x14ac:dyDescent="0.2">
      <c r="AD8703" s="16"/>
      <c r="AE8703" s="16"/>
      <c r="AF8703" s="16"/>
      <c r="AG8703" s="16"/>
    </row>
    <row r="8704" spans="30:33" x14ac:dyDescent="0.2">
      <c r="AD8704" s="16"/>
      <c r="AE8704" s="16"/>
      <c r="AF8704" s="16"/>
      <c r="AG8704" s="16"/>
    </row>
    <row r="8705" spans="30:33" x14ac:dyDescent="0.2">
      <c r="AD8705" s="16"/>
      <c r="AE8705" s="16"/>
      <c r="AF8705" s="16"/>
      <c r="AG8705" s="16"/>
    </row>
    <row r="8706" spans="30:33" x14ac:dyDescent="0.2">
      <c r="AD8706" s="16"/>
      <c r="AE8706" s="16"/>
      <c r="AF8706" s="16"/>
      <c r="AG8706" s="16"/>
    </row>
    <row r="8707" spans="30:33" x14ac:dyDescent="0.2">
      <c r="AD8707" s="16"/>
      <c r="AE8707" s="16"/>
      <c r="AF8707" s="16"/>
      <c r="AG8707" s="16"/>
    </row>
    <row r="8708" spans="30:33" x14ac:dyDescent="0.2">
      <c r="AD8708" s="16"/>
      <c r="AE8708" s="16"/>
      <c r="AF8708" s="16"/>
      <c r="AG8708" s="16"/>
    </row>
    <row r="8709" spans="30:33" x14ac:dyDescent="0.2">
      <c r="AD8709" s="16"/>
      <c r="AE8709" s="16"/>
      <c r="AF8709" s="16"/>
      <c r="AG8709" s="16"/>
    </row>
    <row r="8710" spans="30:33" x14ac:dyDescent="0.2">
      <c r="AD8710" s="16"/>
      <c r="AE8710" s="16"/>
      <c r="AF8710" s="16"/>
      <c r="AG8710" s="16"/>
    </row>
    <row r="8711" spans="30:33" x14ac:dyDescent="0.2">
      <c r="AD8711" s="16"/>
      <c r="AE8711" s="16"/>
      <c r="AF8711" s="16"/>
      <c r="AG8711" s="16"/>
    </row>
    <row r="8712" spans="30:33" x14ac:dyDescent="0.2">
      <c r="AD8712" s="16"/>
      <c r="AE8712" s="16"/>
      <c r="AF8712" s="16"/>
      <c r="AG8712" s="16"/>
    </row>
    <row r="8713" spans="30:33" x14ac:dyDescent="0.2">
      <c r="AD8713" s="16"/>
      <c r="AE8713" s="16"/>
      <c r="AF8713" s="16"/>
      <c r="AG8713" s="16"/>
    </row>
    <row r="8714" spans="30:33" x14ac:dyDescent="0.2">
      <c r="AD8714" s="16"/>
      <c r="AE8714" s="16"/>
      <c r="AF8714" s="16"/>
      <c r="AG8714" s="16"/>
    </row>
    <row r="8715" spans="30:33" x14ac:dyDescent="0.2">
      <c r="AD8715" s="16"/>
      <c r="AE8715" s="16"/>
      <c r="AF8715" s="16"/>
      <c r="AG8715" s="16"/>
    </row>
    <row r="8716" spans="30:33" x14ac:dyDescent="0.2">
      <c r="AD8716" s="16"/>
      <c r="AE8716" s="16"/>
      <c r="AF8716" s="16"/>
      <c r="AG8716" s="16"/>
    </row>
    <row r="8717" spans="30:33" x14ac:dyDescent="0.2">
      <c r="AD8717" s="16"/>
      <c r="AE8717" s="16"/>
      <c r="AF8717" s="16"/>
      <c r="AG8717" s="16"/>
    </row>
    <row r="8718" spans="30:33" x14ac:dyDescent="0.2">
      <c r="AD8718" s="16"/>
      <c r="AE8718" s="16"/>
      <c r="AF8718" s="16"/>
      <c r="AG8718" s="16"/>
    </row>
    <row r="8719" spans="30:33" x14ac:dyDescent="0.2">
      <c r="AD8719" s="16"/>
      <c r="AE8719" s="16"/>
      <c r="AF8719" s="16"/>
      <c r="AG8719" s="16"/>
    </row>
    <row r="8720" spans="30:33" x14ac:dyDescent="0.2">
      <c r="AD8720" s="16"/>
      <c r="AE8720" s="16"/>
      <c r="AF8720" s="16"/>
      <c r="AG8720" s="16"/>
    </row>
    <row r="8721" spans="30:33" x14ac:dyDescent="0.2">
      <c r="AD8721" s="16"/>
      <c r="AE8721" s="16"/>
      <c r="AF8721" s="16"/>
      <c r="AG8721" s="16"/>
    </row>
    <row r="8722" spans="30:33" x14ac:dyDescent="0.2">
      <c r="AD8722" s="16"/>
      <c r="AE8722" s="16"/>
      <c r="AF8722" s="16"/>
      <c r="AG8722" s="16"/>
    </row>
    <row r="8723" spans="30:33" x14ac:dyDescent="0.2">
      <c r="AD8723" s="16"/>
      <c r="AE8723" s="16"/>
      <c r="AF8723" s="16"/>
      <c r="AG8723" s="16"/>
    </row>
    <row r="8724" spans="30:33" x14ac:dyDescent="0.2">
      <c r="AD8724" s="16"/>
      <c r="AE8724" s="16"/>
      <c r="AF8724" s="16"/>
      <c r="AG8724" s="16"/>
    </row>
    <row r="8725" spans="30:33" x14ac:dyDescent="0.2">
      <c r="AD8725" s="16"/>
      <c r="AE8725" s="16"/>
      <c r="AF8725" s="16"/>
      <c r="AG8725" s="16"/>
    </row>
    <row r="8726" spans="30:33" x14ac:dyDescent="0.2">
      <c r="AD8726" s="16"/>
      <c r="AE8726" s="16"/>
      <c r="AF8726" s="16"/>
      <c r="AG8726" s="16"/>
    </row>
    <row r="8727" spans="30:33" x14ac:dyDescent="0.2">
      <c r="AD8727" s="16"/>
      <c r="AE8727" s="16"/>
      <c r="AF8727" s="16"/>
      <c r="AG8727" s="16"/>
    </row>
    <row r="8728" spans="30:33" x14ac:dyDescent="0.2">
      <c r="AD8728" s="16"/>
      <c r="AE8728" s="16"/>
      <c r="AF8728" s="16"/>
      <c r="AG8728" s="16"/>
    </row>
    <row r="8729" spans="30:33" x14ac:dyDescent="0.2">
      <c r="AD8729" s="16"/>
      <c r="AE8729" s="16"/>
      <c r="AF8729" s="16"/>
      <c r="AG8729" s="16"/>
    </row>
    <row r="8730" spans="30:33" x14ac:dyDescent="0.2">
      <c r="AD8730" s="16"/>
      <c r="AE8730" s="16"/>
      <c r="AF8730" s="16"/>
      <c r="AG8730" s="16"/>
    </row>
    <row r="8731" spans="30:33" x14ac:dyDescent="0.2">
      <c r="AD8731" s="16"/>
      <c r="AE8731" s="16"/>
      <c r="AF8731" s="16"/>
      <c r="AG8731" s="16"/>
    </row>
    <row r="8732" spans="30:33" x14ac:dyDescent="0.2">
      <c r="AD8732" s="16"/>
      <c r="AE8732" s="16"/>
      <c r="AF8732" s="16"/>
      <c r="AG8732" s="16"/>
    </row>
    <row r="8733" spans="30:33" x14ac:dyDescent="0.2">
      <c r="AD8733" s="16"/>
      <c r="AE8733" s="16"/>
      <c r="AF8733" s="16"/>
      <c r="AG8733" s="16"/>
    </row>
    <row r="8734" spans="30:33" x14ac:dyDescent="0.2">
      <c r="AD8734" s="16"/>
      <c r="AE8734" s="16"/>
      <c r="AF8734" s="16"/>
      <c r="AG8734" s="16"/>
    </row>
    <row r="8735" spans="30:33" x14ac:dyDescent="0.2">
      <c r="AD8735" s="16"/>
      <c r="AE8735" s="16"/>
      <c r="AF8735" s="16"/>
      <c r="AG8735" s="16"/>
    </row>
    <row r="8736" spans="30:33" x14ac:dyDescent="0.2">
      <c r="AD8736" s="16"/>
      <c r="AE8736" s="16"/>
      <c r="AF8736" s="16"/>
      <c r="AG8736" s="16"/>
    </row>
    <row r="8737" spans="30:33" x14ac:dyDescent="0.2">
      <c r="AD8737" s="16"/>
      <c r="AE8737" s="16"/>
      <c r="AF8737" s="16"/>
      <c r="AG8737" s="16"/>
    </row>
    <row r="8738" spans="30:33" x14ac:dyDescent="0.2">
      <c r="AD8738" s="16"/>
      <c r="AE8738" s="16"/>
      <c r="AF8738" s="16"/>
      <c r="AG8738" s="16"/>
    </row>
    <row r="8739" spans="30:33" x14ac:dyDescent="0.2">
      <c r="AD8739" s="16"/>
      <c r="AE8739" s="16"/>
      <c r="AF8739" s="16"/>
      <c r="AG8739" s="16"/>
    </row>
    <row r="8740" spans="30:33" x14ac:dyDescent="0.2">
      <c r="AD8740" s="16"/>
      <c r="AE8740" s="16"/>
      <c r="AF8740" s="16"/>
      <c r="AG8740" s="16"/>
    </row>
    <row r="8741" spans="30:33" x14ac:dyDescent="0.2">
      <c r="AD8741" s="16"/>
      <c r="AE8741" s="16"/>
      <c r="AF8741" s="16"/>
      <c r="AG8741" s="16"/>
    </row>
    <row r="8742" spans="30:33" x14ac:dyDescent="0.2">
      <c r="AD8742" s="16"/>
      <c r="AE8742" s="16"/>
      <c r="AF8742" s="16"/>
      <c r="AG8742" s="16"/>
    </row>
    <row r="8743" spans="30:33" x14ac:dyDescent="0.2">
      <c r="AD8743" s="16"/>
      <c r="AE8743" s="16"/>
      <c r="AF8743" s="16"/>
      <c r="AG8743" s="16"/>
    </row>
    <row r="8744" spans="30:33" x14ac:dyDescent="0.2">
      <c r="AD8744" s="16"/>
      <c r="AE8744" s="16"/>
      <c r="AF8744" s="16"/>
      <c r="AG8744" s="16"/>
    </row>
    <row r="8745" spans="30:33" x14ac:dyDescent="0.2">
      <c r="AD8745" s="16"/>
      <c r="AE8745" s="16"/>
      <c r="AF8745" s="16"/>
      <c r="AG8745" s="16"/>
    </row>
    <row r="8746" spans="30:33" x14ac:dyDescent="0.2">
      <c r="AD8746" s="16"/>
      <c r="AE8746" s="16"/>
      <c r="AF8746" s="16"/>
      <c r="AG8746" s="16"/>
    </row>
    <row r="8747" spans="30:33" x14ac:dyDescent="0.2">
      <c r="AD8747" s="16"/>
      <c r="AE8747" s="16"/>
      <c r="AF8747" s="16"/>
      <c r="AG8747" s="16"/>
    </row>
    <row r="8748" spans="30:33" x14ac:dyDescent="0.2">
      <c r="AD8748" s="16"/>
      <c r="AE8748" s="16"/>
      <c r="AF8748" s="16"/>
      <c r="AG8748" s="16"/>
    </row>
    <row r="8749" spans="30:33" x14ac:dyDescent="0.2">
      <c r="AD8749" s="16"/>
      <c r="AE8749" s="16"/>
      <c r="AF8749" s="16"/>
      <c r="AG8749" s="16"/>
    </row>
    <row r="8750" spans="30:33" x14ac:dyDescent="0.2">
      <c r="AD8750" s="16"/>
      <c r="AE8750" s="16"/>
      <c r="AF8750" s="16"/>
      <c r="AG8750" s="16"/>
    </row>
    <row r="8751" spans="30:33" x14ac:dyDescent="0.2">
      <c r="AD8751" s="16"/>
      <c r="AE8751" s="16"/>
      <c r="AF8751" s="16"/>
      <c r="AG8751" s="16"/>
    </row>
    <row r="8752" spans="30:33" x14ac:dyDescent="0.2">
      <c r="AD8752" s="16"/>
      <c r="AE8752" s="16"/>
      <c r="AF8752" s="16"/>
      <c r="AG8752" s="16"/>
    </row>
    <row r="8753" spans="30:33" x14ac:dyDescent="0.2">
      <c r="AD8753" s="16"/>
      <c r="AE8753" s="16"/>
      <c r="AF8753" s="16"/>
      <c r="AG8753" s="16"/>
    </row>
    <row r="8754" spans="30:33" x14ac:dyDescent="0.2">
      <c r="AD8754" s="16"/>
      <c r="AE8754" s="16"/>
      <c r="AF8754" s="16"/>
      <c r="AG8754" s="16"/>
    </row>
    <row r="8755" spans="30:33" x14ac:dyDescent="0.2">
      <c r="AD8755" s="16"/>
      <c r="AE8755" s="16"/>
      <c r="AF8755" s="16"/>
      <c r="AG8755" s="16"/>
    </row>
    <row r="8756" spans="30:33" x14ac:dyDescent="0.2">
      <c r="AD8756" s="16"/>
      <c r="AE8756" s="16"/>
      <c r="AF8756" s="16"/>
      <c r="AG8756" s="16"/>
    </row>
    <row r="8757" spans="30:33" x14ac:dyDescent="0.2">
      <c r="AD8757" s="16"/>
      <c r="AE8757" s="16"/>
      <c r="AF8757" s="16"/>
      <c r="AG8757" s="16"/>
    </row>
    <row r="8758" spans="30:33" x14ac:dyDescent="0.2">
      <c r="AD8758" s="16"/>
      <c r="AE8758" s="16"/>
      <c r="AF8758" s="16"/>
      <c r="AG8758" s="16"/>
    </row>
    <row r="8759" spans="30:33" x14ac:dyDescent="0.2">
      <c r="AD8759" s="16"/>
      <c r="AE8759" s="16"/>
      <c r="AF8759" s="16"/>
      <c r="AG8759" s="16"/>
    </row>
    <row r="8760" spans="30:33" x14ac:dyDescent="0.2">
      <c r="AD8760" s="16"/>
      <c r="AE8760" s="16"/>
      <c r="AF8760" s="16"/>
      <c r="AG8760" s="16"/>
    </row>
    <row r="8761" spans="30:33" x14ac:dyDescent="0.2">
      <c r="AD8761" s="16"/>
      <c r="AE8761" s="16"/>
      <c r="AF8761" s="16"/>
      <c r="AG8761" s="16"/>
    </row>
    <row r="8762" spans="30:33" x14ac:dyDescent="0.2">
      <c r="AD8762" s="16"/>
      <c r="AE8762" s="16"/>
      <c r="AF8762" s="16"/>
      <c r="AG8762" s="16"/>
    </row>
    <row r="8763" spans="30:33" x14ac:dyDescent="0.2">
      <c r="AD8763" s="16"/>
      <c r="AE8763" s="16"/>
      <c r="AF8763" s="16"/>
      <c r="AG8763" s="16"/>
    </row>
    <row r="8764" spans="30:33" x14ac:dyDescent="0.2">
      <c r="AD8764" s="16"/>
      <c r="AE8764" s="16"/>
      <c r="AF8764" s="16"/>
      <c r="AG8764" s="16"/>
    </row>
    <row r="8765" spans="30:33" x14ac:dyDescent="0.2">
      <c r="AD8765" s="16"/>
      <c r="AE8765" s="16"/>
      <c r="AF8765" s="16"/>
      <c r="AG8765" s="16"/>
    </row>
    <row r="8766" spans="30:33" x14ac:dyDescent="0.2">
      <c r="AD8766" s="16"/>
      <c r="AE8766" s="16"/>
      <c r="AF8766" s="16"/>
      <c r="AG8766" s="16"/>
    </row>
    <row r="8767" spans="30:33" x14ac:dyDescent="0.2">
      <c r="AD8767" s="16"/>
      <c r="AE8767" s="16"/>
      <c r="AF8767" s="16"/>
      <c r="AG8767" s="16"/>
    </row>
    <row r="8768" spans="30:33" x14ac:dyDescent="0.2">
      <c r="AD8768" s="16"/>
      <c r="AE8768" s="16"/>
      <c r="AF8768" s="16"/>
      <c r="AG8768" s="16"/>
    </row>
    <row r="8769" spans="30:33" x14ac:dyDescent="0.2">
      <c r="AD8769" s="16"/>
      <c r="AE8769" s="16"/>
      <c r="AF8769" s="16"/>
      <c r="AG8769" s="16"/>
    </row>
    <row r="8770" spans="30:33" x14ac:dyDescent="0.2">
      <c r="AD8770" s="16"/>
      <c r="AE8770" s="16"/>
      <c r="AF8770" s="16"/>
      <c r="AG8770" s="16"/>
    </row>
    <row r="8771" spans="30:33" x14ac:dyDescent="0.2">
      <c r="AD8771" s="16"/>
      <c r="AE8771" s="16"/>
      <c r="AF8771" s="16"/>
      <c r="AG8771" s="16"/>
    </row>
    <row r="8772" spans="30:33" x14ac:dyDescent="0.2">
      <c r="AD8772" s="16"/>
      <c r="AE8772" s="16"/>
      <c r="AF8772" s="16"/>
      <c r="AG8772" s="16"/>
    </row>
    <row r="8773" spans="30:33" x14ac:dyDescent="0.2">
      <c r="AD8773" s="16"/>
      <c r="AE8773" s="16"/>
      <c r="AF8773" s="16"/>
      <c r="AG8773" s="16"/>
    </row>
    <row r="8774" spans="30:33" x14ac:dyDescent="0.2">
      <c r="AD8774" s="16"/>
      <c r="AE8774" s="16"/>
      <c r="AF8774" s="16"/>
      <c r="AG8774" s="16"/>
    </row>
    <row r="8775" spans="30:33" x14ac:dyDescent="0.2">
      <c r="AD8775" s="16"/>
      <c r="AE8775" s="16"/>
      <c r="AF8775" s="16"/>
      <c r="AG8775" s="16"/>
    </row>
    <row r="8776" spans="30:33" x14ac:dyDescent="0.2">
      <c r="AD8776" s="16"/>
      <c r="AE8776" s="16"/>
      <c r="AF8776" s="16"/>
      <c r="AG8776" s="16"/>
    </row>
    <row r="8777" spans="30:33" x14ac:dyDescent="0.2">
      <c r="AD8777" s="16"/>
      <c r="AE8777" s="16"/>
      <c r="AF8777" s="16"/>
      <c r="AG8777" s="16"/>
    </row>
    <row r="8778" spans="30:33" x14ac:dyDescent="0.2">
      <c r="AD8778" s="16"/>
      <c r="AE8778" s="16"/>
      <c r="AF8778" s="16"/>
      <c r="AG8778" s="16"/>
    </row>
    <row r="8779" spans="30:33" x14ac:dyDescent="0.2">
      <c r="AD8779" s="16"/>
      <c r="AE8779" s="16"/>
      <c r="AF8779" s="16"/>
      <c r="AG8779" s="16"/>
    </row>
    <row r="8780" spans="30:33" x14ac:dyDescent="0.2">
      <c r="AD8780" s="16"/>
      <c r="AE8780" s="16"/>
      <c r="AF8780" s="16"/>
      <c r="AG8780" s="16"/>
    </row>
    <row r="8781" spans="30:33" x14ac:dyDescent="0.2">
      <c r="AD8781" s="16"/>
      <c r="AE8781" s="16"/>
      <c r="AF8781" s="16"/>
      <c r="AG8781" s="16"/>
    </row>
    <row r="8782" spans="30:33" x14ac:dyDescent="0.2">
      <c r="AD8782" s="16"/>
      <c r="AE8782" s="16"/>
      <c r="AF8782" s="16"/>
      <c r="AG8782" s="16"/>
    </row>
    <row r="8783" spans="30:33" x14ac:dyDescent="0.2">
      <c r="AD8783" s="16"/>
      <c r="AE8783" s="16"/>
      <c r="AF8783" s="16"/>
      <c r="AG8783" s="16"/>
    </row>
    <row r="8784" spans="30:33" x14ac:dyDescent="0.2">
      <c r="AD8784" s="16"/>
      <c r="AE8784" s="16"/>
      <c r="AF8784" s="16"/>
      <c r="AG8784" s="16"/>
    </row>
    <row r="8785" spans="30:33" x14ac:dyDescent="0.2">
      <c r="AD8785" s="16"/>
      <c r="AE8785" s="16"/>
      <c r="AF8785" s="16"/>
      <c r="AG8785" s="16"/>
    </row>
    <row r="8786" spans="30:33" x14ac:dyDescent="0.2">
      <c r="AD8786" s="16"/>
      <c r="AE8786" s="16"/>
      <c r="AF8786" s="16"/>
      <c r="AG8786" s="16"/>
    </row>
    <row r="8787" spans="30:33" x14ac:dyDescent="0.2">
      <c r="AD8787" s="16"/>
      <c r="AE8787" s="16"/>
      <c r="AF8787" s="16"/>
      <c r="AG8787" s="16"/>
    </row>
    <row r="8788" spans="30:33" x14ac:dyDescent="0.2">
      <c r="AD8788" s="16"/>
      <c r="AE8788" s="16"/>
      <c r="AF8788" s="16"/>
      <c r="AG8788" s="16"/>
    </row>
    <row r="8789" spans="30:33" x14ac:dyDescent="0.2">
      <c r="AD8789" s="16"/>
      <c r="AE8789" s="16"/>
      <c r="AF8789" s="16"/>
      <c r="AG8789" s="16"/>
    </row>
    <row r="8790" spans="30:33" x14ac:dyDescent="0.2">
      <c r="AD8790" s="16"/>
      <c r="AE8790" s="16"/>
      <c r="AF8790" s="16"/>
      <c r="AG8790" s="16"/>
    </row>
    <row r="8791" spans="30:33" x14ac:dyDescent="0.2">
      <c r="AD8791" s="16"/>
      <c r="AE8791" s="16"/>
      <c r="AF8791" s="16"/>
      <c r="AG8791" s="16"/>
    </row>
    <row r="8792" spans="30:33" x14ac:dyDescent="0.2">
      <c r="AD8792" s="16"/>
      <c r="AE8792" s="16"/>
      <c r="AF8792" s="16"/>
      <c r="AG8792" s="16"/>
    </row>
    <row r="8793" spans="30:33" x14ac:dyDescent="0.2">
      <c r="AD8793" s="16"/>
      <c r="AE8793" s="16"/>
      <c r="AF8793" s="16"/>
      <c r="AG8793" s="16"/>
    </row>
    <row r="8794" spans="30:33" x14ac:dyDescent="0.2">
      <c r="AD8794" s="16"/>
      <c r="AE8794" s="16"/>
      <c r="AF8794" s="16"/>
      <c r="AG8794" s="16"/>
    </row>
    <row r="8795" spans="30:33" x14ac:dyDescent="0.2">
      <c r="AD8795" s="16"/>
      <c r="AE8795" s="16"/>
      <c r="AF8795" s="16"/>
      <c r="AG8795" s="16"/>
    </row>
    <row r="8796" spans="30:33" x14ac:dyDescent="0.2">
      <c r="AD8796" s="16"/>
      <c r="AE8796" s="16"/>
      <c r="AF8796" s="16"/>
      <c r="AG8796" s="16"/>
    </row>
    <row r="8797" spans="30:33" x14ac:dyDescent="0.2">
      <c r="AD8797" s="16"/>
      <c r="AE8797" s="16"/>
      <c r="AF8797" s="16"/>
      <c r="AG8797" s="16"/>
    </row>
    <row r="8798" spans="30:33" x14ac:dyDescent="0.2">
      <c r="AD8798" s="16"/>
      <c r="AE8798" s="16"/>
      <c r="AF8798" s="16"/>
      <c r="AG8798" s="16"/>
    </row>
    <row r="8799" spans="30:33" x14ac:dyDescent="0.2">
      <c r="AD8799" s="16"/>
      <c r="AE8799" s="16"/>
      <c r="AF8799" s="16"/>
      <c r="AG8799" s="16"/>
    </row>
    <row r="8800" spans="30:33" x14ac:dyDescent="0.2">
      <c r="AD8800" s="16"/>
      <c r="AE8800" s="16"/>
      <c r="AF8800" s="16"/>
      <c r="AG8800" s="16"/>
    </row>
    <row r="8801" spans="30:33" x14ac:dyDescent="0.2">
      <c r="AD8801" s="16"/>
      <c r="AE8801" s="16"/>
      <c r="AF8801" s="16"/>
      <c r="AG8801" s="16"/>
    </row>
    <row r="8802" spans="30:33" x14ac:dyDescent="0.2">
      <c r="AD8802" s="16"/>
      <c r="AE8802" s="16"/>
      <c r="AF8802" s="16"/>
      <c r="AG8802" s="16"/>
    </row>
    <row r="8803" spans="30:33" x14ac:dyDescent="0.2">
      <c r="AD8803" s="16"/>
      <c r="AE8803" s="16"/>
      <c r="AF8803" s="16"/>
      <c r="AG8803" s="16"/>
    </row>
    <row r="8804" spans="30:33" x14ac:dyDescent="0.2">
      <c r="AD8804" s="16"/>
      <c r="AE8804" s="16"/>
      <c r="AF8804" s="16"/>
      <c r="AG8804" s="16"/>
    </row>
    <row r="8805" spans="30:33" x14ac:dyDescent="0.2">
      <c r="AD8805" s="16"/>
      <c r="AE8805" s="16"/>
      <c r="AF8805" s="16"/>
      <c r="AG8805" s="16"/>
    </row>
    <row r="8806" spans="30:33" x14ac:dyDescent="0.2">
      <c r="AD8806" s="16"/>
      <c r="AE8806" s="16"/>
      <c r="AF8806" s="16"/>
      <c r="AG8806" s="16"/>
    </row>
    <row r="8807" spans="30:33" x14ac:dyDescent="0.2">
      <c r="AD8807" s="16"/>
      <c r="AE8807" s="16"/>
      <c r="AF8807" s="16"/>
      <c r="AG8807" s="16"/>
    </row>
    <row r="8808" spans="30:33" x14ac:dyDescent="0.2">
      <c r="AD8808" s="16"/>
      <c r="AE8808" s="16"/>
      <c r="AF8808" s="16"/>
      <c r="AG8808" s="16"/>
    </row>
    <row r="8809" spans="30:33" x14ac:dyDescent="0.2">
      <c r="AD8809" s="16"/>
      <c r="AE8809" s="16"/>
      <c r="AF8809" s="16"/>
      <c r="AG8809" s="16"/>
    </row>
    <row r="8810" spans="30:33" x14ac:dyDescent="0.2">
      <c r="AD8810" s="16"/>
      <c r="AE8810" s="16"/>
      <c r="AF8810" s="16"/>
      <c r="AG8810" s="16"/>
    </row>
    <row r="8811" spans="30:33" x14ac:dyDescent="0.2">
      <c r="AD8811" s="16"/>
      <c r="AE8811" s="16"/>
      <c r="AF8811" s="16"/>
      <c r="AG8811" s="16"/>
    </row>
    <row r="8812" spans="30:33" x14ac:dyDescent="0.2">
      <c r="AD8812" s="16"/>
      <c r="AE8812" s="16"/>
      <c r="AF8812" s="16"/>
      <c r="AG8812" s="16"/>
    </row>
    <row r="8813" spans="30:33" x14ac:dyDescent="0.2">
      <c r="AD8813" s="16"/>
      <c r="AE8813" s="16"/>
      <c r="AF8813" s="16"/>
      <c r="AG8813" s="16"/>
    </row>
    <row r="8814" spans="30:33" x14ac:dyDescent="0.2">
      <c r="AD8814" s="16"/>
      <c r="AE8814" s="16"/>
      <c r="AF8814" s="16"/>
      <c r="AG8814" s="16"/>
    </row>
    <row r="8815" spans="30:33" x14ac:dyDescent="0.2">
      <c r="AD8815" s="16"/>
      <c r="AE8815" s="16"/>
      <c r="AF8815" s="16"/>
      <c r="AG8815" s="16"/>
    </row>
    <row r="8816" spans="30:33" x14ac:dyDescent="0.2">
      <c r="AD8816" s="16"/>
      <c r="AE8816" s="16"/>
      <c r="AF8816" s="16"/>
      <c r="AG8816" s="16"/>
    </row>
    <row r="8817" spans="30:33" x14ac:dyDescent="0.2">
      <c r="AD8817" s="16"/>
      <c r="AE8817" s="16"/>
      <c r="AF8817" s="16"/>
      <c r="AG8817" s="16"/>
    </row>
    <row r="8818" spans="30:33" x14ac:dyDescent="0.2">
      <c r="AD8818" s="16"/>
      <c r="AE8818" s="16"/>
      <c r="AF8818" s="16"/>
      <c r="AG8818" s="16"/>
    </row>
    <row r="8819" spans="30:33" x14ac:dyDescent="0.2">
      <c r="AD8819" s="16"/>
      <c r="AE8819" s="16"/>
      <c r="AF8819" s="16"/>
      <c r="AG8819" s="16"/>
    </row>
    <row r="8820" spans="30:33" x14ac:dyDescent="0.2">
      <c r="AD8820" s="16"/>
      <c r="AE8820" s="16"/>
      <c r="AF8820" s="16"/>
      <c r="AG8820" s="16"/>
    </row>
    <row r="8821" spans="30:33" x14ac:dyDescent="0.2">
      <c r="AD8821" s="16"/>
      <c r="AE8821" s="16"/>
      <c r="AF8821" s="16"/>
      <c r="AG8821" s="16"/>
    </row>
    <row r="8822" spans="30:33" x14ac:dyDescent="0.2">
      <c r="AD8822" s="16"/>
      <c r="AE8822" s="16"/>
      <c r="AF8822" s="16"/>
      <c r="AG8822" s="16"/>
    </row>
    <row r="8823" spans="30:33" x14ac:dyDescent="0.2">
      <c r="AD8823" s="16"/>
      <c r="AE8823" s="16"/>
      <c r="AF8823" s="16"/>
      <c r="AG8823" s="16"/>
    </row>
    <row r="8824" spans="30:33" x14ac:dyDescent="0.2">
      <c r="AD8824" s="16"/>
      <c r="AE8824" s="16"/>
      <c r="AF8824" s="16"/>
      <c r="AG8824" s="16"/>
    </row>
    <row r="8825" spans="30:33" x14ac:dyDescent="0.2">
      <c r="AD8825" s="16"/>
      <c r="AE8825" s="16"/>
      <c r="AF8825" s="16"/>
      <c r="AG8825" s="16"/>
    </row>
    <row r="8826" spans="30:33" x14ac:dyDescent="0.2">
      <c r="AD8826" s="16"/>
      <c r="AE8826" s="16"/>
      <c r="AF8826" s="16"/>
      <c r="AG8826" s="16"/>
    </row>
    <row r="8827" spans="30:33" x14ac:dyDescent="0.2">
      <c r="AD8827" s="16"/>
      <c r="AE8827" s="16"/>
      <c r="AF8827" s="16"/>
      <c r="AG8827" s="16"/>
    </row>
    <row r="8828" spans="30:33" x14ac:dyDescent="0.2">
      <c r="AD8828" s="16"/>
      <c r="AE8828" s="16"/>
      <c r="AF8828" s="16"/>
      <c r="AG8828" s="16"/>
    </row>
    <row r="8829" spans="30:33" x14ac:dyDescent="0.2">
      <c r="AD8829" s="16"/>
      <c r="AE8829" s="16"/>
      <c r="AF8829" s="16"/>
      <c r="AG8829" s="16"/>
    </row>
    <row r="8830" spans="30:33" x14ac:dyDescent="0.2">
      <c r="AD8830" s="16"/>
      <c r="AE8830" s="16"/>
      <c r="AF8830" s="16"/>
      <c r="AG8830" s="16"/>
    </row>
    <row r="8831" spans="30:33" x14ac:dyDescent="0.2">
      <c r="AD8831" s="16"/>
      <c r="AE8831" s="16"/>
      <c r="AF8831" s="16"/>
      <c r="AG8831" s="16"/>
    </row>
    <row r="8832" spans="30:33" x14ac:dyDescent="0.2">
      <c r="AD8832" s="16"/>
      <c r="AE8832" s="16"/>
      <c r="AF8832" s="16"/>
      <c r="AG8832" s="16"/>
    </row>
    <row r="8833" spans="30:33" x14ac:dyDescent="0.2">
      <c r="AD8833" s="16"/>
      <c r="AE8833" s="16"/>
      <c r="AF8833" s="16"/>
      <c r="AG8833" s="16"/>
    </row>
    <row r="8834" spans="30:33" x14ac:dyDescent="0.2">
      <c r="AD8834" s="16"/>
      <c r="AE8834" s="16"/>
      <c r="AF8834" s="16"/>
      <c r="AG8834" s="16"/>
    </row>
    <row r="8835" spans="30:33" x14ac:dyDescent="0.2">
      <c r="AD8835" s="16"/>
      <c r="AE8835" s="16"/>
      <c r="AF8835" s="16"/>
      <c r="AG8835" s="16"/>
    </row>
    <row r="8836" spans="30:33" x14ac:dyDescent="0.2">
      <c r="AD8836" s="16"/>
      <c r="AE8836" s="16"/>
      <c r="AF8836" s="16"/>
      <c r="AG8836" s="16"/>
    </row>
    <row r="8837" spans="30:33" x14ac:dyDescent="0.2">
      <c r="AD8837" s="16"/>
      <c r="AE8837" s="16"/>
      <c r="AF8837" s="16"/>
      <c r="AG8837" s="16"/>
    </row>
    <row r="8838" spans="30:33" x14ac:dyDescent="0.2">
      <c r="AD8838" s="16"/>
      <c r="AE8838" s="16"/>
      <c r="AF8838" s="16"/>
      <c r="AG8838" s="16"/>
    </row>
    <row r="8839" spans="30:33" x14ac:dyDescent="0.2">
      <c r="AD8839" s="16"/>
      <c r="AE8839" s="16"/>
      <c r="AF8839" s="16"/>
      <c r="AG8839" s="16"/>
    </row>
    <row r="8840" spans="30:33" x14ac:dyDescent="0.2">
      <c r="AD8840" s="16"/>
      <c r="AE8840" s="16"/>
      <c r="AF8840" s="16"/>
      <c r="AG8840" s="16"/>
    </row>
    <row r="8841" spans="30:33" x14ac:dyDescent="0.2">
      <c r="AD8841" s="16"/>
      <c r="AE8841" s="16"/>
      <c r="AF8841" s="16"/>
      <c r="AG8841" s="16"/>
    </row>
    <row r="8842" spans="30:33" x14ac:dyDescent="0.2">
      <c r="AD8842" s="16"/>
      <c r="AE8842" s="16"/>
      <c r="AF8842" s="16"/>
      <c r="AG8842" s="16"/>
    </row>
    <row r="8843" spans="30:33" x14ac:dyDescent="0.2">
      <c r="AD8843" s="16"/>
      <c r="AE8843" s="16"/>
      <c r="AF8843" s="16"/>
      <c r="AG8843" s="16"/>
    </row>
    <row r="8844" spans="30:33" x14ac:dyDescent="0.2">
      <c r="AD8844" s="16"/>
      <c r="AE8844" s="16"/>
      <c r="AF8844" s="16"/>
      <c r="AG8844" s="16"/>
    </row>
    <row r="8845" spans="30:33" x14ac:dyDescent="0.2">
      <c r="AD8845" s="16"/>
      <c r="AE8845" s="16"/>
      <c r="AF8845" s="16"/>
      <c r="AG8845" s="16"/>
    </row>
    <row r="8846" spans="30:33" x14ac:dyDescent="0.2">
      <c r="AD8846" s="16"/>
      <c r="AE8846" s="16"/>
      <c r="AF8846" s="16"/>
      <c r="AG8846" s="16"/>
    </row>
    <row r="8847" spans="30:33" x14ac:dyDescent="0.2">
      <c r="AD8847" s="16"/>
      <c r="AE8847" s="16"/>
      <c r="AF8847" s="16"/>
      <c r="AG8847" s="16"/>
    </row>
    <row r="8848" spans="30:33" x14ac:dyDescent="0.2">
      <c r="AD8848" s="16"/>
      <c r="AE8848" s="16"/>
      <c r="AF8848" s="16"/>
      <c r="AG8848" s="16"/>
    </row>
    <row r="8849" spans="30:33" x14ac:dyDescent="0.2">
      <c r="AD8849" s="16"/>
      <c r="AE8849" s="16"/>
      <c r="AF8849" s="16"/>
      <c r="AG8849" s="16"/>
    </row>
    <row r="8850" spans="30:33" x14ac:dyDescent="0.2">
      <c r="AD8850" s="16"/>
      <c r="AE8850" s="16"/>
      <c r="AF8850" s="16"/>
      <c r="AG8850" s="16"/>
    </row>
    <row r="8851" spans="30:33" x14ac:dyDescent="0.2">
      <c r="AD8851" s="16"/>
      <c r="AE8851" s="16"/>
      <c r="AF8851" s="16"/>
      <c r="AG8851" s="16"/>
    </row>
    <row r="8852" spans="30:33" x14ac:dyDescent="0.2">
      <c r="AD8852" s="16"/>
      <c r="AE8852" s="16"/>
      <c r="AF8852" s="16"/>
      <c r="AG8852" s="16"/>
    </row>
    <row r="8853" spans="30:33" x14ac:dyDescent="0.2">
      <c r="AD8853" s="16"/>
      <c r="AE8853" s="16"/>
      <c r="AF8853" s="16"/>
      <c r="AG8853" s="16"/>
    </row>
    <row r="8854" spans="30:33" x14ac:dyDescent="0.2">
      <c r="AD8854" s="16"/>
      <c r="AE8854" s="16"/>
      <c r="AF8854" s="16"/>
      <c r="AG8854" s="16"/>
    </row>
    <row r="8855" spans="30:33" x14ac:dyDescent="0.2">
      <c r="AD8855" s="16"/>
      <c r="AE8855" s="16"/>
      <c r="AF8855" s="16"/>
      <c r="AG8855" s="16"/>
    </row>
    <row r="8856" spans="30:33" x14ac:dyDescent="0.2">
      <c r="AD8856" s="16"/>
      <c r="AE8856" s="16"/>
      <c r="AF8856" s="16"/>
      <c r="AG8856" s="16"/>
    </row>
    <row r="8857" spans="30:33" x14ac:dyDescent="0.2">
      <c r="AD8857" s="16"/>
      <c r="AE8857" s="16"/>
      <c r="AF8857" s="16"/>
      <c r="AG8857" s="16"/>
    </row>
    <row r="8858" spans="30:33" x14ac:dyDescent="0.2">
      <c r="AD8858" s="16"/>
      <c r="AE8858" s="16"/>
      <c r="AF8858" s="16"/>
      <c r="AG8858" s="16"/>
    </row>
    <row r="8859" spans="30:33" x14ac:dyDescent="0.2">
      <c r="AD8859" s="16"/>
      <c r="AE8859" s="16"/>
      <c r="AF8859" s="16"/>
      <c r="AG8859" s="16"/>
    </row>
    <row r="8860" spans="30:33" x14ac:dyDescent="0.2">
      <c r="AD8860" s="16"/>
      <c r="AE8860" s="16"/>
      <c r="AF8860" s="16"/>
      <c r="AG8860" s="16"/>
    </row>
    <row r="8861" spans="30:33" x14ac:dyDescent="0.2">
      <c r="AD8861" s="16"/>
      <c r="AE8861" s="16"/>
      <c r="AF8861" s="16"/>
      <c r="AG8861" s="16"/>
    </row>
    <row r="8862" spans="30:33" x14ac:dyDescent="0.2">
      <c r="AD8862" s="16"/>
      <c r="AE8862" s="16"/>
      <c r="AF8862" s="16"/>
      <c r="AG8862" s="16"/>
    </row>
    <row r="8863" spans="30:33" x14ac:dyDescent="0.2">
      <c r="AD8863" s="16"/>
      <c r="AE8863" s="16"/>
      <c r="AF8863" s="16"/>
      <c r="AG8863" s="16"/>
    </row>
    <row r="8864" spans="30:33" x14ac:dyDescent="0.2">
      <c r="AD8864" s="16"/>
      <c r="AE8864" s="16"/>
      <c r="AF8864" s="16"/>
      <c r="AG8864" s="16"/>
    </row>
    <row r="8865" spans="30:33" x14ac:dyDescent="0.2">
      <c r="AD8865" s="16"/>
      <c r="AE8865" s="16"/>
      <c r="AF8865" s="16"/>
      <c r="AG8865" s="16"/>
    </row>
    <row r="8866" spans="30:33" x14ac:dyDescent="0.2">
      <c r="AD8866" s="16"/>
      <c r="AE8866" s="16"/>
      <c r="AF8866" s="16"/>
      <c r="AG8866" s="16"/>
    </row>
    <row r="8867" spans="30:33" x14ac:dyDescent="0.2">
      <c r="AD8867" s="16"/>
      <c r="AE8867" s="16"/>
      <c r="AF8867" s="16"/>
      <c r="AG8867" s="16"/>
    </row>
    <row r="8868" spans="30:33" x14ac:dyDescent="0.2">
      <c r="AD8868" s="16"/>
      <c r="AE8868" s="16"/>
      <c r="AF8868" s="16"/>
      <c r="AG8868" s="16"/>
    </row>
    <row r="8869" spans="30:33" x14ac:dyDescent="0.2">
      <c r="AD8869" s="16"/>
      <c r="AE8869" s="16"/>
      <c r="AF8869" s="16"/>
      <c r="AG8869" s="16"/>
    </row>
    <row r="8870" spans="30:33" x14ac:dyDescent="0.2">
      <c r="AD8870" s="16"/>
      <c r="AE8870" s="16"/>
      <c r="AF8870" s="16"/>
      <c r="AG8870" s="16"/>
    </row>
    <row r="8871" spans="30:33" x14ac:dyDescent="0.2">
      <c r="AD8871" s="16"/>
      <c r="AE8871" s="16"/>
      <c r="AF8871" s="16"/>
      <c r="AG8871" s="16"/>
    </row>
    <row r="8872" spans="30:33" x14ac:dyDescent="0.2">
      <c r="AD8872" s="16"/>
      <c r="AE8872" s="16"/>
      <c r="AF8872" s="16"/>
      <c r="AG8872" s="16"/>
    </row>
    <row r="8873" spans="30:33" x14ac:dyDescent="0.2">
      <c r="AD8873" s="16"/>
      <c r="AE8873" s="16"/>
      <c r="AF8873" s="16"/>
      <c r="AG8873" s="16"/>
    </row>
    <row r="8874" spans="30:33" x14ac:dyDescent="0.2">
      <c r="AD8874" s="16"/>
      <c r="AE8874" s="16"/>
      <c r="AF8874" s="16"/>
      <c r="AG8874" s="16"/>
    </row>
    <row r="8875" spans="30:33" x14ac:dyDescent="0.2">
      <c r="AD8875" s="16"/>
      <c r="AE8875" s="16"/>
      <c r="AF8875" s="16"/>
      <c r="AG8875" s="16"/>
    </row>
    <row r="8876" spans="30:33" x14ac:dyDescent="0.2">
      <c r="AD8876" s="16"/>
      <c r="AE8876" s="16"/>
      <c r="AF8876" s="16"/>
      <c r="AG8876" s="16"/>
    </row>
    <row r="8877" spans="30:33" x14ac:dyDescent="0.2">
      <c r="AD8877" s="16"/>
      <c r="AE8877" s="16"/>
      <c r="AF8877" s="16"/>
      <c r="AG8877" s="16"/>
    </row>
    <row r="8878" spans="30:33" x14ac:dyDescent="0.2">
      <c r="AD8878" s="16"/>
      <c r="AE8878" s="16"/>
      <c r="AF8878" s="16"/>
      <c r="AG8878" s="16"/>
    </row>
    <row r="8879" spans="30:33" x14ac:dyDescent="0.2">
      <c r="AD8879" s="16"/>
      <c r="AE8879" s="16"/>
      <c r="AF8879" s="16"/>
      <c r="AG8879" s="16"/>
    </row>
    <row r="8880" spans="30:33" x14ac:dyDescent="0.2">
      <c r="AD8880" s="16"/>
      <c r="AE8880" s="16"/>
      <c r="AF8880" s="16"/>
      <c r="AG8880" s="16"/>
    </row>
    <row r="8881" spans="30:33" x14ac:dyDescent="0.2">
      <c r="AD8881" s="16"/>
      <c r="AE8881" s="16"/>
      <c r="AF8881" s="16"/>
      <c r="AG8881" s="16"/>
    </row>
    <row r="8882" spans="30:33" x14ac:dyDescent="0.2">
      <c r="AD8882" s="16"/>
      <c r="AE8882" s="16"/>
      <c r="AF8882" s="16"/>
      <c r="AG8882" s="16"/>
    </row>
    <row r="8883" spans="30:33" x14ac:dyDescent="0.2">
      <c r="AD8883" s="16"/>
      <c r="AE8883" s="16"/>
      <c r="AF8883" s="16"/>
      <c r="AG8883" s="16"/>
    </row>
    <row r="8884" spans="30:33" x14ac:dyDescent="0.2">
      <c r="AD8884" s="16"/>
      <c r="AE8884" s="16"/>
      <c r="AF8884" s="16"/>
      <c r="AG8884" s="16"/>
    </row>
    <row r="8885" spans="30:33" x14ac:dyDescent="0.2">
      <c r="AD8885" s="16"/>
      <c r="AE8885" s="16"/>
      <c r="AF8885" s="16"/>
      <c r="AG8885" s="16"/>
    </row>
    <row r="8886" spans="30:33" x14ac:dyDescent="0.2">
      <c r="AD8886" s="16"/>
      <c r="AE8886" s="16"/>
      <c r="AF8886" s="16"/>
      <c r="AG8886" s="16"/>
    </row>
    <row r="8887" spans="30:33" x14ac:dyDescent="0.2">
      <c r="AD8887" s="16"/>
      <c r="AE8887" s="16"/>
      <c r="AF8887" s="16"/>
      <c r="AG8887" s="16"/>
    </row>
    <row r="8888" spans="30:33" x14ac:dyDescent="0.2">
      <c r="AD8888" s="16"/>
      <c r="AE8888" s="16"/>
      <c r="AF8888" s="16"/>
      <c r="AG8888" s="16"/>
    </row>
    <row r="8889" spans="30:33" x14ac:dyDescent="0.2">
      <c r="AD8889" s="16"/>
      <c r="AE8889" s="16"/>
      <c r="AF8889" s="16"/>
      <c r="AG8889" s="16"/>
    </row>
    <row r="8890" spans="30:33" x14ac:dyDescent="0.2">
      <c r="AD8890" s="16"/>
      <c r="AE8890" s="16"/>
      <c r="AF8890" s="16"/>
      <c r="AG8890" s="16"/>
    </row>
    <row r="8891" spans="30:33" x14ac:dyDescent="0.2">
      <c r="AD8891" s="16"/>
      <c r="AE8891" s="16"/>
      <c r="AF8891" s="16"/>
      <c r="AG8891" s="16"/>
    </row>
    <row r="8892" spans="30:33" x14ac:dyDescent="0.2">
      <c r="AD8892" s="16"/>
      <c r="AE8892" s="16"/>
      <c r="AF8892" s="16"/>
      <c r="AG8892" s="16"/>
    </row>
    <row r="8893" spans="30:33" x14ac:dyDescent="0.2">
      <c r="AD8893" s="16"/>
      <c r="AE8893" s="16"/>
      <c r="AF8893" s="16"/>
      <c r="AG8893" s="16"/>
    </row>
    <row r="8894" spans="30:33" x14ac:dyDescent="0.2">
      <c r="AD8894" s="16"/>
      <c r="AE8894" s="16"/>
      <c r="AF8894" s="16"/>
      <c r="AG8894" s="16"/>
    </row>
    <row r="8895" spans="30:33" x14ac:dyDescent="0.2">
      <c r="AD8895" s="16"/>
      <c r="AE8895" s="16"/>
      <c r="AF8895" s="16"/>
      <c r="AG8895" s="16"/>
    </row>
    <row r="8896" spans="30:33" x14ac:dyDescent="0.2">
      <c r="AD8896" s="16"/>
      <c r="AE8896" s="16"/>
      <c r="AF8896" s="16"/>
      <c r="AG8896" s="16"/>
    </row>
    <row r="8897" spans="30:33" x14ac:dyDescent="0.2">
      <c r="AD8897" s="16"/>
      <c r="AE8897" s="16"/>
      <c r="AF8897" s="16"/>
      <c r="AG8897" s="16"/>
    </row>
    <row r="8898" spans="30:33" x14ac:dyDescent="0.2">
      <c r="AD8898" s="16"/>
      <c r="AE8898" s="16"/>
      <c r="AF8898" s="16"/>
      <c r="AG8898" s="16"/>
    </row>
    <row r="8899" spans="30:33" x14ac:dyDescent="0.2">
      <c r="AD8899" s="16"/>
      <c r="AE8899" s="16"/>
      <c r="AF8899" s="16"/>
      <c r="AG8899" s="16"/>
    </row>
    <row r="8900" spans="30:33" x14ac:dyDescent="0.2">
      <c r="AD8900" s="16"/>
      <c r="AE8900" s="16"/>
      <c r="AF8900" s="16"/>
      <c r="AG8900" s="16"/>
    </row>
    <row r="8901" spans="30:33" x14ac:dyDescent="0.2">
      <c r="AD8901" s="16"/>
      <c r="AE8901" s="16"/>
      <c r="AF8901" s="16"/>
      <c r="AG8901" s="16"/>
    </row>
    <row r="8902" spans="30:33" x14ac:dyDescent="0.2">
      <c r="AD8902" s="16"/>
      <c r="AE8902" s="16"/>
      <c r="AF8902" s="16"/>
      <c r="AG8902" s="16"/>
    </row>
    <row r="8903" spans="30:33" x14ac:dyDescent="0.2">
      <c r="AD8903" s="16"/>
      <c r="AE8903" s="16"/>
      <c r="AF8903" s="16"/>
      <c r="AG8903" s="16"/>
    </row>
    <row r="8904" spans="30:33" x14ac:dyDescent="0.2">
      <c r="AD8904" s="16"/>
      <c r="AE8904" s="16"/>
      <c r="AF8904" s="16"/>
      <c r="AG8904" s="16"/>
    </row>
    <row r="8905" spans="30:33" x14ac:dyDescent="0.2">
      <c r="AD8905" s="16"/>
      <c r="AE8905" s="16"/>
      <c r="AF8905" s="16"/>
      <c r="AG8905" s="16"/>
    </row>
    <row r="8906" spans="30:33" x14ac:dyDescent="0.2">
      <c r="AD8906" s="16"/>
      <c r="AE8906" s="16"/>
      <c r="AF8906" s="16"/>
      <c r="AG8906" s="16"/>
    </row>
    <row r="8907" spans="30:33" x14ac:dyDescent="0.2">
      <c r="AD8907" s="16"/>
      <c r="AE8907" s="16"/>
      <c r="AF8907" s="16"/>
      <c r="AG8907" s="16"/>
    </row>
    <row r="8908" spans="30:33" x14ac:dyDescent="0.2">
      <c r="AD8908" s="16"/>
      <c r="AE8908" s="16"/>
      <c r="AF8908" s="16"/>
      <c r="AG8908" s="16"/>
    </row>
    <row r="8909" spans="30:33" x14ac:dyDescent="0.2">
      <c r="AD8909" s="16"/>
      <c r="AE8909" s="16"/>
      <c r="AF8909" s="16"/>
      <c r="AG8909" s="16"/>
    </row>
    <row r="8910" spans="30:33" x14ac:dyDescent="0.2">
      <c r="AD8910" s="16"/>
      <c r="AE8910" s="16"/>
      <c r="AF8910" s="16"/>
      <c r="AG8910" s="16"/>
    </row>
    <row r="8911" spans="30:33" x14ac:dyDescent="0.2">
      <c r="AD8911" s="16"/>
      <c r="AE8911" s="16"/>
      <c r="AF8911" s="16"/>
      <c r="AG8911" s="16"/>
    </row>
    <row r="8912" spans="30:33" x14ac:dyDescent="0.2">
      <c r="AD8912" s="16"/>
      <c r="AE8912" s="16"/>
      <c r="AF8912" s="16"/>
      <c r="AG8912" s="16"/>
    </row>
    <row r="8913" spans="30:33" x14ac:dyDescent="0.2">
      <c r="AD8913" s="16"/>
      <c r="AE8913" s="16"/>
      <c r="AF8913" s="16"/>
      <c r="AG8913" s="16"/>
    </row>
    <row r="8914" spans="30:33" x14ac:dyDescent="0.2">
      <c r="AD8914" s="16"/>
      <c r="AE8914" s="16"/>
      <c r="AF8914" s="16"/>
      <c r="AG8914" s="16"/>
    </row>
    <row r="8915" spans="30:33" x14ac:dyDescent="0.2">
      <c r="AD8915" s="16"/>
      <c r="AE8915" s="16"/>
      <c r="AF8915" s="16"/>
      <c r="AG8915" s="16"/>
    </row>
    <row r="8916" spans="30:33" x14ac:dyDescent="0.2">
      <c r="AD8916" s="16"/>
      <c r="AE8916" s="16"/>
      <c r="AF8916" s="16"/>
      <c r="AG8916" s="16"/>
    </row>
    <row r="8917" spans="30:33" x14ac:dyDescent="0.2">
      <c r="AD8917" s="16"/>
      <c r="AE8917" s="16"/>
      <c r="AF8917" s="16"/>
      <c r="AG8917" s="16"/>
    </row>
    <row r="8918" spans="30:33" x14ac:dyDescent="0.2">
      <c r="AD8918" s="16"/>
      <c r="AE8918" s="16"/>
      <c r="AF8918" s="16"/>
      <c r="AG8918" s="16"/>
    </row>
    <row r="8919" spans="30:33" x14ac:dyDescent="0.2">
      <c r="AD8919" s="16"/>
      <c r="AE8919" s="16"/>
      <c r="AF8919" s="16"/>
      <c r="AG8919" s="16"/>
    </row>
    <row r="8920" spans="30:33" x14ac:dyDescent="0.2">
      <c r="AD8920" s="16"/>
      <c r="AE8920" s="16"/>
      <c r="AF8920" s="16"/>
      <c r="AG8920" s="16"/>
    </row>
    <row r="8921" spans="30:33" x14ac:dyDescent="0.2">
      <c r="AD8921" s="16"/>
      <c r="AE8921" s="16"/>
      <c r="AF8921" s="16"/>
      <c r="AG8921" s="16"/>
    </row>
    <row r="8922" spans="30:33" x14ac:dyDescent="0.2">
      <c r="AD8922" s="16"/>
      <c r="AE8922" s="16"/>
      <c r="AF8922" s="16"/>
      <c r="AG8922" s="16"/>
    </row>
    <row r="8923" spans="30:33" x14ac:dyDescent="0.2">
      <c r="AD8923" s="16"/>
      <c r="AE8923" s="16"/>
      <c r="AF8923" s="16"/>
      <c r="AG8923" s="16"/>
    </row>
    <row r="8924" spans="30:33" x14ac:dyDescent="0.2">
      <c r="AD8924" s="16"/>
      <c r="AE8924" s="16"/>
      <c r="AF8924" s="16"/>
      <c r="AG8924" s="16"/>
    </row>
    <row r="8925" spans="30:33" x14ac:dyDescent="0.2">
      <c r="AD8925" s="16"/>
      <c r="AE8925" s="16"/>
      <c r="AF8925" s="16"/>
      <c r="AG8925" s="16"/>
    </row>
    <row r="8926" spans="30:33" x14ac:dyDescent="0.2">
      <c r="AD8926" s="16"/>
      <c r="AE8926" s="16"/>
      <c r="AF8926" s="16"/>
      <c r="AG8926" s="16"/>
    </row>
    <row r="8927" spans="30:33" x14ac:dyDescent="0.2">
      <c r="AD8927" s="16"/>
      <c r="AE8927" s="16"/>
      <c r="AF8927" s="16"/>
      <c r="AG8927" s="16"/>
    </row>
    <row r="8928" spans="30:33" x14ac:dyDescent="0.2">
      <c r="AD8928" s="16"/>
      <c r="AE8928" s="16"/>
      <c r="AF8928" s="16"/>
      <c r="AG8928" s="16"/>
    </row>
    <row r="8929" spans="30:33" x14ac:dyDescent="0.2">
      <c r="AD8929" s="16"/>
      <c r="AE8929" s="16"/>
      <c r="AF8929" s="16"/>
      <c r="AG8929" s="16"/>
    </row>
    <row r="8930" spans="30:33" x14ac:dyDescent="0.2">
      <c r="AD8930" s="16"/>
      <c r="AE8930" s="16"/>
      <c r="AF8930" s="16"/>
      <c r="AG8930" s="16"/>
    </row>
    <row r="8931" spans="30:33" x14ac:dyDescent="0.2">
      <c r="AD8931" s="16"/>
      <c r="AE8931" s="16"/>
      <c r="AF8931" s="16"/>
      <c r="AG8931" s="16"/>
    </row>
    <row r="8932" spans="30:33" x14ac:dyDescent="0.2">
      <c r="AD8932" s="16"/>
      <c r="AE8932" s="16"/>
      <c r="AF8932" s="16"/>
      <c r="AG8932" s="16"/>
    </row>
    <row r="8933" spans="30:33" x14ac:dyDescent="0.2">
      <c r="AD8933" s="16"/>
      <c r="AE8933" s="16"/>
      <c r="AF8933" s="16"/>
      <c r="AG8933" s="16"/>
    </row>
    <row r="8934" spans="30:33" x14ac:dyDescent="0.2">
      <c r="AD8934" s="16"/>
      <c r="AE8934" s="16"/>
      <c r="AF8934" s="16"/>
      <c r="AG8934" s="16"/>
    </row>
    <row r="8935" spans="30:33" x14ac:dyDescent="0.2">
      <c r="AD8935" s="16"/>
      <c r="AE8935" s="16"/>
      <c r="AF8935" s="16"/>
      <c r="AG8935" s="16"/>
    </row>
    <row r="8936" spans="30:33" x14ac:dyDescent="0.2">
      <c r="AD8936" s="16"/>
      <c r="AE8936" s="16"/>
      <c r="AF8936" s="16"/>
      <c r="AG8936" s="16"/>
    </row>
    <row r="8937" spans="30:33" x14ac:dyDescent="0.2">
      <c r="AD8937" s="16"/>
      <c r="AE8937" s="16"/>
      <c r="AF8937" s="16"/>
      <c r="AG8937" s="16"/>
    </row>
    <row r="8938" spans="30:33" x14ac:dyDescent="0.2">
      <c r="AD8938" s="16"/>
      <c r="AE8938" s="16"/>
      <c r="AF8938" s="16"/>
      <c r="AG8938" s="16"/>
    </row>
    <row r="8939" spans="30:33" x14ac:dyDescent="0.2">
      <c r="AD8939" s="16"/>
      <c r="AE8939" s="16"/>
      <c r="AF8939" s="16"/>
      <c r="AG8939" s="16"/>
    </row>
    <row r="8940" spans="30:33" x14ac:dyDescent="0.2">
      <c r="AD8940" s="16"/>
      <c r="AE8940" s="16"/>
      <c r="AF8940" s="16"/>
      <c r="AG8940" s="16"/>
    </row>
    <row r="8941" spans="30:33" x14ac:dyDescent="0.2">
      <c r="AD8941" s="16"/>
      <c r="AE8941" s="16"/>
      <c r="AF8941" s="16"/>
      <c r="AG8941" s="16"/>
    </row>
    <row r="8942" spans="30:33" x14ac:dyDescent="0.2">
      <c r="AD8942" s="16"/>
      <c r="AE8942" s="16"/>
      <c r="AF8942" s="16"/>
      <c r="AG8942" s="16"/>
    </row>
    <row r="8943" spans="30:33" x14ac:dyDescent="0.2">
      <c r="AD8943" s="16"/>
      <c r="AE8943" s="16"/>
      <c r="AF8943" s="16"/>
      <c r="AG8943" s="16"/>
    </row>
    <row r="8944" spans="30:33" x14ac:dyDescent="0.2">
      <c r="AD8944" s="16"/>
      <c r="AE8944" s="16"/>
      <c r="AF8944" s="16"/>
      <c r="AG8944" s="16"/>
    </row>
    <row r="8945" spans="30:33" x14ac:dyDescent="0.2">
      <c r="AD8945" s="16"/>
      <c r="AE8945" s="16"/>
      <c r="AF8945" s="16"/>
      <c r="AG8945" s="16"/>
    </row>
    <row r="8946" spans="30:33" x14ac:dyDescent="0.2">
      <c r="AD8946" s="16"/>
      <c r="AE8946" s="16"/>
      <c r="AF8946" s="16"/>
      <c r="AG8946" s="16"/>
    </row>
    <row r="8947" spans="30:33" x14ac:dyDescent="0.2">
      <c r="AD8947" s="16"/>
      <c r="AE8947" s="16"/>
      <c r="AF8947" s="16"/>
      <c r="AG8947" s="16"/>
    </row>
    <row r="8948" spans="30:33" x14ac:dyDescent="0.2">
      <c r="AD8948" s="16"/>
      <c r="AE8948" s="16"/>
      <c r="AF8948" s="16"/>
      <c r="AG8948" s="16"/>
    </row>
    <row r="8949" spans="30:33" x14ac:dyDescent="0.2">
      <c r="AD8949" s="16"/>
      <c r="AE8949" s="16"/>
      <c r="AF8949" s="16"/>
      <c r="AG8949" s="16"/>
    </row>
    <row r="8950" spans="30:33" x14ac:dyDescent="0.2">
      <c r="AD8950" s="16"/>
      <c r="AE8950" s="16"/>
      <c r="AF8950" s="16"/>
      <c r="AG8950" s="16"/>
    </row>
    <row r="8951" spans="30:33" x14ac:dyDescent="0.2">
      <c r="AD8951" s="16"/>
      <c r="AE8951" s="16"/>
      <c r="AF8951" s="16"/>
      <c r="AG8951" s="16"/>
    </row>
    <row r="8952" spans="30:33" x14ac:dyDescent="0.2">
      <c r="AD8952" s="16"/>
      <c r="AE8952" s="16"/>
      <c r="AF8952" s="16"/>
      <c r="AG8952" s="16"/>
    </row>
    <row r="8953" spans="30:33" x14ac:dyDescent="0.2">
      <c r="AD8953" s="16"/>
      <c r="AE8953" s="16"/>
      <c r="AF8953" s="16"/>
      <c r="AG8953" s="16"/>
    </row>
    <row r="8954" spans="30:33" x14ac:dyDescent="0.2">
      <c r="AD8954" s="16"/>
      <c r="AE8954" s="16"/>
      <c r="AF8954" s="16"/>
      <c r="AG8954" s="16"/>
    </row>
    <row r="8955" spans="30:33" x14ac:dyDescent="0.2">
      <c r="AD8955" s="16"/>
      <c r="AE8955" s="16"/>
      <c r="AF8955" s="16"/>
      <c r="AG8955" s="16"/>
    </row>
    <row r="8956" spans="30:33" x14ac:dyDescent="0.2">
      <c r="AD8956" s="16"/>
      <c r="AE8956" s="16"/>
      <c r="AF8956" s="16"/>
      <c r="AG8956" s="16"/>
    </row>
    <row r="8957" spans="30:33" x14ac:dyDescent="0.2">
      <c r="AD8957" s="16"/>
      <c r="AE8957" s="16"/>
      <c r="AF8957" s="16"/>
      <c r="AG8957" s="16"/>
    </row>
    <row r="8958" spans="30:33" x14ac:dyDescent="0.2">
      <c r="AD8958" s="16"/>
      <c r="AE8958" s="16"/>
      <c r="AF8958" s="16"/>
      <c r="AG8958" s="16"/>
    </row>
    <row r="8959" spans="30:33" x14ac:dyDescent="0.2">
      <c r="AD8959" s="16"/>
      <c r="AE8959" s="16"/>
      <c r="AF8959" s="16"/>
      <c r="AG8959" s="16"/>
    </row>
    <row r="8960" spans="30:33" x14ac:dyDescent="0.2">
      <c r="AD8960" s="16"/>
      <c r="AE8960" s="16"/>
      <c r="AF8960" s="16"/>
      <c r="AG8960" s="16"/>
    </row>
    <row r="8961" spans="30:33" x14ac:dyDescent="0.2">
      <c r="AD8961" s="16"/>
      <c r="AE8961" s="16"/>
      <c r="AF8961" s="16"/>
      <c r="AG8961" s="16"/>
    </row>
    <row r="8962" spans="30:33" x14ac:dyDescent="0.2">
      <c r="AD8962" s="16"/>
      <c r="AE8962" s="16"/>
      <c r="AF8962" s="16"/>
      <c r="AG8962" s="16"/>
    </row>
    <row r="8963" spans="30:33" x14ac:dyDescent="0.2">
      <c r="AD8963" s="16"/>
      <c r="AE8963" s="16"/>
      <c r="AF8963" s="16"/>
      <c r="AG8963" s="16"/>
    </row>
    <row r="8964" spans="30:33" x14ac:dyDescent="0.2">
      <c r="AD8964" s="16"/>
      <c r="AE8964" s="16"/>
      <c r="AF8964" s="16"/>
      <c r="AG8964" s="16"/>
    </row>
    <row r="8965" spans="30:33" x14ac:dyDescent="0.2">
      <c r="AD8965" s="16"/>
      <c r="AE8965" s="16"/>
      <c r="AF8965" s="16"/>
      <c r="AG8965" s="16"/>
    </row>
    <row r="8966" spans="30:33" x14ac:dyDescent="0.2">
      <c r="AD8966" s="16"/>
      <c r="AE8966" s="16"/>
      <c r="AF8966" s="16"/>
      <c r="AG8966" s="16"/>
    </row>
    <row r="8967" spans="30:33" x14ac:dyDescent="0.2">
      <c r="AD8967" s="16"/>
      <c r="AE8967" s="16"/>
      <c r="AF8967" s="16"/>
      <c r="AG8967" s="16"/>
    </row>
    <row r="8968" spans="30:33" x14ac:dyDescent="0.2">
      <c r="AD8968" s="16"/>
      <c r="AE8968" s="16"/>
      <c r="AF8968" s="16"/>
      <c r="AG8968" s="16"/>
    </row>
    <row r="8969" spans="30:33" x14ac:dyDescent="0.2">
      <c r="AD8969" s="16"/>
      <c r="AE8969" s="16"/>
      <c r="AF8969" s="16"/>
      <c r="AG8969" s="16"/>
    </row>
    <row r="8970" spans="30:33" x14ac:dyDescent="0.2">
      <c r="AD8970" s="16"/>
      <c r="AE8970" s="16"/>
      <c r="AF8970" s="16"/>
      <c r="AG8970" s="16"/>
    </row>
    <row r="8971" spans="30:33" x14ac:dyDescent="0.2">
      <c r="AD8971" s="16"/>
      <c r="AE8971" s="16"/>
      <c r="AF8971" s="16"/>
      <c r="AG8971" s="16"/>
    </row>
    <row r="8972" spans="30:33" x14ac:dyDescent="0.2">
      <c r="AD8972" s="16"/>
      <c r="AE8972" s="16"/>
      <c r="AF8972" s="16"/>
      <c r="AG8972" s="16"/>
    </row>
    <row r="8973" spans="30:33" x14ac:dyDescent="0.2">
      <c r="AD8973" s="16"/>
      <c r="AE8973" s="16"/>
      <c r="AF8973" s="16"/>
      <c r="AG8973" s="16"/>
    </row>
    <row r="8974" spans="30:33" x14ac:dyDescent="0.2">
      <c r="AD8974" s="16"/>
      <c r="AE8974" s="16"/>
      <c r="AF8974" s="16"/>
      <c r="AG8974" s="16"/>
    </row>
    <row r="8975" spans="30:33" x14ac:dyDescent="0.2">
      <c r="AD8975" s="16"/>
      <c r="AE8975" s="16"/>
      <c r="AF8975" s="16"/>
      <c r="AG8975" s="16"/>
    </row>
    <row r="8976" spans="30:33" x14ac:dyDescent="0.2">
      <c r="AD8976" s="16"/>
      <c r="AE8976" s="16"/>
      <c r="AF8976" s="16"/>
      <c r="AG8976" s="16"/>
    </row>
    <row r="8977" spans="30:33" x14ac:dyDescent="0.2">
      <c r="AD8977" s="16"/>
      <c r="AE8977" s="16"/>
      <c r="AF8977" s="16"/>
      <c r="AG8977" s="16"/>
    </row>
    <row r="8978" spans="30:33" x14ac:dyDescent="0.2">
      <c r="AD8978" s="16"/>
      <c r="AE8978" s="16"/>
      <c r="AF8978" s="16"/>
      <c r="AG8978" s="16"/>
    </row>
    <row r="8979" spans="30:33" x14ac:dyDescent="0.2">
      <c r="AD8979" s="16"/>
      <c r="AE8979" s="16"/>
      <c r="AF8979" s="16"/>
      <c r="AG8979" s="16"/>
    </row>
    <row r="8980" spans="30:33" x14ac:dyDescent="0.2">
      <c r="AD8980" s="16"/>
      <c r="AE8980" s="16"/>
      <c r="AF8980" s="16"/>
      <c r="AG8980" s="16"/>
    </row>
    <row r="8981" spans="30:33" x14ac:dyDescent="0.2">
      <c r="AD8981" s="16"/>
      <c r="AE8981" s="16"/>
      <c r="AF8981" s="16"/>
      <c r="AG8981" s="16"/>
    </row>
    <row r="8982" spans="30:33" x14ac:dyDescent="0.2">
      <c r="AD8982" s="16"/>
      <c r="AE8982" s="16"/>
      <c r="AF8982" s="16"/>
      <c r="AG8982" s="16"/>
    </row>
    <row r="8983" spans="30:33" x14ac:dyDescent="0.2">
      <c r="AD8983" s="16"/>
      <c r="AE8983" s="16"/>
      <c r="AF8983" s="16"/>
      <c r="AG8983" s="16"/>
    </row>
    <row r="8984" spans="30:33" x14ac:dyDescent="0.2">
      <c r="AD8984" s="16"/>
      <c r="AE8984" s="16"/>
      <c r="AF8984" s="16"/>
      <c r="AG8984" s="16"/>
    </row>
    <row r="8985" spans="30:33" x14ac:dyDescent="0.2">
      <c r="AD8985" s="16"/>
      <c r="AE8985" s="16"/>
      <c r="AF8985" s="16"/>
      <c r="AG8985" s="16"/>
    </row>
    <row r="8986" spans="30:33" x14ac:dyDescent="0.2">
      <c r="AD8986" s="16"/>
      <c r="AE8986" s="16"/>
      <c r="AF8986" s="16"/>
      <c r="AG8986" s="16"/>
    </row>
    <row r="8987" spans="30:33" x14ac:dyDescent="0.2">
      <c r="AD8987" s="16"/>
      <c r="AE8987" s="16"/>
      <c r="AF8987" s="16"/>
      <c r="AG8987" s="16"/>
    </row>
    <row r="8988" spans="30:33" x14ac:dyDescent="0.2">
      <c r="AD8988" s="16"/>
      <c r="AE8988" s="16"/>
      <c r="AF8988" s="16"/>
      <c r="AG8988" s="16"/>
    </row>
    <row r="8989" spans="30:33" x14ac:dyDescent="0.2">
      <c r="AD8989" s="16"/>
      <c r="AE8989" s="16"/>
      <c r="AF8989" s="16"/>
      <c r="AG8989" s="16"/>
    </row>
    <row r="8990" spans="30:33" x14ac:dyDescent="0.2">
      <c r="AD8990" s="16"/>
      <c r="AE8990" s="16"/>
      <c r="AF8990" s="16"/>
      <c r="AG8990" s="16"/>
    </row>
    <row r="8991" spans="30:33" x14ac:dyDescent="0.2">
      <c r="AD8991" s="16"/>
      <c r="AE8991" s="16"/>
      <c r="AF8991" s="16"/>
      <c r="AG8991" s="16"/>
    </row>
    <row r="8992" spans="30:33" x14ac:dyDescent="0.2">
      <c r="AD8992" s="16"/>
      <c r="AE8992" s="16"/>
      <c r="AF8992" s="16"/>
      <c r="AG8992" s="16"/>
    </row>
    <row r="8993" spans="30:33" x14ac:dyDescent="0.2">
      <c r="AD8993" s="16"/>
      <c r="AE8993" s="16"/>
      <c r="AF8993" s="16"/>
      <c r="AG8993" s="16"/>
    </row>
    <row r="8994" spans="30:33" x14ac:dyDescent="0.2">
      <c r="AD8994" s="16"/>
      <c r="AE8994" s="16"/>
      <c r="AF8994" s="16"/>
      <c r="AG8994" s="16"/>
    </row>
    <row r="8995" spans="30:33" x14ac:dyDescent="0.2">
      <c r="AD8995" s="16"/>
      <c r="AE8995" s="16"/>
      <c r="AF8995" s="16"/>
      <c r="AG8995" s="16"/>
    </row>
    <row r="8996" spans="30:33" x14ac:dyDescent="0.2">
      <c r="AD8996" s="16"/>
      <c r="AE8996" s="16"/>
      <c r="AF8996" s="16"/>
      <c r="AG8996" s="16"/>
    </row>
    <row r="8997" spans="30:33" x14ac:dyDescent="0.2">
      <c r="AD8997" s="16"/>
      <c r="AE8997" s="16"/>
      <c r="AF8997" s="16"/>
      <c r="AG8997" s="16"/>
    </row>
    <row r="8998" spans="30:33" x14ac:dyDescent="0.2">
      <c r="AD8998" s="16"/>
      <c r="AE8998" s="16"/>
      <c r="AF8998" s="16"/>
      <c r="AG8998" s="16"/>
    </row>
    <row r="8999" spans="30:33" x14ac:dyDescent="0.2">
      <c r="AD8999" s="16"/>
      <c r="AE8999" s="16"/>
      <c r="AF8999" s="16"/>
      <c r="AG8999" s="16"/>
    </row>
    <row r="9000" spans="30:33" x14ac:dyDescent="0.2">
      <c r="AD9000" s="16"/>
      <c r="AE9000" s="16"/>
      <c r="AF9000" s="16"/>
      <c r="AG9000" s="16"/>
    </row>
    <row r="9001" spans="30:33" x14ac:dyDescent="0.2">
      <c r="AD9001" s="16"/>
      <c r="AE9001" s="16"/>
      <c r="AF9001" s="16"/>
      <c r="AG9001" s="16"/>
    </row>
    <row r="9002" spans="30:33" x14ac:dyDescent="0.2">
      <c r="AD9002" s="16"/>
      <c r="AE9002" s="16"/>
      <c r="AF9002" s="16"/>
      <c r="AG9002" s="16"/>
    </row>
    <row r="9003" spans="30:33" x14ac:dyDescent="0.2">
      <c r="AD9003" s="16"/>
      <c r="AE9003" s="16"/>
      <c r="AF9003" s="16"/>
      <c r="AG9003" s="16"/>
    </row>
    <row r="9004" spans="30:33" x14ac:dyDescent="0.2">
      <c r="AD9004" s="16"/>
      <c r="AE9004" s="16"/>
      <c r="AF9004" s="16"/>
      <c r="AG9004" s="16"/>
    </row>
    <row r="9005" spans="30:33" x14ac:dyDescent="0.2">
      <c r="AD9005" s="16"/>
      <c r="AE9005" s="16"/>
      <c r="AF9005" s="16"/>
      <c r="AG9005" s="16"/>
    </row>
    <row r="9006" spans="30:33" x14ac:dyDescent="0.2">
      <c r="AD9006" s="16"/>
      <c r="AE9006" s="16"/>
      <c r="AF9006" s="16"/>
      <c r="AG9006" s="16"/>
    </row>
    <row r="9007" spans="30:33" x14ac:dyDescent="0.2">
      <c r="AD9007" s="16"/>
      <c r="AE9007" s="16"/>
      <c r="AF9007" s="16"/>
      <c r="AG9007" s="16"/>
    </row>
    <row r="9008" spans="30:33" x14ac:dyDescent="0.2">
      <c r="AD9008" s="16"/>
      <c r="AE9008" s="16"/>
      <c r="AF9008" s="16"/>
      <c r="AG9008" s="16"/>
    </row>
    <row r="9009" spans="30:33" x14ac:dyDescent="0.2">
      <c r="AD9009" s="16"/>
      <c r="AE9009" s="16"/>
      <c r="AF9009" s="16"/>
      <c r="AG9009" s="16"/>
    </row>
    <row r="9010" spans="30:33" x14ac:dyDescent="0.2">
      <c r="AD9010" s="16"/>
      <c r="AE9010" s="16"/>
      <c r="AF9010" s="16"/>
      <c r="AG9010" s="16"/>
    </row>
    <row r="9011" spans="30:33" x14ac:dyDescent="0.2">
      <c r="AD9011" s="16"/>
      <c r="AE9011" s="16"/>
      <c r="AF9011" s="16"/>
      <c r="AG9011" s="16"/>
    </row>
    <row r="9012" spans="30:33" x14ac:dyDescent="0.2">
      <c r="AD9012" s="16"/>
      <c r="AE9012" s="16"/>
      <c r="AF9012" s="16"/>
      <c r="AG9012" s="16"/>
    </row>
    <row r="9013" spans="30:33" x14ac:dyDescent="0.2">
      <c r="AD9013" s="16"/>
      <c r="AE9013" s="16"/>
      <c r="AF9013" s="16"/>
      <c r="AG9013" s="16"/>
    </row>
    <row r="9014" spans="30:33" x14ac:dyDescent="0.2">
      <c r="AD9014" s="16"/>
      <c r="AE9014" s="16"/>
      <c r="AF9014" s="16"/>
      <c r="AG9014" s="16"/>
    </row>
    <row r="9015" spans="30:33" x14ac:dyDescent="0.2">
      <c r="AD9015" s="16"/>
      <c r="AE9015" s="16"/>
      <c r="AF9015" s="16"/>
      <c r="AG9015" s="16"/>
    </row>
    <row r="9016" spans="30:33" x14ac:dyDescent="0.2">
      <c r="AD9016" s="16"/>
      <c r="AE9016" s="16"/>
      <c r="AF9016" s="16"/>
      <c r="AG9016" s="16"/>
    </row>
    <row r="9017" spans="30:33" x14ac:dyDescent="0.2">
      <c r="AD9017" s="16"/>
      <c r="AE9017" s="16"/>
      <c r="AF9017" s="16"/>
      <c r="AG9017" s="16"/>
    </row>
    <row r="9018" spans="30:33" x14ac:dyDescent="0.2">
      <c r="AD9018" s="16"/>
      <c r="AE9018" s="16"/>
      <c r="AF9018" s="16"/>
      <c r="AG9018" s="16"/>
    </row>
    <row r="9019" spans="30:33" x14ac:dyDescent="0.2">
      <c r="AD9019" s="16"/>
      <c r="AE9019" s="16"/>
      <c r="AF9019" s="16"/>
      <c r="AG9019" s="16"/>
    </row>
    <row r="9020" spans="30:33" x14ac:dyDescent="0.2">
      <c r="AD9020" s="16"/>
      <c r="AE9020" s="16"/>
      <c r="AF9020" s="16"/>
      <c r="AG9020" s="16"/>
    </row>
    <row r="9021" spans="30:33" x14ac:dyDescent="0.2">
      <c r="AD9021" s="16"/>
      <c r="AE9021" s="16"/>
      <c r="AF9021" s="16"/>
      <c r="AG9021" s="16"/>
    </row>
    <row r="9022" spans="30:33" x14ac:dyDescent="0.2">
      <c r="AD9022" s="16"/>
      <c r="AE9022" s="16"/>
      <c r="AF9022" s="16"/>
      <c r="AG9022" s="16"/>
    </row>
    <row r="9023" spans="30:33" x14ac:dyDescent="0.2">
      <c r="AD9023" s="16"/>
      <c r="AE9023" s="16"/>
      <c r="AF9023" s="16"/>
      <c r="AG9023" s="16"/>
    </row>
    <row r="9024" spans="30:33" x14ac:dyDescent="0.2">
      <c r="AD9024" s="16"/>
      <c r="AE9024" s="16"/>
      <c r="AF9024" s="16"/>
      <c r="AG9024" s="16"/>
    </row>
    <row r="9025" spans="30:33" x14ac:dyDescent="0.2">
      <c r="AD9025" s="16"/>
      <c r="AE9025" s="16"/>
      <c r="AF9025" s="16"/>
      <c r="AG9025" s="16"/>
    </row>
    <row r="9026" spans="30:33" x14ac:dyDescent="0.2">
      <c r="AD9026" s="16"/>
      <c r="AE9026" s="16"/>
      <c r="AF9026" s="16"/>
      <c r="AG9026" s="16"/>
    </row>
    <row r="9027" spans="30:33" x14ac:dyDescent="0.2">
      <c r="AD9027" s="16"/>
      <c r="AE9027" s="16"/>
      <c r="AF9027" s="16"/>
      <c r="AG9027" s="16"/>
    </row>
    <row r="9028" spans="30:33" x14ac:dyDescent="0.2">
      <c r="AD9028" s="16"/>
      <c r="AE9028" s="16"/>
      <c r="AF9028" s="16"/>
      <c r="AG9028" s="16"/>
    </row>
    <row r="9029" spans="30:33" x14ac:dyDescent="0.2">
      <c r="AD9029" s="16"/>
      <c r="AE9029" s="16"/>
      <c r="AF9029" s="16"/>
      <c r="AG9029" s="16"/>
    </row>
    <row r="9030" spans="30:33" x14ac:dyDescent="0.2">
      <c r="AD9030" s="16"/>
      <c r="AE9030" s="16"/>
      <c r="AF9030" s="16"/>
      <c r="AG9030" s="16"/>
    </row>
    <row r="9031" spans="30:33" x14ac:dyDescent="0.2">
      <c r="AD9031" s="16"/>
      <c r="AE9031" s="16"/>
      <c r="AF9031" s="16"/>
      <c r="AG9031" s="16"/>
    </row>
    <row r="9032" spans="30:33" x14ac:dyDescent="0.2">
      <c r="AD9032" s="16"/>
      <c r="AE9032" s="16"/>
      <c r="AF9032" s="16"/>
      <c r="AG9032" s="16"/>
    </row>
    <row r="9033" spans="30:33" x14ac:dyDescent="0.2">
      <c r="AD9033" s="16"/>
      <c r="AE9033" s="16"/>
      <c r="AF9033" s="16"/>
      <c r="AG9033" s="16"/>
    </row>
    <row r="9034" spans="30:33" x14ac:dyDescent="0.2">
      <c r="AD9034" s="16"/>
      <c r="AE9034" s="16"/>
      <c r="AF9034" s="16"/>
      <c r="AG9034" s="16"/>
    </row>
    <row r="9035" spans="30:33" x14ac:dyDescent="0.2">
      <c r="AD9035" s="16"/>
      <c r="AE9035" s="16"/>
      <c r="AF9035" s="16"/>
      <c r="AG9035" s="16"/>
    </row>
    <row r="9036" spans="30:33" x14ac:dyDescent="0.2">
      <c r="AD9036" s="16"/>
      <c r="AE9036" s="16"/>
      <c r="AF9036" s="16"/>
      <c r="AG9036" s="16"/>
    </row>
    <row r="9037" spans="30:33" x14ac:dyDescent="0.2">
      <c r="AD9037" s="16"/>
      <c r="AE9037" s="16"/>
      <c r="AF9037" s="16"/>
      <c r="AG9037" s="16"/>
    </row>
    <row r="9038" spans="30:33" x14ac:dyDescent="0.2">
      <c r="AD9038" s="16"/>
      <c r="AE9038" s="16"/>
      <c r="AF9038" s="16"/>
      <c r="AG9038" s="16"/>
    </row>
    <row r="9039" spans="30:33" x14ac:dyDescent="0.2">
      <c r="AD9039" s="16"/>
      <c r="AE9039" s="16"/>
      <c r="AF9039" s="16"/>
      <c r="AG9039" s="16"/>
    </row>
    <row r="9040" spans="30:33" x14ac:dyDescent="0.2">
      <c r="AD9040" s="16"/>
      <c r="AE9040" s="16"/>
      <c r="AF9040" s="16"/>
      <c r="AG9040" s="16"/>
    </row>
    <row r="9041" spans="30:33" x14ac:dyDescent="0.2">
      <c r="AD9041" s="16"/>
      <c r="AE9041" s="16"/>
      <c r="AF9041" s="16"/>
      <c r="AG9041" s="16"/>
    </row>
    <row r="9042" spans="30:33" x14ac:dyDescent="0.2">
      <c r="AD9042" s="16"/>
      <c r="AE9042" s="16"/>
      <c r="AF9042" s="16"/>
      <c r="AG9042" s="16"/>
    </row>
    <row r="9043" spans="30:33" x14ac:dyDescent="0.2">
      <c r="AD9043" s="16"/>
      <c r="AE9043" s="16"/>
      <c r="AF9043" s="16"/>
      <c r="AG9043" s="16"/>
    </row>
    <row r="9044" spans="30:33" x14ac:dyDescent="0.2">
      <c r="AD9044" s="16"/>
      <c r="AE9044" s="16"/>
      <c r="AF9044" s="16"/>
      <c r="AG9044" s="16"/>
    </row>
    <row r="9045" spans="30:33" x14ac:dyDescent="0.2">
      <c r="AD9045" s="16"/>
      <c r="AE9045" s="16"/>
      <c r="AF9045" s="16"/>
      <c r="AG9045" s="16"/>
    </row>
    <row r="9046" spans="30:33" x14ac:dyDescent="0.2">
      <c r="AD9046" s="16"/>
      <c r="AE9046" s="16"/>
      <c r="AF9046" s="16"/>
      <c r="AG9046" s="16"/>
    </row>
    <row r="9047" spans="30:33" x14ac:dyDescent="0.2">
      <c r="AD9047" s="16"/>
      <c r="AE9047" s="16"/>
      <c r="AF9047" s="16"/>
      <c r="AG9047" s="16"/>
    </row>
    <row r="9048" spans="30:33" x14ac:dyDescent="0.2">
      <c r="AD9048" s="16"/>
      <c r="AE9048" s="16"/>
      <c r="AF9048" s="16"/>
      <c r="AG9048" s="16"/>
    </row>
    <row r="9049" spans="30:33" x14ac:dyDescent="0.2">
      <c r="AD9049" s="16"/>
      <c r="AE9049" s="16"/>
      <c r="AF9049" s="16"/>
      <c r="AG9049" s="16"/>
    </row>
    <row r="9050" spans="30:33" x14ac:dyDescent="0.2">
      <c r="AD9050" s="16"/>
      <c r="AE9050" s="16"/>
      <c r="AF9050" s="16"/>
      <c r="AG9050" s="16"/>
    </row>
    <row r="9051" spans="30:33" x14ac:dyDescent="0.2">
      <c r="AD9051" s="16"/>
      <c r="AE9051" s="16"/>
      <c r="AF9051" s="16"/>
      <c r="AG9051" s="16"/>
    </row>
    <row r="9052" spans="30:33" x14ac:dyDescent="0.2">
      <c r="AD9052" s="16"/>
      <c r="AE9052" s="16"/>
      <c r="AF9052" s="16"/>
      <c r="AG9052" s="16"/>
    </row>
    <row r="9053" spans="30:33" x14ac:dyDescent="0.2">
      <c r="AD9053" s="16"/>
      <c r="AE9053" s="16"/>
      <c r="AF9053" s="16"/>
      <c r="AG9053" s="16"/>
    </row>
    <row r="9054" spans="30:33" x14ac:dyDescent="0.2">
      <c r="AD9054" s="16"/>
      <c r="AE9054" s="16"/>
      <c r="AF9054" s="16"/>
      <c r="AG9054" s="16"/>
    </row>
    <row r="9055" spans="30:33" x14ac:dyDescent="0.2">
      <c r="AD9055" s="16"/>
      <c r="AE9055" s="16"/>
      <c r="AF9055" s="16"/>
      <c r="AG9055" s="16"/>
    </row>
    <row r="9056" spans="30:33" x14ac:dyDescent="0.2">
      <c r="AD9056" s="16"/>
      <c r="AE9056" s="16"/>
      <c r="AF9056" s="16"/>
      <c r="AG9056" s="16"/>
    </row>
    <row r="9057" spans="30:33" x14ac:dyDescent="0.2">
      <c r="AD9057" s="16"/>
      <c r="AE9057" s="16"/>
      <c r="AF9057" s="16"/>
      <c r="AG9057" s="16"/>
    </row>
    <row r="9058" spans="30:33" x14ac:dyDescent="0.2">
      <c r="AD9058" s="16"/>
      <c r="AE9058" s="16"/>
      <c r="AF9058" s="16"/>
      <c r="AG9058" s="16"/>
    </row>
    <row r="9059" spans="30:33" x14ac:dyDescent="0.2">
      <c r="AD9059" s="16"/>
      <c r="AE9059" s="16"/>
      <c r="AF9059" s="16"/>
      <c r="AG9059" s="16"/>
    </row>
    <row r="9060" spans="30:33" x14ac:dyDescent="0.2">
      <c r="AD9060" s="16"/>
      <c r="AE9060" s="16"/>
      <c r="AF9060" s="16"/>
      <c r="AG9060" s="16"/>
    </row>
    <row r="9061" spans="30:33" x14ac:dyDescent="0.2">
      <c r="AD9061" s="16"/>
      <c r="AE9061" s="16"/>
      <c r="AF9061" s="16"/>
      <c r="AG9061" s="16"/>
    </row>
    <row r="9062" spans="30:33" x14ac:dyDescent="0.2">
      <c r="AD9062" s="16"/>
      <c r="AE9062" s="16"/>
      <c r="AF9062" s="16"/>
      <c r="AG9062" s="16"/>
    </row>
    <row r="9063" spans="30:33" x14ac:dyDescent="0.2">
      <c r="AD9063" s="16"/>
      <c r="AE9063" s="16"/>
      <c r="AF9063" s="16"/>
      <c r="AG9063" s="16"/>
    </row>
    <row r="9064" spans="30:33" x14ac:dyDescent="0.2">
      <c r="AD9064" s="16"/>
      <c r="AE9064" s="16"/>
      <c r="AF9064" s="16"/>
      <c r="AG9064" s="16"/>
    </row>
    <row r="9065" spans="30:33" x14ac:dyDescent="0.2">
      <c r="AD9065" s="16"/>
      <c r="AE9065" s="16"/>
      <c r="AF9065" s="16"/>
      <c r="AG9065" s="16"/>
    </row>
    <row r="9066" spans="30:33" x14ac:dyDescent="0.2">
      <c r="AD9066" s="16"/>
      <c r="AE9066" s="16"/>
      <c r="AF9066" s="16"/>
      <c r="AG9066" s="16"/>
    </row>
    <row r="9067" spans="30:33" x14ac:dyDescent="0.2">
      <c r="AD9067" s="16"/>
      <c r="AE9067" s="16"/>
      <c r="AF9067" s="16"/>
      <c r="AG9067" s="16"/>
    </row>
    <row r="9068" spans="30:33" x14ac:dyDescent="0.2">
      <c r="AD9068" s="16"/>
      <c r="AE9068" s="16"/>
      <c r="AF9068" s="16"/>
      <c r="AG9068" s="16"/>
    </row>
    <row r="9069" spans="30:33" x14ac:dyDescent="0.2">
      <c r="AD9069" s="16"/>
      <c r="AE9069" s="16"/>
      <c r="AF9069" s="16"/>
      <c r="AG9069" s="16"/>
    </row>
    <row r="9070" spans="30:33" x14ac:dyDescent="0.2">
      <c r="AD9070" s="16"/>
      <c r="AE9070" s="16"/>
      <c r="AF9070" s="16"/>
      <c r="AG9070" s="16"/>
    </row>
    <row r="9071" spans="30:33" x14ac:dyDescent="0.2">
      <c r="AD9071" s="16"/>
      <c r="AE9071" s="16"/>
      <c r="AF9071" s="16"/>
      <c r="AG9071" s="16"/>
    </row>
    <row r="9072" spans="30:33" x14ac:dyDescent="0.2">
      <c r="AD9072" s="16"/>
      <c r="AE9072" s="16"/>
      <c r="AF9072" s="16"/>
      <c r="AG9072" s="16"/>
    </row>
    <row r="9073" spans="30:33" x14ac:dyDescent="0.2">
      <c r="AD9073" s="16"/>
      <c r="AE9073" s="16"/>
      <c r="AF9073" s="16"/>
      <c r="AG9073" s="16"/>
    </row>
    <row r="9074" spans="30:33" x14ac:dyDescent="0.2">
      <c r="AD9074" s="16"/>
      <c r="AE9074" s="16"/>
      <c r="AF9074" s="16"/>
      <c r="AG9074" s="16"/>
    </row>
    <row r="9075" spans="30:33" x14ac:dyDescent="0.2">
      <c r="AD9075" s="16"/>
      <c r="AE9075" s="16"/>
      <c r="AF9075" s="16"/>
      <c r="AG9075" s="16"/>
    </row>
    <row r="9076" spans="30:33" x14ac:dyDescent="0.2">
      <c r="AD9076" s="16"/>
      <c r="AE9076" s="16"/>
      <c r="AF9076" s="16"/>
      <c r="AG9076" s="16"/>
    </row>
    <row r="9077" spans="30:33" x14ac:dyDescent="0.2">
      <c r="AD9077" s="16"/>
      <c r="AE9077" s="16"/>
      <c r="AF9077" s="16"/>
      <c r="AG9077" s="16"/>
    </row>
    <row r="9078" spans="30:33" x14ac:dyDescent="0.2">
      <c r="AD9078" s="16"/>
      <c r="AE9078" s="16"/>
      <c r="AF9078" s="16"/>
      <c r="AG9078" s="16"/>
    </row>
    <row r="9079" spans="30:33" x14ac:dyDescent="0.2">
      <c r="AD9079" s="16"/>
      <c r="AE9079" s="16"/>
      <c r="AF9079" s="16"/>
      <c r="AG9079" s="16"/>
    </row>
    <row r="9080" spans="30:33" x14ac:dyDescent="0.2">
      <c r="AD9080" s="16"/>
      <c r="AE9080" s="16"/>
      <c r="AF9080" s="16"/>
      <c r="AG9080" s="16"/>
    </row>
    <row r="9081" spans="30:33" x14ac:dyDescent="0.2">
      <c r="AD9081" s="16"/>
      <c r="AE9081" s="16"/>
      <c r="AF9081" s="16"/>
      <c r="AG9081" s="16"/>
    </row>
    <row r="9082" spans="30:33" x14ac:dyDescent="0.2">
      <c r="AD9082" s="16"/>
      <c r="AE9082" s="16"/>
      <c r="AF9082" s="16"/>
      <c r="AG9082" s="16"/>
    </row>
    <row r="9083" spans="30:33" x14ac:dyDescent="0.2">
      <c r="AD9083" s="16"/>
      <c r="AE9083" s="16"/>
      <c r="AF9083" s="16"/>
      <c r="AG9083" s="16"/>
    </row>
    <row r="9084" spans="30:33" x14ac:dyDescent="0.2">
      <c r="AD9084" s="16"/>
      <c r="AE9084" s="16"/>
      <c r="AF9084" s="16"/>
      <c r="AG9084" s="16"/>
    </row>
    <row r="9085" spans="30:33" x14ac:dyDescent="0.2">
      <c r="AD9085" s="16"/>
      <c r="AE9085" s="16"/>
      <c r="AF9085" s="16"/>
      <c r="AG9085" s="16"/>
    </row>
    <row r="9086" spans="30:33" x14ac:dyDescent="0.2">
      <c r="AD9086" s="16"/>
      <c r="AE9086" s="16"/>
      <c r="AF9086" s="16"/>
      <c r="AG9086" s="16"/>
    </row>
    <row r="9087" spans="30:33" x14ac:dyDescent="0.2">
      <c r="AD9087" s="16"/>
      <c r="AE9087" s="16"/>
      <c r="AF9087" s="16"/>
      <c r="AG9087" s="16"/>
    </row>
    <row r="9088" spans="30:33" x14ac:dyDescent="0.2">
      <c r="AD9088" s="16"/>
      <c r="AE9088" s="16"/>
      <c r="AF9088" s="16"/>
      <c r="AG9088" s="16"/>
    </row>
    <row r="9089" spans="30:33" x14ac:dyDescent="0.2">
      <c r="AD9089" s="16"/>
      <c r="AE9089" s="16"/>
      <c r="AF9089" s="16"/>
      <c r="AG9089" s="16"/>
    </row>
    <row r="9090" spans="30:33" x14ac:dyDescent="0.2">
      <c r="AD9090" s="16"/>
      <c r="AE9090" s="16"/>
      <c r="AF9090" s="16"/>
      <c r="AG9090" s="16"/>
    </row>
    <row r="9091" spans="30:33" x14ac:dyDescent="0.2">
      <c r="AD9091" s="16"/>
      <c r="AE9091" s="16"/>
      <c r="AF9091" s="16"/>
      <c r="AG9091" s="16"/>
    </row>
    <row r="9092" spans="30:33" x14ac:dyDescent="0.2">
      <c r="AD9092" s="16"/>
      <c r="AE9092" s="16"/>
      <c r="AF9092" s="16"/>
      <c r="AG9092" s="16"/>
    </row>
    <row r="9093" spans="30:33" x14ac:dyDescent="0.2">
      <c r="AD9093" s="16"/>
      <c r="AE9093" s="16"/>
      <c r="AF9093" s="16"/>
      <c r="AG9093" s="16"/>
    </row>
    <row r="9094" spans="30:33" x14ac:dyDescent="0.2">
      <c r="AD9094" s="16"/>
      <c r="AE9094" s="16"/>
      <c r="AF9094" s="16"/>
      <c r="AG9094" s="16"/>
    </row>
    <row r="9095" spans="30:33" x14ac:dyDescent="0.2">
      <c r="AD9095" s="16"/>
      <c r="AE9095" s="16"/>
      <c r="AF9095" s="16"/>
      <c r="AG9095" s="16"/>
    </row>
    <row r="9096" spans="30:33" x14ac:dyDescent="0.2">
      <c r="AD9096" s="16"/>
      <c r="AE9096" s="16"/>
      <c r="AF9096" s="16"/>
      <c r="AG9096" s="16"/>
    </row>
    <row r="9097" spans="30:33" x14ac:dyDescent="0.2">
      <c r="AD9097" s="16"/>
      <c r="AE9097" s="16"/>
      <c r="AF9097" s="16"/>
      <c r="AG9097" s="16"/>
    </row>
    <row r="9098" spans="30:33" x14ac:dyDescent="0.2">
      <c r="AD9098" s="16"/>
      <c r="AE9098" s="16"/>
      <c r="AF9098" s="16"/>
      <c r="AG9098" s="16"/>
    </row>
    <row r="9099" spans="30:33" x14ac:dyDescent="0.2">
      <c r="AD9099" s="16"/>
      <c r="AE9099" s="16"/>
      <c r="AF9099" s="16"/>
      <c r="AG9099" s="16"/>
    </row>
    <row r="9100" spans="30:33" x14ac:dyDescent="0.2">
      <c r="AD9100" s="16"/>
      <c r="AE9100" s="16"/>
      <c r="AF9100" s="16"/>
      <c r="AG9100" s="16"/>
    </row>
    <row r="9101" spans="30:33" x14ac:dyDescent="0.2">
      <c r="AD9101" s="16"/>
      <c r="AE9101" s="16"/>
      <c r="AF9101" s="16"/>
      <c r="AG9101" s="16"/>
    </row>
    <row r="9102" spans="30:33" x14ac:dyDescent="0.2">
      <c r="AD9102" s="16"/>
      <c r="AE9102" s="16"/>
      <c r="AF9102" s="16"/>
      <c r="AG9102" s="16"/>
    </row>
    <row r="9103" spans="30:33" x14ac:dyDescent="0.2">
      <c r="AD9103" s="16"/>
      <c r="AE9103" s="16"/>
      <c r="AF9103" s="16"/>
      <c r="AG9103" s="16"/>
    </row>
    <row r="9104" spans="30:33" x14ac:dyDescent="0.2">
      <c r="AD9104" s="16"/>
      <c r="AE9104" s="16"/>
      <c r="AF9104" s="16"/>
      <c r="AG9104" s="16"/>
    </row>
    <row r="9105" spans="30:33" x14ac:dyDescent="0.2">
      <c r="AD9105" s="16"/>
      <c r="AE9105" s="16"/>
      <c r="AF9105" s="16"/>
      <c r="AG9105" s="16"/>
    </row>
    <row r="9106" spans="30:33" x14ac:dyDescent="0.2">
      <c r="AD9106" s="16"/>
      <c r="AE9106" s="16"/>
      <c r="AF9106" s="16"/>
      <c r="AG9106" s="16"/>
    </row>
    <row r="9107" spans="30:33" x14ac:dyDescent="0.2">
      <c r="AD9107" s="16"/>
      <c r="AE9107" s="16"/>
      <c r="AF9107" s="16"/>
      <c r="AG9107" s="16"/>
    </row>
    <row r="9108" spans="30:33" x14ac:dyDescent="0.2">
      <c r="AD9108" s="16"/>
      <c r="AE9108" s="16"/>
      <c r="AF9108" s="16"/>
      <c r="AG9108" s="16"/>
    </row>
    <row r="9109" spans="30:33" x14ac:dyDescent="0.2">
      <c r="AD9109" s="16"/>
      <c r="AE9109" s="16"/>
      <c r="AF9109" s="16"/>
      <c r="AG9109" s="16"/>
    </row>
    <row r="9110" spans="30:33" x14ac:dyDescent="0.2">
      <c r="AD9110" s="16"/>
      <c r="AE9110" s="16"/>
      <c r="AF9110" s="16"/>
      <c r="AG9110" s="16"/>
    </row>
    <row r="9111" spans="30:33" x14ac:dyDescent="0.2">
      <c r="AD9111" s="16"/>
      <c r="AE9111" s="16"/>
      <c r="AF9111" s="16"/>
      <c r="AG9111" s="16"/>
    </row>
    <row r="9112" spans="30:33" x14ac:dyDescent="0.2">
      <c r="AD9112" s="16"/>
      <c r="AE9112" s="16"/>
      <c r="AF9112" s="16"/>
      <c r="AG9112" s="16"/>
    </row>
    <row r="9113" spans="30:33" x14ac:dyDescent="0.2">
      <c r="AD9113" s="16"/>
      <c r="AE9113" s="16"/>
      <c r="AF9113" s="16"/>
      <c r="AG9113" s="16"/>
    </row>
    <row r="9114" spans="30:33" x14ac:dyDescent="0.2">
      <c r="AD9114" s="16"/>
      <c r="AE9114" s="16"/>
      <c r="AF9114" s="16"/>
      <c r="AG9114" s="16"/>
    </row>
    <row r="9115" spans="30:33" x14ac:dyDescent="0.2">
      <c r="AD9115" s="16"/>
      <c r="AE9115" s="16"/>
      <c r="AF9115" s="16"/>
      <c r="AG9115" s="16"/>
    </row>
    <row r="9116" spans="30:33" x14ac:dyDescent="0.2">
      <c r="AD9116" s="16"/>
      <c r="AE9116" s="16"/>
      <c r="AF9116" s="16"/>
      <c r="AG9116" s="16"/>
    </row>
    <row r="9117" spans="30:33" x14ac:dyDescent="0.2">
      <c r="AD9117" s="16"/>
      <c r="AE9117" s="16"/>
      <c r="AF9117" s="16"/>
      <c r="AG9117" s="16"/>
    </row>
    <row r="9118" spans="30:33" x14ac:dyDescent="0.2">
      <c r="AD9118" s="16"/>
      <c r="AE9118" s="16"/>
      <c r="AF9118" s="16"/>
      <c r="AG9118" s="16"/>
    </row>
    <row r="9119" spans="30:33" x14ac:dyDescent="0.2">
      <c r="AD9119" s="16"/>
      <c r="AE9119" s="16"/>
      <c r="AF9119" s="16"/>
      <c r="AG9119" s="16"/>
    </row>
    <row r="9120" spans="30:33" x14ac:dyDescent="0.2">
      <c r="AD9120" s="16"/>
      <c r="AE9120" s="16"/>
      <c r="AF9120" s="16"/>
      <c r="AG9120" s="16"/>
    </row>
    <row r="9121" spans="30:33" x14ac:dyDescent="0.2">
      <c r="AD9121" s="16"/>
      <c r="AE9121" s="16"/>
      <c r="AF9121" s="16"/>
      <c r="AG9121" s="16"/>
    </row>
    <row r="9122" spans="30:33" x14ac:dyDescent="0.2">
      <c r="AD9122" s="16"/>
      <c r="AE9122" s="16"/>
      <c r="AF9122" s="16"/>
      <c r="AG9122" s="16"/>
    </row>
    <row r="9123" spans="30:33" x14ac:dyDescent="0.2">
      <c r="AD9123" s="16"/>
      <c r="AE9123" s="16"/>
      <c r="AF9123" s="16"/>
      <c r="AG9123" s="16"/>
    </row>
    <row r="9124" spans="30:33" x14ac:dyDescent="0.2">
      <c r="AD9124" s="16"/>
      <c r="AE9124" s="16"/>
      <c r="AF9124" s="16"/>
      <c r="AG9124" s="16"/>
    </row>
    <row r="9125" spans="30:33" x14ac:dyDescent="0.2">
      <c r="AD9125" s="16"/>
      <c r="AE9125" s="16"/>
      <c r="AF9125" s="16"/>
      <c r="AG9125" s="16"/>
    </row>
    <row r="9126" spans="30:33" x14ac:dyDescent="0.2">
      <c r="AD9126" s="16"/>
      <c r="AE9126" s="16"/>
      <c r="AF9126" s="16"/>
      <c r="AG9126" s="16"/>
    </row>
    <row r="9127" spans="30:33" x14ac:dyDescent="0.2">
      <c r="AD9127" s="16"/>
      <c r="AE9127" s="16"/>
      <c r="AF9127" s="16"/>
      <c r="AG9127" s="16"/>
    </row>
    <row r="9128" spans="30:33" x14ac:dyDescent="0.2">
      <c r="AD9128" s="16"/>
      <c r="AE9128" s="16"/>
      <c r="AF9128" s="16"/>
      <c r="AG9128" s="16"/>
    </row>
    <row r="9129" spans="30:33" x14ac:dyDescent="0.2">
      <c r="AD9129" s="16"/>
      <c r="AE9129" s="16"/>
      <c r="AF9129" s="16"/>
      <c r="AG9129" s="16"/>
    </row>
    <row r="9130" spans="30:33" x14ac:dyDescent="0.2">
      <c r="AD9130" s="16"/>
      <c r="AE9130" s="16"/>
      <c r="AF9130" s="16"/>
      <c r="AG9130" s="16"/>
    </row>
    <row r="9131" spans="30:33" x14ac:dyDescent="0.2">
      <c r="AD9131" s="16"/>
      <c r="AE9131" s="16"/>
      <c r="AF9131" s="16"/>
      <c r="AG9131" s="16"/>
    </row>
    <row r="9132" spans="30:33" x14ac:dyDescent="0.2">
      <c r="AD9132" s="16"/>
      <c r="AE9132" s="16"/>
      <c r="AF9132" s="16"/>
      <c r="AG9132" s="16"/>
    </row>
    <row r="9133" spans="30:33" x14ac:dyDescent="0.2">
      <c r="AD9133" s="16"/>
      <c r="AE9133" s="16"/>
      <c r="AF9133" s="16"/>
      <c r="AG9133" s="16"/>
    </row>
    <row r="9134" spans="30:33" x14ac:dyDescent="0.2">
      <c r="AD9134" s="16"/>
      <c r="AE9134" s="16"/>
      <c r="AF9134" s="16"/>
      <c r="AG9134" s="16"/>
    </row>
    <row r="9135" spans="30:33" x14ac:dyDescent="0.2">
      <c r="AD9135" s="16"/>
      <c r="AE9135" s="16"/>
      <c r="AF9135" s="16"/>
      <c r="AG9135" s="16"/>
    </row>
    <row r="9136" spans="30:33" x14ac:dyDescent="0.2">
      <c r="AD9136" s="16"/>
      <c r="AE9136" s="16"/>
      <c r="AF9136" s="16"/>
      <c r="AG9136" s="16"/>
    </row>
    <row r="9137" spans="30:33" x14ac:dyDescent="0.2">
      <c r="AD9137" s="16"/>
      <c r="AE9137" s="16"/>
      <c r="AF9137" s="16"/>
      <c r="AG9137" s="16"/>
    </row>
    <row r="9138" spans="30:33" x14ac:dyDescent="0.2">
      <c r="AD9138" s="16"/>
      <c r="AE9138" s="16"/>
      <c r="AF9138" s="16"/>
      <c r="AG9138" s="16"/>
    </row>
    <row r="9139" spans="30:33" x14ac:dyDescent="0.2">
      <c r="AD9139" s="16"/>
      <c r="AE9139" s="16"/>
      <c r="AF9139" s="16"/>
      <c r="AG9139" s="16"/>
    </row>
    <row r="9140" spans="30:33" x14ac:dyDescent="0.2">
      <c r="AD9140" s="16"/>
      <c r="AE9140" s="16"/>
      <c r="AF9140" s="16"/>
      <c r="AG9140" s="16"/>
    </row>
    <row r="9141" spans="30:33" x14ac:dyDescent="0.2">
      <c r="AD9141" s="16"/>
      <c r="AE9141" s="16"/>
      <c r="AF9141" s="16"/>
      <c r="AG9141" s="16"/>
    </row>
    <row r="9142" spans="30:33" x14ac:dyDescent="0.2">
      <c r="AD9142" s="16"/>
      <c r="AE9142" s="16"/>
      <c r="AF9142" s="16"/>
      <c r="AG9142" s="16"/>
    </row>
    <row r="9143" spans="30:33" x14ac:dyDescent="0.2">
      <c r="AD9143" s="16"/>
      <c r="AE9143" s="16"/>
      <c r="AF9143" s="16"/>
      <c r="AG9143" s="16"/>
    </row>
    <row r="9144" spans="30:33" x14ac:dyDescent="0.2">
      <c r="AD9144" s="16"/>
      <c r="AE9144" s="16"/>
      <c r="AF9144" s="16"/>
      <c r="AG9144" s="16"/>
    </row>
    <row r="9145" spans="30:33" x14ac:dyDescent="0.2">
      <c r="AD9145" s="16"/>
      <c r="AE9145" s="16"/>
      <c r="AF9145" s="16"/>
      <c r="AG9145" s="16"/>
    </row>
    <row r="9146" spans="30:33" x14ac:dyDescent="0.2">
      <c r="AD9146" s="16"/>
      <c r="AE9146" s="16"/>
      <c r="AF9146" s="16"/>
      <c r="AG9146" s="16"/>
    </row>
    <row r="9147" spans="30:33" x14ac:dyDescent="0.2">
      <c r="AD9147" s="16"/>
      <c r="AE9147" s="16"/>
      <c r="AF9147" s="16"/>
      <c r="AG9147" s="16"/>
    </row>
    <row r="9148" spans="30:33" x14ac:dyDescent="0.2">
      <c r="AD9148" s="16"/>
      <c r="AE9148" s="16"/>
      <c r="AF9148" s="16"/>
      <c r="AG9148" s="16"/>
    </row>
    <row r="9149" spans="30:33" x14ac:dyDescent="0.2">
      <c r="AD9149" s="16"/>
      <c r="AE9149" s="16"/>
      <c r="AF9149" s="16"/>
      <c r="AG9149" s="16"/>
    </row>
    <row r="9150" spans="30:33" x14ac:dyDescent="0.2">
      <c r="AD9150" s="16"/>
      <c r="AE9150" s="16"/>
      <c r="AF9150" s="16"/>
      <c r="AG9150" s="16"/>
    </row>
    <row r="9151" spans="30:33" x14ac:dyDescent="0.2">
      <c r="AD9151" s="16"/>
      <c r="AE9151" s="16"/>
      <c r="AF9151" s="16"/>
      <c r="AG9151" s="16"/>
    </row>
    <row r="9152" spans="30:33" x14ac:dyDescent="0.2">
      <c r="AD9152" s="16"/>
      <c r="AE9152" s="16"/>
      <c r="AF9152" s="16"/>
      <c r="AG9152" s="16"/>
    </row>
    <row r="9153" spans="30:33" x14ac:dyDescent="0.2">
      <c r="AD9153" s="16"/>
      <c r="AE9153" s="16"/>
      <c r="AF9153" s="16"/>
      <c r="AG9153" s="16"/>
    </row>
    <row r="9154" spans="30:33" x14ac:dyDescent="0.2">
      <c r="AD9154" s="16"/>
      <c r="AE9154" s="16"/>
      <c r="AF9154" s="16"/>
      <c r="AG9154" s="16"/>
    </row>
    <row r="9155" spans="30:33" x14ac:dyDescent="0.2">
      <c r="AD9155" s="16"/>
      <c r="AE9155" s="16"/>
      <c r="AF9155" s="16"/>
      <c r="AG9155" s="16"/>
    </row>
    <row r="9156" spans="30:33" x14ac:dyDescent="0.2">
      <c r="AD9156" s="16"/>
      <c r="AE9156" s="16"/>
      <c r="AF9156" s="16"/>
      <c r="AG9156" s="16"/>
    </row>
    <row r="9157" spans="30:33" x14ac:dyDescent="0.2">
      <c r="AD9157" s="16"/>
      <c r="AE9157" s="16"/>
      <c r="AF9157" s="16"/>
      <c r="AG9157" s="16"/>
    </row>
    <row r="9158" spans="30:33" x14ac:dyDescent="0.2">
      <c r="AD9158" s="16"/>
      <c r="AE9158" s="16"/>
      <c r="AF9158" s="16"/>
      <c r="AG9158" s="16"/>
    </row>
    <row r="9159" spans="30:33" x14ac:dyDescent="0.2">
      <c r="AD9159" s="16"/>
      <c r="AE9159" s="16"/>
      <c r="AF9159" s="16"/>
      <c r="AG9159" s="16"/>
    </row>
    <row r="9160" spans="30:33" x14ac:dyDescent="0.2">
      <c r="AD9160" s="16"/>
      <c r="AE9160" s="16"/>
      <c r="AF9160" s="16"/>
      <c r="AG9160" s="16"/>
    </row>
    <row r="9161" spans="30:33" x14ac:dyDescent="0.2">
      <c r="AD9161" s="16"/>
      <c r="AE9161" s="16"/>
      <c r="AF9161" s="16"/>
      <c r="AG9161" s="16"/>
    </row>
    <row r="9162" spans="30:33" x14ac:dyDescent="0.2">
      <c r="AD9162" s="16"/>
      <c r="AE9162" s="16"/>
      <c r="AF9162" s="16"/>
      <c r="AG9162" s="16"/>
    </row>
    <row r="9163" spans="30:33" x14ac:dyDescent="0.2">
      <c r="AD9163" s="16"/>
      <c r="AE9163" s="16"/>
      <c r="AF9163" s="16"/>
      <c r="AG9163" s="16"/>
    </row>
    <row r="9164" spans="30:33" x14ac:dyDescent="0.2">
      <c r="AD9164" s="16"/>
      <c r="AE9164" s="16"/>
      <c r="AF9164" s="16"/>
      <c r="AG9164" s="16"/>
    </row>
    <row r="9165" spans="30:33" x14ac:dyDescent="0.2">
      <c r="AD9165" s="16"/>
      <c r="AE9165" s="16"/>
      <c r="AF9165" s="16"/>
      <c r="AG9165" s="16"/>
    </row>
    <row r="9166" spans="30:33" x14ac:dyDescent="0.2">
      <c r="AD9166" s="16"/>
      <c r="AE9166" s="16"/>
      <c r="AF9166" s="16"/>
      <c r="AG9166" s="16"/>
    </row>
    <row r="9167" spans="30:33" x14ac:dyDescent="0.2">
      <c r="AD9167" s="16"/>
      <c r="AE9167" s="16"/>
      <c r="AF9167" s="16"/>
      <c r="AG9167" s="16"/>
    </row>
    <row r="9168" spans="30:33" x14ac:dyDescent="0.2">
      <c r="AD9168" s="16"/>
      <c r="AE9168" s="16"/>
      <c r="AF9168" s="16"/>
      <c r="AG9168" s="16"/>
    </row>
    <row r="9169" spans="30:33" x14ac:dyDescent="0.2">
      <c r="AD9169" s="16"/>
      <c r="AE9169" s="16"/>
      <c r="AF9169" s="16"/>
      <c r="AG9169" s="16"/>
    </row>
    <row r="9170" spans="30:33" x14ac:dyDescent="0.2">
      <c r="AD9170" s="16"/>
      <c r="AE9170" s="16"/>
      <c r="AF9170" s="16"/>
      <c r="AG9170" s="16"/>
    </row>
    <row r="9171" spans="30:33" x14ac:dyDescent="0.2">
      <c r="AD9171" s="16"/>
      <c r="AE9171" s="16"/>
      <c r="AF9171" s="16"/>
      <c r="AG9171" s="16"/>
    </row>
    <row r="9172" spans="30:33" x14ac:dyDescent="0.2">
      <c r="AD9172" s="16"/>
      <c r="AE9172" s="16"/>
      <c r="AF9172" s="16"/>
      <c r="AG9172" s="16"/>
    </row>
    <row r="9173" spans="30:33" x14ac:dyDescent="0.2">
      <c r="AD9173" s="16"/>
      <c r="AE9173" s="16"/>
      <c r="AF9173" s="16"/>
      <c r="AG9173" s="16"/>
    </row>
    <row r="9174" spans="30:33" x14ac:dyDescent="0.2">
      <c r="AD9174" s="16"/>
      <c r="AE9174" s="16"/>
      <c r="AF9174" s="16"/>
      <c r="AG9174" s="16"/>
    </row>
    <row r="9175" spans="30:33" x14ac:dyDescent="0.2">
      <c r="AD9175" s="16"/>
      <c r="AE9175" s="16"/>
      <c r="AF9175" s="16"/>
      <c r="AG9175" s="16"/>
    </row>
    <row r="9176" spans="30:33" x14ac:dyDescent="0.2">
      <c r="AD9176" s="16"/>
      <c r="AE9176" s="16"/>
      <c r="AF9176" s="16"/>
      <c r="AG9176" s="16"/>
    </row>
    <row r="9177" spans="30:33" x14ac:dyDescent="0.2">
      <c r="AD9177" s="16"/>
      <c r="AE9177" s="16"/>
      <c r="AF9177" s="16"/>
      <c r="AG9177" s="16"/>
    </row>
    <row r="9178" spans="30:33" x14ac:dyDescent="0.2">
      <c r="AD9178" s="16"/>
      <c r="AE9178" s="16"/>
      <c r="AF9178" s="16"/>
      <c r="AG9178" s="16"/>
    </row>
    <row r="9179" spans="30:33" x14ac:dyDescent="0.2">
      <c r="AD9179" s="16"/>
      <c r="AE9179" s="16"/>
      <c r="AF9179" s="16"/>
      <c r="AG9179" s="16"/>
    </row>
    <row r="9180" spans="30:33" x14ac:dyDescent="0.2">
      <c r="AD9180" s="16"/>
      <c r="AE9180" s="16"/>
      <c r="AF9180" s="16"/>
      <c r="AG9180" s="16"/>
    </row>
    <row r="9181" spans="30:33" x14ac:dyDescent="0.2">
      <c r="AD9181" s="16"/>
      <c r="AE9181" s="16"/>
      <c r="AF9181" s="16"/>
      <c r="AG9181" s="16"/>
    </row>
    <row r="9182" spans="30:33" x14ac:dyDescent="0.2">
      <c r="AD9182" s="16"/>
      <c r="AE9182" s="16"/>
      <c r="AF9182" s="16"/>
      <c r="AG9182" s="16"/>
    </row>
    <row r="9183" spans="30:33" x14ac:dyDescent="0.2">
      <c r="AD9183" s="16"/>
      <c r="AE9183" s="16"/>
      <c r="AF9183" s="16"/>
      <c r="AG9183" s="16"/>
    </row>
    <row r="9184" spans="30:33" x14ac:dyDescent="0.2">
      <c r="AD9184" s="16"/>
      <c r="AE9184" s="16"/>
      <c r="AF9184" s="16"/>
      <c r="AG9184" s="16"/>
    </row>
    <row r="9185" spans="30:33" x14ac:dyDescent="0.2">
      <c r="AD9185" s="16"/>
      <c r="AE9185" s="16"/>
      <c r="AF9185" s="16"/>
      <c r="AG9185" s="16"/>
    </row>
    <row r="9186" spans="30:33" x14ac:dyDescent="0.2">
      <c r="AD9186" s="16"/>
      <c r="AE9186" s="16"/>
      <c r="AF9186" s="16"/>
      <c r="AG9186" s="16"/>
    </row>
    <row r="9187" spans="30:33" x14ac:dyDescent="0.2">
      <c r="AD9187" s="16"/>
      <c r="AE9187" s="16"/>
      <c r="AF9187" s="16"/>
      <c r="AG9187" s="16"/>
    </row>
    <row r="9188" spans="30:33" x14ac:dyDescent="0.2">
      <c r="AD9188" s="16"/>
      <c r="AE9188" s="16"/>
      <c r="AF9188" s="16"/>
      <c r="AG9188" s="16"/>
    </row>
    <row r="9189" spans="30:33" x14ac:dyDescent="0.2">
      <c r="AD9189" s="16"/>
      <c r="AE9189" s="16"/>
      <c r="AF9189" s="16"/>
      <c r="AG9189" s="16"/>
    </row>
    <row r="9190" spans="30:33" x14ac:dyDescent="0.2">
      <c r="AD9190" s="16"/>
      <c r="AE9190" s="16"/>
      <c r="AF9190" s="16"/>
      <c r="AG9190" s="16"/>
    </row>
    <row r="9191" spans="30:33" x14ac:dyDescent="0.2">
      <c r="AD9191" s="16"/>
      <c r="AE9191" s="16"/>
      <c r="AF9191" s="16"/>
      <c r="AG9191" s="16"/>
    </row>
    <row r="9192" spans="30:33" x14ac:dyDescent="0.2">
      <c r="AD9192" s="16"/>
      <c r="AE9192" s="16"/>
      <c r="AF9192" s="16"/>
      <c r="AG9192" s="16"/>
    </row>
    <row r="9193" spans="30:33" x14ac:dyDescent="0.2">
      <c r="AD9193" s="16"/>
      <c r="AE9193" s="16"/>
      <c r="AF9193" s="16"/>
      <c r="AG9193" s="16"/>
    </row>
    <row r="9194" spans="30:33" x14ac:dyDescent="0.2">
      <c r="AD9194" s="16"/>
      <c r="AE9194" s="16"/>
      <c r="AF9194" s="16"/>
      <c r="AG9194" s="16"/>
    </row>
    <row r="9195" spans="30:33" x14ac:dyDescent="0.2">
      <c r="AD9195" s="16"/>
      <c r="AE9195" s="16"/>
      <c r="AF9195" s="16"/>
      <c r="AG9195" s="16"/>
    </row>
    <row r="9196" spans="30:33" x14ac:dyDescent="0.2">
      <c r="AD9196" s="16"/>
      <c r="AE9196" s="16"/>
      <c r="AF9196" s="16"/>
      <c r="AG9196" s="16"/>
    </row>
    <row r="9197" spans="30:33" x14ac:dyDescent="0.2">
      <c r="AD9197" s="16"/>
      <c r="AE9197" s="16"/>
      <c r="AF9197" s="16"/>
      <c r="AG9197" s="16"/>
    </row>
    <row r="9198" spans="30:33" x14ac:dyDescent="0.2">
      <c r="AD9198" s="16"/>
      <c r="AE9198" s="16"/>
      <c r="AF9198" s="16"/>
      <c r="AG9198" s="16"/>
    </row>
    <row r="9199" spans="30:33" x14ac:dyDescent="0.2">
      <c r="AD9199" s="16"/>
      <c r="AE9199" s="16"/>
      <c r="AF9199" s="16"/>
      <c r="AG9199" s="16"/>
    </row>
    <row r="9200" spans="30:33" x14ac:dyDescent="0.2">
      <c r="AD9200" s="16"/>
      <c r="AE9200" s="16"/>
      <c r="AF9200" s="16"/>
      <c r="AG9200" s="16"/>
    </row>
    <row r="9201" spans="30:33" x14ac:dyDescent="0.2">
      <c r="AD9201" s="16"/>
      <c r="AE9201" s="16"/>
      <c r="AF9201" s="16"/>
      <c r="AG9201" s="16"/>
    </row>
    <row r="9202" spans="30:33" x14ac:dyDescent="0.2">
      <c r="AD9202" s="16"/>
      <c r="AE9202" s="16"/>
      <c r="AF9202" s="16"/>
      <c r="AG9202" s="16"/>
    </row>
    <row r="9203" spans="30:33" x14ac:dyDescent="0.2">
      <c r="AD9203" s="16"/>
      <c r="AE9203" s="16"/>
      <c r="AF9203" s="16"/>
      <c r="AG9203" s="16"/>
    </row>
    <row r="9204" spans="30:33" x14ac:dyDescent="0.2">
      <c r="AD9204" s="16"/>
      <c r="AE9204" s="16"/>
      <c r="AF9204" s="16"/>
      <c r="AG9204" s="16"/>
    </row>
    <row r="9205" spans="30:33" x14ac:dyDescent="0.2">
      <c r="AD9205" s="16"/>
      <c r="AE9205" s="16"/>
      <c r="AF9205" s="16"/>
      <c r="AG9205" s="16"/>
    </row>
    <row r="9206" spans="30:33" x14ac:dyDescent="0.2">
      <c r="AD9206" s="16"/>
      <c r="AE9206" s="16"/>
      <c r="AF9206" s="16"/>
      <c r="AG9206" s="16"/>
    </row>
    <row r="9207" spans="30:33" x14ac:dyDescent="0.2">
      <c r="AD9207" s="16"/>
      <c r="AE9207" s="16"/>
      <c r="AF9207" s="16"/>
      <c r="AG9207" s="16"/>
    </row>
    <row r="9208" spans="30:33" x14ac:dyDescent="0.2">
      <c r="AD9208" s="16"/>
      <c r="AE9208" s="16"/>
      <c r="AF9208" s="16"/>
      <c r="AG9208" s="16"/>
    </row>
    <row r="9209" spans="30:33" x14ac:dyDescent="0.2">
      <c r="AD9209" s="16"/>
      <c r="AE9209" s="16"/>
      <c r="AF9209" s="16"/>
      <c r="AG9209" s="16"/>
    </row>
    <row r="9210" spans="30:33" x14ac:dyDescent="0.2">
      <c r="AD9210" s="16"/>
      <c r="AE9210" s="16"/>
      <c r="AF9210" s="16"/>
      <c r="AG9210" s="16"/>
    </row>
    <row r="9211" spans="30:33" x14ac:dyDescent="0.2">
      <c r="AD9211" s="16"/>
      <c r="AE9211" s="16"/>
      <c r="AF9211" s="16"/>
      <c r="AG9211" s="16"/>
    </row>
    <row r="9212" spans="30:33" x14ac:dyDescent="0.2">
      <c r="AD9212" s="16"/>
      <c r="AE9212" s="16"/>
      <c r="AF9212" s="16"/>
      <c r="AG9212" s="16"/>
    </row>
    <row r="9213" spans="30:33" x14ac:dyDescent="0.2">
      <c r="AD9213" s="16"/>
      <c r="AE9213" s="16"/>
      <c r="AF9213" s="16"/>
      <c r="AG9213" s="16"/>
    </row>
    <row r="9214" spans="30:33" x14ac:dyDescent="0.2">
      <c r="AD9214" s="16"/>
      <c r="AE9214" s="16"/>
      <c r="AF9214" s="16"/>
      <c r="AG9214" s="16"/>
    </row>
    <row r="9215" spans="30:33" x14ac:dyDescent="0.2">
      <c r="AD9215" s="16"/>
      <c r="AE9215" s="16"/>
      <c r="AF9215" s="16"/>
      <c r="AG9215" s="16"/>
    </row>
    <row r="9216" spans="30:33" x14ac:dyDescent="0.2">
      <c r="AD9216" s="16"/>
      <c r="AE9216" s="16"/>
      <c r="AF9216" s="16"/>
      <c r="AG9216" s="16"/>
    </row>
    <row r="9217" spans="30:33" x14ac:dyDescent="0.2">
      <c r="AD9217" s="16"/>
      <c r="AE9217" s="16"/>
      <c r="AF9217" s="16"/>
      <c r="AG9217" s="16"/>
    </row>
    <row r="9218" spans="30:33" x14ac:dyDescent="0.2">
      <c r="AD9218" s="16"/>
      <c r="AE9218" s="16"/>
      <c r="AF9218" s="16"/>
      <c r="AG9218" s="16"/>
    </row>
    <row r="9219" spans="30:33" x14ac:dyDescent="0.2">
      <c r="AD9219" s="16"/>
      <c r="AE9219" s="16"/>
      <c r="AF9219" s="16"/>
      <c r="AG9219" s="16"/>
    </row>
    <row r="9220" spans="30:33" x14ac:dyDescent="0.2">
      <c r="AD9220" s="16"/>
      <c r="AE9220" s="16"/>
      <c r="AF9220" s="16"/>
      <c r="AG9220" s="16"/>
    </row>
    <row r="9221" spans="30:33" x14ac:dyDescent="0.2">
      <c r="AD9221" s="16"/>
      <c r="AE9221" s="16"/>
      <c r="AF9221" s="16"/>
      <c r="AG9221" s="16"/>
    </row>
    <row r="9222" spans="30:33" x14ac:dyDescent="0.2">
      <c r="AD9222" s="16"/>
      <c r="AE9222" s="16"/>
      <c r="AF9222" s="16"/>
      <c r="AG9222" s="16"/>
    </row>
    <row r="9223" spans="30:33" x14ac:dyDescent="0.2">
      <c r="AD9223" s="16"/>
      <c r="AE9223" s="16"/>
      <c r="AF9223" s="16"/>
      <c r="AG9223" s="16"/>
    </row>
    <row r="9224" spans="30:33" x14ac:dyDescent="0.2">
      <c r="AD9224" s="16"/>
      <c r="AE9224" s="16"/>
      <c r="AF9224" s="16"/>
      <c r="AG9224" s="16"/>
    </row>
    <row r="9225" spans="30:33" x14ac:dyDescent="0.2">
      <c r="AD9225" s="16"/>
      <c r="AE9225" s="16"/>
      <c r="AF9225" s="16"/>
      <c r="AG9225" s="16"/>
    </row>
    <row r="9226" spans="30:33" x14ac:dyDescent="0.2">
      <c r="AD9226" s="16"/>
      <c r="AE9226" s="16"/>
      <c r="AF9226" s="16"/>
      <c r="AG9226" s="16"/>
    </row>
    <row r="9227" spans="30:33" x14ac:dyDescent="0.2">
      <c r="AD9227" s="16"/>
      <c r="AE9227" s="16"/>
      <c r="AF9227" s="16"/>
      <c r="AG9227" s="16"/>
    </row>
    <row r="9228" spans="30:33" x14ac:dyDescent="0.2">
      <c r="AD9228" s="16"/>
      <c r="AE9228" s="16"/>
      <c r="AF9228" s="16"/>
      <c r="AG9228" s="16"/>
    </row>
    <row r="9229" spans="30:33" x14ac:dyDescent="0.2">
      <c r="AD9229" s="16"/>
      <c r="AE9229" s="16"/>
      <c r="AF9229" s="16"/>
      <c r="AG9229" s="16"/>
    </row>
    <row r="9230" spans="30:33" x14ac:dyDescent="0.2">
      <c r="AD9230" s="16"/>
      <c r="AE9230" s="16"/>
      <c r="AF9230" s="16"/>
      <c r="AG9230" s="16"/>
    </row>
    <row r="9231" spans="30:33" x14ac:dyDescent="0.2">
      <c r="AD9231" s="16"/>
      <c r="AE9231" s="16"/>
      <c r="AF9231" s="16"/>
      <c r="AG9231" s="16"/>
    </row>
    <row r="9232" spans="30:33" x14ac:dyDescent="0.2">
      <c r="AD9232" s="16"/>
      <c r="AE9232" s="16"/>
      <c r="AF9232" s="16"/>
      <c r="AG9232" s="16"/>
    </row>
    <row r="9233" spans="30:33" x14ac:dyDescent="0.2">
      <c r="AD9233" s="16"/>
      <c r="AE9233" s="16"/>
      <c r="AF9233" s="16"/>
      <c r="AG9233" s="16"/>
    </row>
    <row r="9234" spans="30:33" x14ac:dyDescent="0.2">
      <c r="AD9234" s="16"/>
      <c r="AE9234" s="16"/>
      <c r="AF9234" s="16"/>
      <c r="AG9234" s="16"/>
    </row>
    <row r="9235" spans="30:33" x14ac:dyDescent="0.2">
      <c r="AD9235" s="16"/>
      <c r="AE9235" s="16"/>
      <c r="AF9235" s="16"/>
      <c r="AG9235" s="16"/>
    </row>
    <row r="9236" spans="30:33" x14ac:dyDescent="0.2">
      <c r="AD9236" s="16"/>
      <c r="AE9236" s="16"/>
      <c r="AF9236" s="16"/>
      <c r="AG9236" s="16"/>
    </row>
    <row r="9237" spans="30:33" x14ac:dyDescent="0.2">
      <c r="AD9237" s="16"/>
      <c r="AE9237" s="16"/>
      <c r="AF9237" s="16"/>
      <c r="AG9237" s="16"/>
    </row>
    <row r="9238" spans="30:33" x14ac:dyDescent="0.2">
      <c r="AD9238" s="16"/>
      <c r="AE9238" s="16"/>
      <c r="AF9238" s="16"/>
      <c r="AG9238" s="16"/>
    </row>
    <row r="9239" spans="30:33" x14ac:dyDescent="0.2">
      <c r="AD9239" s="16"/>
      <c r="AE9239" s="16"/>
      <c r="AF9239" s="16"/>
      <c r="AG9239" s="16"/>
    </row>
    <row r="9240" spans="30:33" x14ac:dyDescent="0.2">
      <c r="AD9240" s="16"/>
      <c r="AE9240" s="16"/>
      <c r="AF9240" s="16"/>
      <c r="AG9240" s="16"/>
    </row>
    <row r="9241" spans="30:33" x14ac:dyDescent="0.2">
      <c r="AD9241" s="16"/>
      <c r="AE9241" s="16"/>
      <c r="AF9241" s="16"/>
      <c r="AG9241" s="16"/>
    </row>
    <row r="9242" spans="30:33" x14ac:dyDescent="0.2">
      <c r="AD9242" s="16"/>
      <c r="AE9242" s="16"/>
      <c r="AF9242" s="16"/>
      <c r="AG9242" s="16"/>
    </row>
    <row r="9243" spans="30:33" x14ac:dyDescent="0.2">
      <c r="AD9243" s="16"/>
      <c r="AE9243" s="16"/>
      <c r="AF9243" s="16"/>
      <c r="AG9243" s="16"/>
    </row>
    <row r="9244" spans="30:33" x14ac:dyDescent="0.2">
      <c r="AD9244" s="16"/>
      <c r="AE9244" s="16"/>
      <c r="AF9244" s="16"/>
      <c r="AG9244" s="16"/>
    </row>
    <row r="9245" spans="30:33" x14ac:dyDescent="0.2">
      <c r="AD9245" s="16"/>
      <c r="AE9245" s="16"/>
      <c r="AF9245" s="16"/>
      <c r="AG9245" s="16"/>
    </row>
    <row r="9246" spans="30:33" x14ac:dyDescent="0.2">
      <c r="AD9246" s="16"/>
      <c r="AE9246" s="16"/>
      <c r="AF9246" s="16"/>
      <c r="AG9246" s="16"/>
    </row>
    <row r="9247" spans="30:33" x14ac:dyDescent="0.2">
      <c r="AD9247" s="16"/>
      <c r="AE9247" s="16"/>
      <c r="AF9247" s="16"/>
      <c r="AG9247" s="16"/>
    </row>
    <row r="9248" spans="30:33" x14ac:dyDescent="0.2">
      <c r="AD9248" s="16"/>
      <c r="AE9248" s="16"/>
      <c r="AF9248" s="16"/>
      <c r="AG9248" s="16"/>
    </row>
    <row r="9249" spans="30:33" x14ac:dyDescent="0.2">
      <c r="AD9249" s="16"/>
      <c r="AE9249" s="16"/>
      <c r="AF9249" s="16"/>
      <c r="AG9249" s="16"/>
    </row>
    <row r="9250" spans="30:33" x14ac:dyDescent="0.2">
      <c r="AD9250" s="16"/>
      <c r="AE9250" s="16"/>
      <c r="AF9250" s="16"/>
      <c r="AG9250" s="16"/>
    </row>
    <row r="9251" spans="30:33" x14ac:dyDescent="0.2">
      <c r="AD9251" s="16"/>
      <c r="AE9251" s="16"/>
      <c r="AF9251" s="16"/>
      <c r="AG9251" s="16"/>
    </row>
    <row r="9252" spans="30:33" x14ac:dyDescent="0.2">
      <c r="AD9252" s="16"/>
      <c r="AE9252" s="16"/>
      <c r="AF9252" s="16"/>
      <c r="AG9252" s="16"/>
    </row>
    <row r="9253" spans="30:33" x14ac:dyDescent="0.2">
      <c r="AD9253" s="16"/>
      <c r="AE9253" s="16"/>
      <c r="AF9253" s="16"/>
      <c r="AG9253" s="16"/>
    </row>
    <row r="9254" spans="30:33" x14ac:dyDescent="0.2">
      <c r="AD9254" s="16"/>
      <c r="AE9254" s="16"/>
      <c r="AF9254" s="16"/>
      <c r="AG9254" s="16"/>
    </row>
    <row r="9255" spans="30:33" x14ac:dyDescent="0.2">
      <c r="AD9255" s="16"/>
      <c r="AE9255" s="16"/>
      <c r="AF9255" s="16"/>
      <c r="AG9255" s="16"/>
    </row>
    <row r="9256" spans="30:33" x14ac:dyDescent="0.2">
      <c r="AD9256" s="16"/>
      <c r="AE9256" s="16"/>
      <c r="AF9256" s="16"/>
      <c r="AG9256" s="16"/>
    </row>
    <row r="9257" spans="30:33" x14ac:dyDescent="0.2">
      <c r="AD9257" s="16"/>
      <c r="AE9257" s="16"/>
      <c r="AF9257" s="16"/>
      <c r="AG9257" s="16"/>
    </row>
    <row r="9258" spans="30:33" x14ac:dyDescent="0.2">
      <c r="AD9258" s="16"/>
      <c r="AE9258" s="16"/>
      <c r="AF9258" s="16"/>
      <c r="AG9258" s="16"/>
    </row>
    <row r="9259" spans="30:33" x14ac:dyDescent="0.2">
      <c r="AD9259" s="16"/>
      <c r="AE9259" s="16"/>
      <c r="AF9259" s="16"/>
      <c r="AG9259" s="16"/>
    </row>
    <row r="9260" spans="30:33" x14ac:dyDescent="0.2">
      <c r="AD9260" s="16"/>
      <c r="AE9260" s="16"/>
      <c r="AF9260" s="16"/>
      <c r="AG9260" s="16"/>
    </row>
    <row r="9261" spans="30:33" x14ac:dyDescent="0.2">
      <c r="AD9261" s="16"/>
      <c r="AE9261" s="16"/>
      <c r="AF9261" s="16"/>
      <c r="AG9261" s="16"/>
    </row>
    <row r="9262" spans="30:33" x14ac:dyDescent="0.2">
      <c r="AD9262" s="16"/>
      <c r="AE9262" s="16"/>
      <c r="AF9262" s="16"/>
      <c r="AG9262" s="16"/>
    </row>
    <row r="9263" spans="30:33" x14ac:dyDescent="0.2">
      <c r="AD9263" s="16"/>
      <c r="AE9263" s="16"/>
      <c r="AF9263" s="16"/>
      <c r="AG9263" s="16"/>
    </row>
    <row r="9264" spans="30:33" x14ac:dyDescent="0.2">
      <c r="AD9264" s="16"/>
      <c r="AE9264" s="16"/>
      <c r="AF9264" s="16"/>
      <c r="AG9264" s="16"/>
    </row>
    <row r="9265" spans="30:33" x14ac:dyDescent="0.2">
      <c r="AD9265" s="16"/>
      <c r="AE9265" s="16"/>
      <c r="AF9265" s="16"/>
      <c r="AG9265" s="16"/>
    </row>
    <row r="9266" spans="30:33" x14ac:dyDescent="0.2">
      <c r="AD9266" s="16"/>
      <c r="AE9266" s="16"/>
      <c r="AF9266" s="16"/>
      <c r="AG9266" s="16"/>
    </row>
    <row r="9267" spans="30:33" x14ac:dyDescent="0.2">
      <c r="AD9267" s="16"/>
      <c r="AE9267" s="16"/>
      <c r="AF9267" s="16"/>
      <c r="AG9267" s="16"/>
    </row>
    <row r="9268" spans="30:33" x14ac:dyDescent="0.2">
      <c r="AD9268" s="16"/>
      <c r="AE9268" s="16"/>
      <c r="AF9268" s="16"/>
      <c r="AG9268" s="16"/>
    </row>
    <row r="9269" spans="30:33" x14ac:dyDescent="0.2">
      <c r="AD9269" s="16"/>
      <c r="AE9269" s="16"/>
      <c r="AF9269" s="16"/>
      <c r="AG9269" s="16"/>
    </row>
    <row r="9270" spans="30:33" x14ac:dyDescent="0.2">
      <c r="AD9270" s="16"/>
      <c r="AE9270" s="16"/>
      <c r="AF9270" s="16"/>
      <c r="AG9270" s="16"/>
    </row>
    <row r="9271" spans="30:33" x14ac:dyDescent="0.2">
      <c r="AD9271" s="16"/>
      <c r="AE9271" s="16"/>
      <c r="AF9271" s="16"/>
      <c r="AG9271" s="16"/>
    </row>
    <row r="9272" spans="30:33" x14ac:dyDescent="0.2">
      <c r="AD9272" s="16"/>
      <c r="AE9272" s="16"/>
      <c r="AF9272" s="16"/>
      <c r="AG9272" s="16"/>
    </row>
    <row r="9273" spans="30:33" x14ac:dyDescent="0.2">
      <c r="AD9273" s="16"/>
      <c r="AE9273" s="16"/>
      <c r="AF9273" s="16"/>
      <c r="AG9273" s="16"/>
    </row>
    <row r="9274" spans="30:33" x14ac:dyDescent="0.2">
      <c r="AD9274" s="16"/>
      <c r="AE9274" s="16"/>
      <c r="AF9274" s="16"/>
      <c r="AG9274" s="16"/>
    </row>
    <row r="9275" spans="30:33" x14ac:dyDescent="0.2">
      <c r="AD9275" s="16"/>
      <c r="AE9275" s="16"/>
      <c r="AF9275" s="16"/>
      <c r="AG9275" s="16"/>
    </row>
    <row r="9276" spans="30:33" x14ac:dyDescent="0.2">
      <c r="AD9276" s="16"/>
      <c r="AE9276" s="16"/>
      <c r="AF9276" s="16"/>
      <c r="AG9276" s="16"/>
    </row>
    <row r="9277" spans="30:33" x14ac:dyDescent="0.2">
      <c r="AD9277" s="16"/>
      <c r="AE9277" s="16"/>
      <c r="AF9277" s="16"/>
      <c r="AG9277" s="16"/>
    </row>
    <row r="9278" spans="30:33" x14ac:dyDescent="0.2">
      <c r="AD9278" s="16"/>
      <c r="AE9278" s="16"/>
      <c r="AF9278" s="16"/>
      <c r="AG9278" s="16"/>
    </row>
    <row r="9279" spans="30:33" x14ac:dyDescent="0.2">
      <c r="AD9279" s="16"/>
      <c r="AE9279" s="16"/>
      <c r="AF9279" s="16"/>
      <c r="AG9279" s="16"/>
    </row>
    <row r="9280" spans="30:33" x14ac:dyDescent="0.2">
      <c r="AD9280" s="16"/>
      <c r="AE9280" s="16"/>
      <c r="AF9280" s="16"/>
      <c r="AG9280" s="16"/>
    </row>
    <row r="9281" spans="30:33" x14ac:dyDescent="0.2">
      <c r="AD9281" s="16"/>
      <c r="AE9281" s="16"/>
      <c r="AF9281" s="16"/>
      <c r="AG9281" s="16"/>
    </row>
    <row r="9282" spans="30:33" x14ac:dyDescent="0.2">
      <c r="AD9282" s="16"/>
      <c r="AE9282" s="16"/>
      <c r="AF9282" s="16"/>
      <c r="AG9282" s="16"/>
    </row>
    <row r="9283" spans="30:33" x14ac:dyDescent="0.2">
      <c r="AD9283" s="16"/>
      <c r="AE9283" s="16"/>
      <c r="AF9283" s="16"/>
      <c r="AG9283" s="16"/>
    </row>
    <row r="9284" spans="30:33" x14ac:dyDescent="0.2">
      <c r="AD9284" s="16"/>
      <c r="AE9284" s="16"/>
      <c r="AF9284" s="16"/>
      <c r="AG9284" s="16"/>
    </row>
    <row r="9285" spans="30:33" x14ac:dyDescent="0.2">
      <c r="AD9285" s="16"/>
      <c r="AE9285" s="16"/>
      <c r="AF9285" s="16"/>
      <c r="AG9285" s="16"/>
    </row>
    <row r="9286" spans="30:33" x14ac:dyDescent="0.2">
      <c r="AD9286" s="16"/>
      <c r="AE9286" s="16"/>
      <c r="AF9286" s="16"/>
      <c r="AG9286" s="16"/>
    </row>
    <row r="9287" spans="30:33" x14ac:dyDescent="0.2">
      <c r="AD9287" s="16"/>
      <c r="AE9287" s="16"/>
      <c r="AF9287" s="16"/>
      <c r="AG9287" s="16"/>
    </row>
    <row r="9288" spans="30:33" x14ac:dyDescent="0.2">
      <c r="AD9288" s="16"/>
      <c r="AE9288" s="16"/>
      <c r="AF9288" s="16"/>
      <c r="AG9288" s="16"/>
    </row>
    <row r="9289" spans="30:33" x14ac:dyDescent="0.2">
      <c r="AD9289" s="16"/>
      <c r="AE9289" s="16"/>
      <c r="AF9289" s="16"/>
      <c r="AG9289" s="16"/>
    </row>
    <row r="9290" spans="30:33" x14ac:dyDescent="0.2">
      <c r="AD9290" s="16"/>
      <c r="AE9290" s="16"/>
      <c r="AF9290" s="16"/>
      <c r="AG9290" s="16"/>
    </row>
    <row r="9291" spans="30:33" x14ac:dyDescent="0.2">
      <c r="AD9291" s="16"/>
      <c r="AE9291" s="16"/>
      <c r="AF9291" s="16"/>
      <c r="AG9291" s="16"/>
    </row>
    <row r="9292" spans="30:33" x14ac:dyDescent="0.2">
      <c r="AD9292" s="16"/>
      <c r="AE9292" s="16"/>
      <c r="AF9292" s="16"/>
      <c r="AG9292" s="16"/>
    </row>
    <row r="9293" spans="30:33" x14ac:dyDescent="0.2">
      <c r="AD9293" s="16"/>
      <c r="AE9293" s="16"/>
      <c r="AF9293" s="16"/>
      <c r="AG9293" s="16"/>
    </row>
    <row r="9294" spans="30:33" x14ac:dyDescent="0.2">
      <c r="AD9294" s="16"/>
      <c r="AE9294" s="16"/>
      <c r="AF9294" s="16"/>
      <c r="AG9294" s="16"/>
    </row>
    <row r="9295" spans="30:33" x14ac:dyDescent="0.2">
      <c r="AD9295" s="16"/>
      <c r="AE9295" s="16"/>
      <c r="AF9295" s="16"/>
      <c r="AG9295" s="16"/>
    </row>
    <row r="9296" spans="30:33" x14ac:dyDescent="0.2">
      <c r="AD9296" s="16"/>
      <c r="AE9296" s="16"/>
      <c r="AF9296" s="16"/>
      <c r="AG9296" s="16"/>
    </row>
    <row r="9297" spans="30:33" x14ac:dyDescent="0.2">
      <c r="AD9297" s="16"/>
      <c r="AE9297" s="16"/>
      <c r="AF9297" s="16"/>
      <c r="AG9297" s="16"/>
    </row>
    <row r="9298" spans="30:33" x14ac:dyDescent="0.2">
      <c r="AD9298" s="16"/>
      <c r="AE9298" s="16"/>
      <c r="AF9298" s="16"/>
      <c r="AG9298" s="16"/>
    </row>
    <row r="9299" spans="30:33" x14ac:dyDescent="0.2">
      <c r="AD9299" s="16"/>
      <c r="AE9299" s="16"/>
      <c r="AF9299" s="16"/>
      <c r="AG9299" s="16"/>
    </row>
    <row r="9300" spans="30:33" x14ac:dyDescent="0.2">
      <c r="AD9300" s="16"/>
      <c r="AE9300" s="16"/>
      <c r="AF9300" s="16"/>
      <c r="AG9300" s="16"/>
    </row>
    <row r="9301" spans="30:33" x14ac:dyDescent="0.2">
      <c r="AD9301" s="16"/>
      <c r="AE9301" s="16"/>
      <c r="AF9301" s="16"/>
      <c r="AG9301" s="16"/>
    </row>
    <row r="9302" spans="30:33" x14ac:dyDescent="0.2">
      <c r="AD9302" s="16"/>
      <c r="AE9302" s="16"/>
      <c r="AF9302" s="16"/>
      <c r="AG9302" s="16"/>
    </row>
    <row r="9303" spans="30:33" x14ac:dyDescent="0.2">
      <c r="AD9303" s="16"/>
      <c r="AE9303" s="16"/>
      <c r="AF9303" s="16"/>
      <c r="AG9303" s="16"/>
    </row>
    <row r="9304" spans="30:33" x14ac:dyDescent="0.2">
      <c r="AD9304" s="16"/>
      <c r="AE9304" s="16"/>
      <c r="AF9304" s="16"/>
      <c r="AG9304" s="16"/>
    </row>
    <row r="9305" spans="30:33" x14ac:dyDescent="0.2">
      <c r="AD9305" s="16"/>
      <c r="AE9305" s="16"/>
      <c r="AF9305" s="16"/>
      <c r="AG9305" s="16"/>
    </row>
    <row r="9306" spans="30:33" x14ac:dyDescent="0.2">
      <c r="AD9306" s="16"/>
      <c r="AE9306" s="16"/>
      <c r="AF9306" s="16"/>
      <c r="AG9306" s="16"/>
    </row>
    <row r="9307" spans="30:33" x14ac:dyDescent="0.2">
      <c r="AD9307" s="16"/>
      <c r="AE9307" s="16"/>
      <c r="AF9307" s="16"/>
      <c r="AG9307" s="16"/>
    </row>
    <row r="9308" spans="30:33" x14ac:dyDescent="0.2">
      <c r="AD9308" s="16"/>
      <c r="AE9308" s="16"/>
      <c r="AF9308" s="16"/>
      <c r="AG9308" s="16"/>
    </row>
    <row r="9309" spans="30:33" x14ac:dyDescent="0.2">
      <c r="AD9309" s="16"/>
      <c r="AE9309" s="16"/>
      <c r="AF9309" s="16"/>
      <c r="AG9309" s="16"/>
    </row>
    <row r="9310" spans="30:33" x14ac:dyDescent="0.2">
      <c r="AD9310" s="16"/>
      <c r="AE9310" s="16"/>
      <c r="AF9310" s="16"/>
      <c r="AG9310" s="16"/>
    </row>
    <row r="9311" spans="30:33" x14ac:dyDescent="0.2">
      <c r="AD9311" s="16"/>
      <c r="AE9311" s="16"/>
      <c r="AF9311" s="16"/>
      <c r="AG9311" s="16"/>
    </row>
    <row r="9312" spans="30:33" x14ac:dyDescent="0.2">
      <c r="AD9312" s="16"/>
      <c r="AE9312" s="16"/>
      <c r="AF9312" s="16"/>
      <c r="AG9312" s="16"/>
    </row>
    <row r="9313" spans="30:33" x14ac:dyDescent="0.2">
      <c r="AD9313" s="16"/>
      <c r="AE9313" s="16"/>
      <c r="AF9313" s="16"/>
      <c r="AG9313" s="16"/>
    </row>
    <row r="9314" spans="30:33" x14ac:dyDescent="0.2">
      <c r="AD9314" s="16"/>
      <c r="AE9314" s="16"/>
      <c r="AF9314" s="16"/>
      <c r="AG9314" s="16"/>
    </row>
    <row r="9315" spans="30:33" x14ac:dyDescent="0.2">
      <c r="AD9315" s="16"/>
      <c r="AE9315" s="16"/>
      <c r="AF9315" s="16"/>
      <c r="AG9315" s="16"/>
    </row>
    <row r="9316" spans="30:33" x14ac:dyDescent="0.2">
      <c r="AD9316" s="16"/>
      <c r="AE9316" s="16"/>
      <c r="AF9316" s="16"/>
      <c r="AG9316" s="16"/>
    </row>
    <row r="9317" spans="30:33" x14ac:dyDescent="0.2">
      <c r="AD9317" s="16"/>
      <c r="AE9317" s="16"/>
      <c r="AF9317" s="16"/>
      <c r="AG9317" s="16"/>
    </row>
    <row r="9318" spans="30:33" x14ac:dyDescent="0.2">
      <c r="AD9318" s="16"/>
      <c r="AE9318" s="16"/>
      <c r="AF9318" s="16"/>
      <c r="AG9318" s="16"/>
    </row>
    <row r="9319" spans="30:33" x14ac:dyDescent="0.2">
      <c r="AD9319" s="16"/>
      <c r="AE9319" s="16"/>
      <c r="AF9319" s="16"/>
      <c r="AG9319" s="16"/>
    </row>
    <row r="9320" spans="30:33" x14ac:dyDescent="0.2">
      <c r="AD9320" s="16"/>
      <c r="AE9320" s="16"/>
      <c r="AF9320" s="16"/>
      <c r="AG9320" s="16"/>
    </row>
    <row r="9321" spans="30:33" x14ac:dyDescent="0.2">
      <c r="AD9321" s="16"/>
      <c r="AE9321" s="16"/>
      <c r="AF9321" s="16"/>
      <c r="AG9321" s="16"/>
    </row>
    <row r="9322" spans="30:33" x14ac:dyDescent="0.2">
      <c r="AD9322" s="16"/>
      <c r="AE9322" s="16"/>
      <c r="AF9322" s="16"/>
      <c r="AG9322" s="16"/>
    </row>
    <row r="9323" spans="30:33" x14ac:dyDescent="0.2">
      <c r="AD9323" s="16"/>
      <c r="AE9323" s="16"/>
      <c r="AF9323" s="16"/>
      <c r="AG9323" s="16"/>
    </row>
    <row r="9324" spans="30:33" x14ac:dyDescent="0.2">
      <c r="AD9324" s="16"/>
      <c r="AE9324" s="16"/>
      <c r="AF9324" s="16"/>
      <c r="AG9324" s="16"/>
    </row>
    <row r="9325" spans="30:33" x14ac:dyDescent="0.2">
      <c r="AD9325" s="16"/>
      <c r="AE9325" s="16"/>
      <c r="AF9325" s="16"/>
      <c r="AG9325" s="16"/>
    </row>
    <row r="9326" spans="30:33" x14ac:dyDescent="0.2">
      <c r="AD9326" s="16"/>
      <c r="AE9326" s="16"/>
      <c r="AF9326" s="16"/>
      <c r="AG9326" s="16"/>
    </row>
    <row r="9327" spans="30:33" x14ac:dyDescent="0.2">
      <c r="AD9327" s="16"/>
      <c r="AE9327" s="16"/>
      <c r="AF9327" s="16"/>
      <c r="AG9327" s="16"/>
    </row>
    <row r="9328" spans="30:33" x14ac:dyDescent="0.2">
      <c r="AD9328" s="16"/>
      <c r="AE9328" s="16"/>
      <c r="AF9328" s="16"/>
      <c r="AG9328" s="16"/>
    </row>
    <row r="9329" spans="30:33" x14ac:dyDescent="0.2">
      <c r="AD9329" s="16"/>
      <c r="AE9329" s="16"/>
      <c r="AF9329" s="16"/>
      <c r="AG9329" s="16"/>
    </row>
    <row r="9330" spans="30:33" x14ac:dyDescent="0.2">
      <c r="AD9330" s="16"/>
      <c r="AE9330" s="16"/>
      <c r="AF9330" s="16"/>
      <c r="AG9330" s="16"/>
    </row>
    <row r="9331" spans="30:33" x14ac:dyDescent="0.2">
      <c r="AD9331" s="16"/>
      <c r="AE9331" s="16"/>
      <c r="AF9331" s="16"/>
      <c r="AG9331" s="16"/>
    </row>
    <row r="9332" spans="30:33" x14ac:dyDescent="0.2">
      <c r="AD9332" s="16"/>
      <c r="AE9332" s="16"/>
      <c r="AF9332" s="16"/>
      <c r="AG9332" s="16"/>
    </row>
    <row r="9333" spans="30:33" x14ac:dyDescent="0.2">
      <c r="AD9333" s="16"/>
      <c r="AE9333" s="16"/>
      <c r="AF9333" s="16"/>
      <c r="AG9333" s="16"/>
    </row>
    <row r="9334" spans="30:33" x14ac:dyDescent="0.2">
      <c r="AD9334" s="16"/>
      <c r="AE9334" s="16"/>
      <c r="AF9334" s="16"/>
      <c r="AG9334" s="16"/>
    </row>
    <row r="9335" spans="30:33" x14ac:dyDescent="0.2">
      <c r="AD9335" s="16"/>
      <c r="AE9335" s="16"/>
      <c r="AF9335" s="16"/>
      <c r="AG9335" s="16"/>
    </row>
    <row r="9336" spans="30:33" x14ac:dyDescent="0.2">
      <c r="AD9336" s="16"/>
      <c r="AE9336" s="16"/>
      <c r="AF9336" s="16"/>
      <c r="AG9336" s="16"/>
    </row>
    <row r="9337" spans="30:33" x14ac:dyDescent="0.2">
      <c r="AD9337" s="16"/>
      <c r="AE9337" s="16"/>
      <c r="AF9337" s="16"/>
      <c r="AG9337" s="16"/>
    </row>
    <row r="9338" spans="30:33" x14ac:dyDescent="0.2">
      <c r="AD9338" s="16"/>
      <c r="AE9338" s="16"/>
      <c r="AF9338" s="16"/>
      <c r="AG9338" s="16"/>
    </row>
    <row r="9339" spans="30:33" x14ac:dyDescent="0.2">
      <c r="AD9339" s="16"/>
      <c r="AE9339" s="16"/>
      <c r="AF9339" s="16"/>
      <c r="AG9339" s="16"/>
    </row>
    <row r="9340" spans="30:33" x14ac:dyDescent="0.2">
      <c r="AD9340" s="16"/>
      <c r="AE9340" s="16"/>
      <c r="AF9340" s="16"/>
      <c r="AG9340" s="16"/>
    </row>
    <row r="9341" spans="30:33" x14ac:dyDescent="0.2">
      <c r="AD9341" s="16"/>
      <c r="AE9341" s="16"/>
      <c r="AF9341" s="16"/>
      <c r="AG9341" s="16"/>
    </row>
    <row r="9342" spans="30:33" x14ac:dyDescent="0.2">
      <c r="AD9342" s="16"/>
      <c r="AE9342" s="16"/>
      <c r="AF9342" s="16"/>
      <c r="AG9342" s="16"/>
    </row>
    <row r="9343" spans="30:33" x14ac:dyDescent="0.2">
      <c r="AD9343" s="16"/>
      <c r="AE9343" s="16"/>
      <c r="AF9343" s="16"/>
      <c r="AG9343" s="16"/>
    </row>
    <row r="9344" spans="30:33" x14ac:dyDescent="0.2">
      <c r="AD9344" s="16"/>
      <c r="AE9344" s="16"/>
      <c r="AF9344" s="16"/>
      <c r="AG9344" s="16"/>
    </row>
    <row r="9345" spans="30:33" x14ac:dyDescent="0.2">
      <c r="AD9345" s="16"/>
      <c r="AE9345" s="16"/>
      <c r="AF9345" s="16"/>
      <c r="AG9345" s="16"/>
    </row>
    <row r="9346" spans="30:33" x14ac:dyDescent="0.2">
      <c r="AD9346" s="16"/>
      <c r="AE9346" s="16"/>
      <c r="AF9346" s="16"/>
      <c r="AG9346" s="16"/>
    </row>
    <row r="9347" spans="30:33" x14ac:dyDescent="0.2">
      <c r="AD9347" s="16"/>
      <c r="AE9347" s="16"/>
      <c r="AF9347" s="16"/>
      <c r="AG9347" s="16"/>
    </row>
    <row r="9348" spans="30:33" x14ac:dyDescent="0.2">
      <c r="AD9348" s="16"/>
      <c r="AE9348" s="16"/>
      <c r="AF9348" s="16"/>
      <c r="AG9348" s="16"/>
    </row>
    <row r="9349" spans="30:33" x14ac:dyDescent="0.2">
      <c r="AD9349" s="16"/>
      <c r="AE9349" s="16"/>
      <c r="AF9349" s="16"/>
      <c r="AG9349" s="16"/>
    </row>
    <row r="9350" spans="30:33" x14ac:dyDescent="0.2">
      <c r="AD9350" s="16"/>
      <c r="AE9350" s="16"/>
      <c r="AF9350" s="16"/>
      <c r="AG9350" s="16"/>
    </row>
    <row r="9351" spans="30:33" x14ac:dyDescent="0.2">
      <c r="AD9351" s="16"/>
      <c r="AE9351" s="16"/>
      <c r="AF9351" s="16"/>
      <c r="AG9351" s="16"/>
    </row>
    <row r="9352" spans="30:33" x14ac:dyDescent="0.2">
      <c r="AD9352" s="16"/>
      <c r="AE9352" s="16"/>
      <c r="AF9352" s="16"/>
      <c r="AG9352" s="16"/>
    </row>
    <row r="9353" spans="30:33" x14ac:dyDescent="0.2">
      <c r="AD9353" s="16"/>
      <c r="AE9353" s="16"/>
      <c r="AF9353" s="16"/>
      <c r="AG9353" s="16"/>
    </row>
    <row r="9354" spans="30:33" x14ac:dyDescent="0.2">
      <c r="AD9354" s="16"/>
      <c r="AE9354" s="16"/>
      <c r="AF9354" s="16"/>
      <c r="AG9354" s="16"/>
    </row>
    <row r="9355" spans="30:33" x14ac:dyDescent="0.2">
      <c r="AD9355" s="16"/>
      <c r="AE9355" s="16"/>
      <c r="AF9355" s="16"/>
      <c r="AG9355" s="16"/>
    </row>
    <row r="9356" spans="30:33" x14ac:dyDescent="0.2">
      <c r="AD9356" s="16"/>
      <c r="AE9356" s="16"/>
      <c r="AF9356" s="16"/>
      <c r="AG9356" s="16"/>
    </row>
    <row r="9357" spans="30:33" x14ac:dyDescent="0.2">
      <c r="AD9357" s="16"/>
      <c r="AE9357" s="16"/>
      <c r="AF9357" s="16"/>
      <c r="AG9357" s="16"/>
    </row>
    <row r="9358" spans="30:33" x14ac:dyDescent="0.2">
      <c r="AD9358" s="16"/>
      <c r="AE9358" s="16"/>
      <c r="AF9358" s="16"/>
      <c r="AG9358" s="16"/>
    </row>
    <row r="9359" spans="30:33" x14ac:dyDescent="0.2">
      <c r="AD9359" s="16"/>
      <c r="AE9359" s="16"/>
      <c r="AF9359" s="16"/>
      <c r="AG9359" s="16"/>
    </row>
    <row r="9360" spans="30:33" x14ac:dyDescent="0.2">
      <c r="AD9360" s="16"/>
      <c r="AE9360" s="16"/>
      <c r="AF9360" s="16"/>
      <c r="AG9360" s="16"/>
    </row>
    <row r="9361" spans="30:33" x14ac:dyDescent="0.2">
      <c r="AD9361" s="16"/>
      <c r="AE9361" s="16"/>
      <c r="AF9361" s="16"/>
      <c r="AG9361" s="16"/>
    </row>
    <row r="9362" spans="30:33" x14ac:dyDescent="0.2">
      <c r="AD9362" s="16"/>
      <c r="AE9362" s="16"/>
      <c r="AF9362" s="16"/>
      <c r="AG9362" s="16"/>
    </row>
    <row r="9363" spans="30:33" x14ac:dyDescent="0.2">
      <c r="AD9363" s="16"/>
      <c r="AE9363" s="16"/>
      <c r="AF9363" s="16"/>
      <c r="AG9363" s="16"/>
    </row>
    <row r="9364" spans="30:33" x14ac:dyDescent="0.2">
      <c r="AD9364" s="16"/>
      <c r="AE9364" s="16"/>
      <c r="AF9364" s="16"/>
      <c r="AG9364" s="16"/>
    </row>
    <row r="9365" spans="30:33" x14ac:dyDescent="0.2">
      <c r="AD9365" s="16"/>
      <c r="AE9365" s="16"/>
      <c r="AF9365" s="16"/>
      <c r="AG9365" s="16"/>
    </row>
    <row r="9366" spans="30:33" x14ac:dyDescent="0.2">
      <c r="AD9366" s="16"/>
      <c r="AE9366" s="16"/>
      <c r="AF9366" s="16"/>
      <c r="AG9366" s="16"/>
    </row>
    <row r="9367" spans="30:33" x14ac:dyDescent="0.2">
      <c r="AD9367" s="16"/>
      <c r="AE9367" s="16"/>
      <c r="AF9367" s="16"/>
      <c r="AG9367" s="16"/>
    </row>
    <row r="9368" spans="30:33" x14ac:dyDescent="0.2">
      <c r="AD9368" s="16"/>
      <c r="AE9368" s="16"/>
      <c r="AF9368" s="16"/>
      <c r="AG9368" s="16"/>
    </row>
    <row r="9369" spans="30:33" x14ac:dyDescent="0.2">
      <c r="AD9369" s="16"/>
      <c r="AE9369" s="16"/>
      <c r="AF9369" s="16"/>
      <c r="AG9369" s="16"/>
    </row>
    <row r="9370" spans="30:33" x14ac:dyDescent="0.2">
      <c r="AD9370" s="16"/>
      <c r="AE9370" s="16"/>
      <c r="AF9370" s="16"/>
      <c r="AG9370" s="16"/>
    </row>
    <row r="9371" spans="30:33" x14ac:dyDescent="0.2">
      <c r="AD9371" s="16"/>
      <c r="AE9371" s="16"/>
      <c r="AF9371" s="16"/>
      <c r="AG9371" s="16"/>
    </row>
    <row r="9372" spans="30:33" x14ac:dyDescent="0.2">
      <c r="AD9372" s="16"/>
      <c r="AE9372" s="16"/>
      <c r="AF9372" s="16"/>
      <c r="AG9372" s="16"/>
    </row>
    <row r="9373" spans="30:33" x14ac:dyDescent="0.2">
      <c r="AD9373" s="16"/>
      <c r="AE9373" s="16"/>
      <c r="AF9373" s="16"/>
      <c r="AG9373" s="16"/>
    </row>
    <row r="9374" spans="30:33" x14ac:dyDescent="0.2">
      <c r="AD9374" s="16"/>
      <c r="AE9374" s="16"/>
      <c r="AF9374" s="16"/>
      <c r="AG9374" s="16"/>
    </row>
    <row r="9375" spans="30:33" x14ac:dyDescent="0.2">
      <c r="AD9375" s="16"/>
      <c r="AE9375" s="16"/>
      <c r="AF9375" s="16"/>
      <c r="AG9375" s="16"/>
    </row>
    <row r="9376" spans="30:33" x14ac:dyDescent="0.2">
      <c r="AD9376" s="16"/>
      <c r="AE9376" s="16"/>
      <c r="AF9376" s="16"/>
      <c r="AG9376" s="16"/>
    </row>
    <row r="9377" spans="30:33" x14ac:dyDescent="0.2">
      <c r="AD9377" s="16"/>
      <c r="AE9377" s="16"/>
      <c r="AF9377" s="16"/>
      <c r="AG9377" s="16"/>
    </row>
    <row r="9378" spans="30:33" x14ac:dyDescent="0.2">
      <c r="AD9378" s="16"/>
      <c r="AE9378" s="16"/>
      <c r="AF9378" s="16"/>
      <c r="AG9378" s="16"/>
    </row>
    <row r="9379" spans="30:33" x14ac:dyDescent="0.2">
      <c r="AD9379" s="16"/>
      <c r="AE9379" s="16"/>
      <c r="AF9379" s="16"/>
      <c r="AG9379" s="16"/>
    </row>
    <row r="9380" spans="30:33" x14ac:dyDescent="0.2">
      <c r="AD9380" s="16"/>
      <c r="AE9380" s="16"/>
      <c r="AF9380" s="16"/>
      <c r="AG9380" s="16"/>
    </row>
    <row r="9381" spans="30:33" x14ac:dyDescent="0.2">
      <c r="AD9381" s="16"/>
      <c r="AE9381" s="16"/>
      <c r="AF9381" s="16"/>
      <c r="AG9381" s="16"/>
    </row>
    <row r="9382" spans="30:33" x14ac:dyDescent="0.2">
      <c r="AD9382" s="16"/>
      <c r="AE9382" s="16"/>
      <c r="AF9382" s="16"/>
      <c r="AG9382" s="16"/>
    </row>
    <row r="9383" spans="30:33" x14ac:dyDescent="0.2">
      <c r="AD9383" s="16"/>
      <c r="AE9383" s="16"/>
      <c r="AF9383" s="16"/>
      <c r="AG9383" s="16"/>
    </row>
    <row r="9384" spans="30:33" x14ac:dyDescent="0.2">
      <c r="AD9384" s="16"/>
      <c r="AE9384" s="16"/>
      <c r="AF9384" s="16"/>
      <c r="AG9384" s="16"/>
    </row>
    <row r="9385" spans="30:33" x14ac:dyDescent="0.2">
      <c r="AD9385" s="16"/>
      <c r="AE9385" s="16"/>
      <c r="AF9385" s="16"/>
      <c r="AG9385" s="16"/>
    </row>
    <row r="9386" spans="30:33" x14ac:dyDescent="0.2">
      <c r="AD9386" s="16"/>
      <c r="AE9386" s="16"/>
      <c r="AF9386" s="16"/>
      <c r="AG9386" s="16"/>
    </row>
    <row r="9387" spans="30:33" x14ac:dyDescent="0.2">
      <c r="AD9387" s="16"/>
      <c r="AE9387" s="16"/>
      <c r="AF9387" s="16"/>
      <c r="AG9387" s="16"/>
    </row>
    <row r="9388" spans="30:33" x14ac:dyDescent="0.2">
      <c r="AD9388" s="16"/>
      <c r="AE9388" s="16"/>
      <c r="AF9388" s="16"/>
      <c r="AG9388" s="16"/>
    </row>
    <row r="9389" spans="30:33" x14ac:dyDescent="0.2">
      <c r="AD9389" s="16"/>
      <c r="AE9389" s="16"/>
      <c r="AF9389" s="16"/>
      <c r="AG9389" s="16"/>
    </row>
    <row r="9390" spans="30:33" x14ac:dyDescent="0.2">
      <c r="AD9390" s="16"/>
      <c r="AE9390" s="16"/>
      <c r="AF9390" s="16"/>
      <c r="AG9390" s="16"/>
    </row>
    <row r="9391" spans="30:33" x14ac:dyDescent="0.2">
      <c r="AD9391" s="16"/>
      <c r="AE9391" s="16"/>
      <c r="AF9391" s="16"/>
      <c r="AG9391" s="16"/>
    </row>
    <row r="9392" spans="30:33" x14ac:dyDescent="0.2">
      <c r="AD9392" s="16"/>
      <c r="AE9392" s="16"/>
      <c r="AF9392" s="16"/>
      <c r="AG9392" s="16"/>
    </row>
    <row r="9393" spans="30:33" x14ac:dyDescent="0.2">
      <c r="AD9393" s="16"/>
      <c r="AE9393" s="16"/>
      <c r="AF9393" s="16"/>
      <c r="AG9393" s="16"/>
    </row>
    <row r="9394" spans="30:33" x14ac:dyDescent="0.2">
      <c r="AD9394" s="16"/>
      <c r="AE9394" s="16"/>
      <c r="AF9394" s="16"/>
      <c r="AG9394" s="16"/>
    </row>
    <row r="9395" spans="30:33" x14ac:dyDescent="0.2">
      <c r="AD9395" s="16"/>
      <c r="AE9395" s="16"/>
      <c r="AF9395" s="16"/>
      <c r="AG9395" s="16"/>
    </row>
    <row r="9396" spans="30:33" x14ac:dyDescent="0.2">
      <c r="AD9396" s="16"/>
      <c r="AE9396" s="16"/>
      <c r="AF9396" s="16"/>
      <c r="AG9396" s="16"/>
    </row>
    <row r="9397" spans="30:33" x14ac:dyDescent="0.2">
      <c r="AD9397" s="16"/>
      <c r="AE9397" s="16"/>
      <c r="AF9397" s="16"/>
      <c r="AG9397" s="16"/>
    </row>
    <row r="9398" spans="30:33" x14ac:dyDescent="0.2">
      <c r="AD9398" s="16"/>
      <c r="AE9398" s="16"/>
      <c r="AF9398" s="16"/>
      <c r="AG9398" s="16"/>
    </row>
    <row r="9399" spans="30:33" x14ac:dyDescent="0.2">
      <c r="AD9399" s="16"/>
      <c r="AE9399" s="16"/>
      <c r="AF9399" s="16"/>
      <c r="AG9399" s="16"/>
    </row>
    <row r="9400" spans="30:33" x14ac:dyDescent="0.2">
      <c r="AD9400" s="16"/>
      <c r="AE9400" s="16"/>
      <c r="AF9400" s="16"/>
      <c r="AG9400" s="16"/>
    </row>
    <row r="9401" spans="30:33" x14ac:dyDescent="0.2">
      <c r="AD9401" s="16"/>
      <c r="AE9401" s="16"/>
      <c r="AF9401" s="16"/>
      <c r="AG9401" s="16"/>
    </row>
    <row r="9402" spans="30:33" x14ac:dyDescent="0.2">
      <c r="AD9402" s="16"/>
      <c r="AE9402" s="16"/>
      <c r="AF9402" s="16"/>
      <c r="AG9402" s="16"/>
    </row>
    <row r="9403" spans="30:33" x14ac:dyDescent="0.2">
      <c r="AD9403" s="16"/>
      <c r="AE9403" s="16"/>
      <c r="AF9403" s="16"/>
      <c r="AG9403" s="16"/>
    </row>
    <row r="9404" spans="30:33" x14ac:dyDescent="0.2">
      <c r="AD9404" s="16"/>
      <c r="AE9404" s="16"/>
      <c r="AF9404" s="16"/>
      <c r="AG9404" s="16"/>
    </row>
    <row r="9405" spans="30:33" x14ac:dyDescent="0.2">
      <c r="AD9405" s="16"/>
      <c r="AE9405" s="16"/>
      <c r="AF9405" s="16"/>
      <c r="AG9405" s="16"/>
    </row>
    <row r="9406" spans="30:33" x14ac:dyDescent="0.2">
      <c r="AD9406" s="16"/>
      <c r="AE9406" s="16"/>
      <c r="AF9406" s="16"/>
      <c r="AG9406" s="16"/>
    </row>
    <row r="9407" spans="30:33" x14ac:dyDescent="0.2">
      <c r="AD9407" s="16"/>
      <c r="AE9407" s="16"/>
      <c r="AF9407" s="16"/>
      <c r="AG9407" s="16"/>
    </row>
    <row r="9408" spans="30:33" x14ac:dyDescent="0.2">
      <c r="AD9408" s="16"/>
      <c r="AE9408" s="16"/>
      <c r="AF9408" s="16"/>
      <c r="AG9408" s="16"/>
    </row>
    <row r="9409" spans="30:33" x14ac:dyDescent="0.2">
      <c r="AD9409" s="16"/>
      <c r="AE9409" s="16"/>
      <c r="AF9409" s="16"/>
      <c r="AG9409" s="16"/>
    </row>
    <row r="9410" spans="30:33" x14ac:dyDescent="0.2">
      <c r="AD9410" s="16"/>
      <c r="AE9410" s="16"/>
      <c r="AF9410" s="16"/>
      <c r="AG9410" s="16"/>
    </row>
    <row r="9411" spans="30:33" x14ac:dyDescent="0.2">
      <c r="AD9411" s="16"/>
      <c r="AE9411" s="16"/>
      <c r="AF9411" s="16"/>
      <c r="AG9411" s="16"/>
    </row>
    <row r="9412" spans="30:33" x14ac:dyDescent="0.2">
      <c r="AD9412" s="16"/>
      <c r="AE9412" s="16"/>
      <c r="AF9412" s="16"/>
      <c r="AG9412" s="16"/>
    </row>
    <row r="9413" spans="30:33" x14ac:dyDescent="0.2">
      <c r="AD9413" s="16"/>
      <c r="AE9413" s="16"/>
      <c r="AF9413" s="16"/>
      <c r="AG9413" s="16"/>
    </row>
    <row r="9414" spans="30:33" x14ac:dyDescent="0.2">
      <c r="AD9414" s="16"/>
      <c r="AE9414" s="16"/>
      <c r="AF9414" s="16"/>
      <c r="AG9414" s="16"/>
    </row>
    <row r="9415" spans="30:33" x14ac:dyDescent="0.2">
      <c r="AD9415" s="16"/>
      <c r="AE9415" s="16"/>
      <c r="AF9415" s="16"/>
      <c r="AG9415" s="16"/>
    </row>
    <row r="9416" spans="30:33" x14ac:dyDescent="0.2">
      <c r="AD9416" s="16"/>
      <c r="AE9416" s="16"/>
      <c r="AF9416" s="16"/>
      <c r="AG9416" s="16"/>
    </row>
    <row r="9417" spans="30:33" x14ac:dyDescent="0.2">
      <c r="AD9417" s="16"/>
      <c r="AE9417" s="16"/>
      <c r="AF9417" s="16"/>
      <c r="AG9417" s="16"/>
    </row>
    <row r="9418" spans="30:33" x14ac:dyDescent="0.2">
      <c r="AD9418" s="16"/>
      <c r="AE9418" s="16"/>
      <c r="AF9418" s="16"/>
      <c r="AG9418" s="16"/>
    </row>
    <row r="9419" spans="30:33" x14ac:dyDescent="0.2">
      <c r="AD9419" s="16"/>
      <c r="AE9419" s="16"/>
      <c r="AF9419" s="16"/>
      <c r="AG9419" s="16"/>
    </row>
    <row r="9420" spans="30:33" x14ac:dyDescent="0.2">
      <c r="AD9420" s="16"/>
      <c r="AE9420" s="16"/>
      <c r="AF9420" s="16"/>
      <c r="AG9420" s="16"/>
    </row>
    <row r="9421" spans="30:33" x14ac:dyDescent="0.2">
      <c r="AD9421" s="16"/>
      <c r="AE9421" s="16"/>
      <c r="AF9421" s="16"/>
      <c r="AG9421" s="16"/>
    </row>
    <row r="9422" spans="30:33" x14ac:dyDescent="0.2">
      <c r="AD9422" s="16"/>
      <c r="AE9422" s="16"/>
      <c r="AF9422" s="16"/>
      <c r="AG9422" s="16"/>
    </row>
    <row r="9423" spans="30:33" x14ac:dyDescent="0.2">
      <c r="AD9423" s="16"/>
      <c r="AE9423" s="16"/>
      <c r="AF9423" s="16"/>
      <c r="AG9423" s="16"/>
    </row>
    <row r="9424" spans="30:33" x14ac:dyDescent="0.2">
      <c r="AD9424" s="16"/>
      <c r="AE9424" s="16"/>
      <c r="AF9424" s="16"/>
      <c r="AG9424" s="16"/>
    </row>
    <row r="9425" spans="30:33" x14ac:dyDescent="0.2">
      <c r="AD9425" s="16"/>
      <c r="AE9425" s="16"/>
      <c r="AF9425" s="16"/>
      <c r="AG9425" s="16"/>
    </row>
    <row r="9426" spans="30:33" x14ac:dyDescent="0.2">
      <c r="AD9426" s="16"/>
      <c r="AE9426" s="16"/>
      <c r="AF9426" s="16"/>
      <c r="AG9426" s="16"/>
    </row>
    <row r="9427" spans="30:33" x14ac:dyDescent="0.2">
      <c r="AD9427" s="16"/>
      <c r="AE9427" s="16"/>
      <c r="AF9427" s="16"/>
      <c r="AG9427" s="16"/>
    </row>
    <row r="9428" spans="30:33" x14ac:dyDescent="0.2">
      <c r="AD9428" s="16"/>
      <c r="AE9428" s="16"/>
      <c r="AF9428" s="16"/>
      <c r="AG9428" s="16"/>
    </row>
    <row r="9429" spans="30:33" x14ac:dyDescent="0.2">
      <c r="AD9429" s="16"/>
      <c r="AE9429" s="16"/>
      <c r="AF9429" s="16"/>
      <c r="AG9429" s="16"/>
    </row>
    <row r="9430" spans="30:33" x14ac:dyDescent="0.2">
      <c r="AD9430" s="16"/>
      <c r="AE9430" s="16"/>
      <c r="AF9430" s="16"/>
      <c r="AG9430" s="16"/>
    </row>
    <row r="9431" spans="30:33" x14ac:dyDescent="0.2">
      <c r="AD9431" s="16"/>
      <c r="AE9431" s="16"/>
      <c r="AF9431" s="16"/>
      <c r="AG9431" s="16"/>
    </row>
    <row r="9432" spans="30:33" x14ac:dyDescent="0.2">
      <c r="AD9432" s="16"/>
      <c r="AE9432" s="16"/>
      <c r="AF9432" s="16"/>
      <c r="AG9432" s="16"/>
    </row>
    <row r="9433" spans="30:33" x14ac:dyDescent="0.2">
      <c r="AD9433" s="16"/>
      <c r="AE9433" s="16"/>
      <c r="AF9433" s="16"/>
      <c r="AG9433" s="16"/>
    </row>
    <row r="9434" spans="30:33" x14ac:dyDescent="0.2">
      <c r="AD9434" s="16"/>
      <c r="AE9434" s="16"/>
      <c r="AF9434" s="16"/>
      <c r="AG9434" s="16"/>
    </row>
    <row r="9435" spans="30:33" x14ac:dyDescent="0.2">
      <c r="AD9435" s="16"/>
      <c r="AE9435" s="16"/>
      <c r="AF9435" s="16"/>
      <c r="AG9435" s="16"/>
    </row>
    <row r="9436" spans="30:33" x14ac:dyDescent="0.2">
      <c r="AD9436" s="16"/>
      <c r="AE9436" s="16"/>
      <c r="AF9436" s="16"/>
      <c r="AG9436" s="16"/>
    </row>
    <row r="9437" spans="30:33" x14ac:dyDescent="0.2">
      <c r="AD9437" s="16"/>
      <c r="AE9437" s="16"/>
      <c r="AF9437" s="16"/>
      <c r="AG9437" s="16"/>
    </row>
    <row r="9438" spans="30:33" x14ac:dyDescent="0.2">
      <c r="AD9438" s="16"/>
      <c r="AE9438" s="16"/>
      <c r="AF9438" s="16"/>
      <c r="AG9438" s="16"/>
    </row>
    <row r="9439" spans="30:33" x14ac:dyDescent="0.2">
      <c r="AD9439" s="16"/>
      <c r="AE9439" s="16"/>
      <c r="AF9439" s="16"/>
      <c r="AG9439" s="16"/>
    </row>
    <row r="9440" spans="30:33" x14ac:dyDescent="0.2">
      <c r="AD9440" s="16"/>
      <c r="AE9440" s="16"/>
      <c r="AF9440" s="16"/>
      <c r="AG9440" s="16"/>
    </row>
    <row r="9441" spans="30:33" x14ac:dyDescent="0.2">
      <c r="AD9441" s="16"/>
      <c r="AE9441" s="16"/>
      <c r="AF9441" s="16"/>
      <c r="AG9441" s="16"/>
    </row>
    <row r="9442" spans="30:33" x14ac:dyDescent="0.2">
      <c r="AD9442" s="16"/>
      <c r="AE9442" s="16"/>
      <c r="AF9442" s="16"/>
      <c r="AG9442" s="16"/>
    </row>
    <row r="9443" spans="30:33" x14ac:dyDescent="0.2">
      <c r="AD9443" s="16"/>
      <c r="AE9443" s="16"/>
      <c r="AF9443" s="16"/>
      <c r="AG9443" s="16"/>
    </row>
    <row r="9444" spans="30:33" x14ac:dyDescent="0.2">
      <c r="AD9444" s="16"/>
      <c r="AE9444" s="16"/>
      <c r="AF9444" s="16"/>
      <c r="AG9444" s="16"/>
    </row>
    <row r="9445" spans="30:33" x14ac:dyDescent="0.2">
      <c r="AD9445" s="16"/>
      <c r="AE9445" s="16"/>
      <c r="AF9445" s="16"/>
      <c r="AG9445" s="16"/>
    </row>
    <row r="9446" spans="30:33" x14ac:dyDescent="0.2">
      <c r="AD9446" s="16"/>
      <c r="AE9446" s="16"/>
      <c r="AF9446" s="16"/>
      <c r="AG9446" s="16"/>
    </row>
    <row r="9447" spans="30:33" x14ac:dyDescent="0.2">
      <c r="AD9447" s="16"/>
      <c r="AE9447" s="16"/>
      <c r="AF9447" s="16"/>
      <c r="AG9447" s="16"/>
    </row>
    <row r="9448" spans="30:33" x14ac:dyDescent="0.2">
      <c r="AD9448" s="16"/>
      <c r="AE9448" s="16"/>
      <c r="AF9448" s="16"/>
      <c r="AG9448" s="16"/>
    </row>
    <row r="9449" spans="30:33" x14ac:dyDescent="0.2">
      <c r="AD9449" s="16"/>
      <c r="AE9449" s="16"/>
      <c r="AF9449" s="16"/>
      <c r="AG9449" s="16"/>
    </row>
    <row r="9450" spans="30:33" x14ac:dyDescent="0.2">
      <c r="AD9450" s="16"/>
      <c r="AE9450" s="16"/>
      <c r="AF9450" s="16"/>
      <c r="AG9450" s="16"/>
    </row>
    <row r="9451" spans="30:33" x14ac:dyDescent="0.2">
      <c r="AD9451" s="16"/>
      <c r="AE9451" s="16"/>
      <c r="AF9451" s="16"/>
      <c r="AG9451" s="16"/>
    </row>
    <row r="9452" spans="30:33" x14ac:dyDescent="0.2">
      <c r="AD9452" s="16"/>
      <c r="AE9452" s="16"/>
      <c r="AF9452" s="16"/>
      <c r="AG9452" s="16"/>
    </row>
    <row r="9453" spans="30:33" x14ac:dyDescent="0.2">
      <c r="AD9453" s="16"/>
      <c r="AE9453" s="16"/>
      <c r="AF9453" s="16"/>
      <c r="AG9453" s="16"/>
    </row>
    <row r="9454" spans="30:33" x14ac:dyDescent="0.2">
      <c r="AD9454" s="16"/>
      <c r="AE9454" s="16"/>
      <c r="AF9454" s="16"/>
      <c r="AG9454" s="16"/>
    </row>
    <row r="9455" spans="30:33" x14ac:dyDescent="0.2">
      <c r="AD9455" s="16"/>
      <c r="AE9455" s="16"/>
      <c r="AF9455" s="16"/>
      <c r="AG9455" s="16"/>
    </row>
    <row r="9456" spans="30:33" x14ac:dyDescent="0.2">
      <c r="AD9456" s="16"/>
      <c r="AE9456" s="16"/>
      <c r="AF9456" s="16"/>
      <c r="AG9456" s="16"/>
    </row>
    <row r="9457" spans="30:33" x14ac:dyDescent="0.2">
      <c r="AD9457" s="16"/>
      <c r="AE9457" s="16"/>
      <c r="AF9457" s="16"/>
      <c r="AG9457" s="16"/>
    </row>
    <row r="9458" spans="30:33" x14ac:dyDescent="0.2">
      <c r="AD9458" s="16"/>
      <c r="AE9458" s="16"/>
      <c r="AF9458" s="16"/>
      <c r="AG9458" s="16"/>
    </row>
    <row r="9459" spans="30:33" x14ac:dyDescent="0.2">
      <c r="AD9459" s="16"/>
      <c r="AE9459" s="16"/>
      <c r="AF9459" s="16"/>
      <c r="AG9459" s="16"/>
    </row>
    <row r="9460" spans="30:33" x14ac:dyDescent="0.2">
      <c r="AD9460" s="16"/>
      <c r="AE9460" s="16"/>
      <c r="AF9460" s="16"/>
      <c r="AG9460" s="16"/>
    </row>
    <row r="9461" spans="30:33" x14ac:dyDescent="0.2">
      <c r="AD9461" s="16"/>
      <c r="AE9461" s="16"/>
      <c r="AF9461" s="16"/>
      <c r="AG9461" s="16"/>
    </row>
    <row r="9462" spans="30:33" x14ac:dyDescent="0.2">
      <c r="AD9462" s="16"/>
      <c r="AE9462" s="16"/>
      <c r="AF9462" s="16"/>
      <c r="AG9462" s="16"/>
    </row>
    <row r="9463" spans="30:33" x14ac:dyDescent="0.2">
      <c r="AD9463" s="16"/>
      <c r="AE9463" s="16"/>
      <c r="AF9463" s="16"/>
      <c r="AG9463" s="16"/>
    </row>
    <row r="9464" spans="30:33" x14ac:dyDescent="0.2">
      <c r="AD9464" s="16"/>
      <c r="AE9464" s="16"/>
      <c r="AF9464" s="16"/>
      <c r="AG9464" s="16"/>
    </row>
    <row r="9465" spans="30:33" x14ac:dyDescent="0.2">
      <c r="AD9465" s="16"/>
      <c r="AE9465" s="16"/>
      <c r="AF9465" s="16"/>
      <c r="AG9465" s="16"/>
    </row>
    <row r="9466" spans="30:33" x14ac:dyDescent="0.2">
      <c r="AD9466" s="16"/>
      <c r="AE9466" s="16"/>
      <c r="AF9466" s="16"/>
      <c r="AG9466" s="16"/>
    </row>
    <row r="9467" spans="30:33" x14ac:dyDescent="0.2">
      <c r="AD9467" s="16"/>
      <c r="AE9467" s="16"/>
      <c r="AF9467" s="16"/>
      <c r="AG9467" s="16"/>
    </row>
    <row r="9468" spans="30:33" x14ac:dyDescent="0.2">
      <c r="AD9468" s="16"/>
      <c r="AE9468" s="16"/>
      <c r="AF9468" s="16"/>
      <c r="AG9468" s="16"/>
    </row>
    <row r="9469" spans="30:33" x14ac:dyDescent="0.2">
      <c r="AD9469" s="16"/>
      <c r="AE9469" s="16"/>
      <c r="AF9469" s="16"/>
      <c r="AG9469" s="16"/>
    </row>
    <row r="9470" spans="30:33" x14ac:dyDescent="0.2">
      <c r="AD9470" s="16"/>
      <c r="AE9470" s="16"/>
      <c r="AF9470" s="16"/>
      <c r="AG9470" s="16"/>
    </row>
    <row r="9471" spans="30:33" x14ac:dyDescent="0.2">
      <c r="AD9471" s="16"/>
      <c r="AE9471" s="16"/>
      <c r="AF9471" s="16"/>
      <c r="AG9471" s="16"/>
    </row>
    <row r="9472" spans="30:33" x14ac:dyDescent="0.2">
      <c r="AD9472" s="16"/>
      <c r="AE9472" s="16"/>
      <c r="AF9472" s="16"/>
      <c r="AG9472" s="16"/>
    </row>
    <row r="9473" spans="30:33" x14ac:dyDescent="0.2">
      <c r="AD9473" s="16"/>
      <c r="AE9473" s="16"/>
      <c r="AF9473" s="16"/>
      <c r="AG9473" s="16"/>
    </row>
    <row r="9474" spans="30:33" x14ac:dyDescent="0.2">
      <c r="AD9474" s="16"/>
      <c r="AE9474" s="16"/>
      <c r="AF9474" s="16"/>
      <c r="AG9474" s="16"/>
    </row>
    <row r="9475" spans="30:33" x14ac:dyDescent="0.2">
      <c r="AD9475" s="16"/>
      <c r="AE9475" s="16"/>
      <c r="AF9475" s="16"/>
      <c r="AG9475" s="16"/>
    </row>
    <row r="9476" spans="30:33" x14ac:dyDescent="0.2">
      <c r="AD9476" s="16"/>
      <c r="AE9476" s="16"/>
      <c r="AF9476" s="16"/>
      <c r="AG9476" s="16"/>
    </row>
    <row r="9477" spans="30:33" x14ac:dyDescent="0.2">
      <c r="AD9477" s="16"/>
      <c r="AE9477" s="16"/>
      <c r="AF9477" s="16"/>
      <c r="AG9477" s="16"/>
    </row>
    <row r="9478" spans="30:33" x14ac:dyDescent="0.2">
      <c r="AD9478" s="16"/>
      <c r="AE9478" s="16"/>
      <c r="AF9478" s="16"/>
      <c r="AG9478" s="16"/>
    </row>
    <row r="9479" spans="30:33" x14ac:dyDescent="0.2">
      <c r="AD9479" s="16"/>
      <c r="AE9479" s="16"/>
      <c r="AF9479" s="16"/>
      <c r="AG9479" s="16"/>
    </row>
    <row r="9480" spans="30:33" x14ac:dyDescent="0.2">
      <c r="AD9480" s="16"/>
      <c r="AE9480" s="16"/>
      <c r="AF9480" s="16"/>
      <c r="AG9480" s="16"/>
    </row>
    <row r="9481" spans="30:33" x14ac:dyDescent="0.2">
      <c r="AD9481" s="16"/>
      <c r="AE9481" s="16"/>
      <c r="AF9481" s="16"/>
      <c r="AG9481" s="16"/>
    </row>
    <row r="9482" spans="30:33" x14ac:dyDescent="0.2">
      <c r="AD9482" s="16"/>
      <c r="AE9482" s="16"/>
      <c r="AF9482" s="16"/>
      <c r="AG9482" s="16"/>
    </row>
    <row r="9483" spans="30:33" x14ac:dyDescent="0.2">
      <c r="AD9483" s="16"/>
      <c r="AE9483" s="16"/>
      <c r="AF9483" s="16"/>
      <c r="AG9483" s="16"/>
    </row>
    <row r="9484" spans="30:33" x14ac:dyDescent="0.2">
      <c r="AD9484" s="16"/>
      <c r="AE9484" s="16"/>
      <c r="AF9484" s="16"/>
      <c r="AG9484" s="16"/>
    </row>
    <row r="9485" spans="30:33" x14ac:dyDescent="0.2">
      <c r="AD9485" s="16"/>
      <c r="AE9485" s="16"/>
      <c r="AF9485" s="16"/>
      <c r="AG9485" s="16"/>
    </row>
    <row r="9486" spans="30:33" x14ac:dyDescent="0.2">
      <c r="AD9486" s="16"/>
      <c r="AE9486" s="16"/>
      <c r="AF9486" s="16"/>
      <c r="AG9486" s="16"/>
    </row>
    <row r="9487" spans="30:33" x14ac:dyDescent="0.2">
      <c r="AD9487" s="16"/>
      <c r="AE9487" s="16"/>
      <c r="AF9487" s="16"/>
      <c r="AG9487" s="16"/>
    </row>
    <row r="9488" spans="30:33" x14ac:dyDescent="0.2">
      <c r="AD9488" s="16"/>
      <c r="AE9488" s="16"/>
      <c r="AF9488" s="16"/>
      <c r="AG9488" s="16"/>
    </row>
    <row r="9489" spans="30:33" x14ac:dyDescent="0.2">
      <c r="AD9489" s="16"/>
      <c r="AE9489" s="16"/>
      <c r="AF9489" s="16"/>
      <c r="AG9489" s="16"/>
    </row>
    <row r="9490" spans="30:33" x14ac:dyDescent="0.2">
      <c r="AD9490" s="16"/>
      <c r="AE9490" s="16"/>
      <c r="AF9490" s="16"/>
      <c r="AG9490" s="16"/>
    </row>
    <row r="9491" spans="30:33" x14ac:dyDescent="0.2">
      <c r="AD9491" s="16"/>
      <c r="AE9491" s="16"/>
      <c r="AF9491" s="16"/>
      <c r="AG9491" s="16"/>
    </row>
    <row r="9492" spans="30:33" x14ac:dyDescent="0.2">
      <c r="AD9492" s="16"/>
      <c r="AE9492" s="16"/>
      <c r="AF9492" s="16"/>
      <c r="AG9492" s="16"/>
    </row>
    <row r="9493" spans="30:33" x14ac:dyDescent="0.2">
      <c r="AD9493" s="16"/>
      <c r="AE9493" s="16"/>
      <c r="AF9493" s="16"/>
      <c r="AG9493" s="16"/>
    </row>
    <row r="9494" spans="30:33" x14ac:dyDescent="0.2">
      <c r="AD9494" s="16"/>
      <c r="AE9494" s="16"/>
      <c r="AF9494" s="16"/>
      <c r="AG9494" s="16"/>
    </row>
    <row r="9495" spans="30:33" x14ac:dyDescent="0.2">
      <c r="AD9495" s="16"/>
      <c r="AE9495" s="16"/>
      <c r="AF9495" s="16"/>
      <c r="AG9495" s="16"/>
    </row>
    <row r="9496" spans="30:33" x14ac:dyDescent="0.2">
      <c r="AD9496" s="16"/>
      <c r="AE9496" s="16"/>
      <c r="AF9496" s="16"/>
      <c r="AG9496" s="16"/>
    </row>
    <row r="9497" spans="30:33" x14ac:dyDescent="0.2">
      <c r="AD9497" s="16"/>
      <c r="AE9497" s="16"/>
      <c r="AF9497" s="16"/>
      <c r="AG9497" s="16"/>
    </row>
    <row r="9498" spans="30:33" x14ac:dyDescent="0.2">
      <c r="AD9498" s="16"/>
      <c r="AE9498" s="16"/>
      <c r="AF9498" s="16"/>
      <c r="AG9498" s="16"/>
    </row>
    <row r="9499" spans="30:33" x14ac:dyDescent="0.2">
      <c r="AD9499" s="16"/>
      <c r="AE9499" s="16"/>
      <c r="AF9499" s="16"/>
      <c r="AG9499" s="16"/>
    </row>
    <row r="9500" spans="30:33" x14ac:dyDescent="0.2">
      <c r="AD9500" s="16"/>
      <c r="AE9500" s="16"/>
      <c r="AF9500" s="16"/>
      <c r="AG9500" s="16"/>
    </row>
    <row r="9501" spans="30:33" x14ac:dyDescent="0.2">
      <c r="AD9501" s="16"/>
      <c r="AE9501" s="16"/>
      <c r="AF9501" s="16"/>
      <c r="AG9501" s="16"/>
    </row>
    <row r="9502" spans="30:33" x14ac:dyDescent="0.2">
      <c r="AD9502" s="16"/>
      <c r="AE9502" s="16"/>
      <c r="AF9502" s="16"/>
      <c r="AG9502" s="16"/>
    </row>
    <row r="9503" spans="30:33" x14ac:dyDescent="0.2">
      <c r="AD9503" s="16"/>
      <c r="AE9503" s="16"/>
      <c r="AF9503" s="16"/>
      <c r="AG9503" s="16"/>
    </row>
    <row r="9504" spans="30:33" x14ac:dyDescent="0.2">
      <c r="AD9504" s="16"/>
      <c r="AE9504" s="16"/>
      <c r="AF9504" s="16"/>
      <c r="AG9504" s="16"/>
    </row>
    <row r="9505" spans="30:33" x14ac:dyDescent="0.2">
      <c r="AD9505" s="16"/>
      <c r="AE9505" s="16"/>
      <c r="AF9505" s="16"/>
      <c r="AG9505" s="16"/>
    </row>
    <row r="9506" spans="30:33" x14ac:dyDescent="0.2">
      <c r="AD9506" s="16"/>
      <c r="AE9506" s="16"/>
      <c r="AF9506" s="16"/>
      <c r="AG9506" s="16"/>
    </row>
    <row r="9507" spans="30:33" x14ac:dyDescent="0.2">
      <c r="AD9507" s="16"/>
      <c r="AE9507" s="16"/>
      <c r="AF9507" s="16"/>
      <c r="AG9507" s="16"/>
    </row>
    <row r="9508" spans="30:33" x14ac:dyDescent="0.2">
      <c r="AD9508" s="16"/>
      <c r="AE9508" s="16"/>
      <c r="AF9508" s="16"/>
      <c r="AG9508" s="16"/>
    </row>
    <row r="9509" spans="30:33" x14ac:dyDescent="0.2">
      <c r="AD9509" s="16"/>
      <c r="AE9509" s="16"/>
      <c r="AF9509" s="16"/>
      <c r="AG9509" s="16"/>
    </row>
    <row r="9510" spans="30:33" x14ac:dyDescent="0.2">
      <c r="AD9510" s="16"/>
      <c r="AE9510" s="16"/>
      <c r="AF9510" s="16"/>
      <c r="AG9510" s="16"/>
    </row>
    <row r="9511" spans="30:33" x14ac:dyDescent="0.2">
      <c r="AD9511" s="16"/>
      <c r="AE9511" s="16"/>
      <c r="AF9511" s="16"/>
      <c r="AG9511" s="16"/>
    </row>
    <row r="9512" spans="30:33" x14ac:dyDescent="0.2">
      <c r="AD9512" s="16"/>
      <c r="AE9512" s="16"/>
      <c r="AF9512" s="16"/>
      <c r="AG9512" s="16"/>
    </row>
    <row r="9513" spans="30:33" x14ac:dyDescent="0.2">
      <c r="AD9513" s="16"/>
      <c r="AE9513" s="16"/>
      <c r="AF9513" s="16"/>
      <c r="AG9513" s="16"/>
    </row>
    <row r="9514" spans="30:33" x14ac:dyDescent="0.2">
      <c r="AD9514" s="16"/>
      <c r="AE9514" s="16"/>
      <c r="AF9514" s="16"/>
      <c r="AG9514" s="16"/>
    </row>
    <row r="9515" spans="30:33" x14ac:dyDescent="0.2">
      <c r="AD9515" s="16"/>
      <c r="AE9515" s="16"/>
      <c r="AF9515" s="16"/>
      <c r="AG9515" s="16"/>
    </row>
    <row r="9516" spans="30:33" x14ac:dyDescent="0.2">
      <c r="AD9516" s="16"/>
      <c r="AE9516" s="16"/>
      <c r="AF9516" s="16"/>
      <c r="AG9516" s="16"/>
    </row>
    <row r="9517" spans="30:33" x14ac:dyDescent="0.2">
      <c r="AD9517" s="16"/>
      <c r="AE9517" s="16"/>
      <c r="AF9517" s="16"/>
      <c r="AG9517" s="16"/>
    </row>
    <row r="9518" spans="30:33" x14ac:dyDescent="0.2">
      <c r="AD9518" s="16"/>
      <c r="AE9518" s="16"/>
      <c r="AF9518" s="16"/>
      <c r="AG9518" s="16"/>
    </row>
    <row r="9519" spans="30:33" x14ac:dyDescent="0.2">
      <c r="AD9519" s="16"/>
      <c r="AE9519" s="16"/>
      <c r="AF9519" s="16"/>
      <c r="AG9519" s="16"/>
    </row>
    <row r="9520" spans="30:33" x14ac:dyDescent="0.2">
      <c r="AD9520" s="16"/>
      <c r="AE9520" s="16"/>
      <c r="AF9520" s="16"/>
      <c r="AG9520" s="16"/>
    </row>
    <row r="9521" spans="30:33" x14ac:dyDescent="0.2">
      <c r="AD9521" s="16"/>
      <c r="AE9521" s="16"/>
      <c r="AF9521" s="16"/>
      <c r="AG9521" s="16"/>
    </row>
    <row r="9522" spans="30:33" x14ac:dyDescent="0.2">
      <c r="AD9522" s="16"/>
      <c r="AE9522" s="16"/>
      <c r="AF9522" s="16"/>
      <c r="AG9522" s="16"/>
    </row>
    <row r="9523" spans="30:33" x14ac:dyDescent="0.2">
      <c r="AD9523" s="16"/>
      <c r="AE9523" s="16"/>
      <c r="AF9523" s="16"/>
      <c r="AG9523" s="16"/>
    </row>
    <row r="9524" spans="30:33" x14ac:dyDescent="0.2">
      <c r="AD9524" s="16"/>
      <c r="AE9524" s="16"/>
      <c r="AF9524" s="16"/>
      <c r="AG9524" s="16"/>
    </row>
    <row r="9525" spans="30:33" x14ac:dyDescent="0.2">
      <c r="AD9525" s="16"/>
      <c r="AE9525" s="16"/>
      <c r="AF9525" s="16"/>
      <c r="AG9525" s="16"/>
    </row>
    <row r="9526" spans="30:33" x14ac:dyDescent="0.2">
      <c r="AD9526" s="16"/>
      <c r="AE9526" s="16"/>
      <c r="AF9526" s="16"/>
      <c r="AG9526" s="16"/>
    </row>
    <row r="9527" spans="30:33" x14ac:dyDescent="0.2">
      <c r="AD9527" s="16"/>
      <c r="AE9527" s="16"/>
      <c r="AF9527" s="16"/>
      <c r="AG9527" s="16"/>
    </row>
    <row r="9528" spans="30:33" x14ac:dyDescent="0.2">
      <c r="AD9528" s="16"/>
      <c r="AE9528" s="16"/>
      <c r="AF9528" s="16"/>
      <c r="AG9528" s="16"/>
    </row>
    <row r="9529" spans="30:33" x14ac:dyDescent="0.2">
      <c r="AD9529" s="16"/>
      <c r="AE9529" s="16"/>
      <c r="AF9529" s="16"/>
      <c r="AG9529" s="16"/>
    </row>
    <row r="9530" spans="30:33" x14ac:dyDescent="0.2">
      <c r="AD9530" s="16"/>
      <c r="AE9530" s="16"/>
      <c r="AF9530" s="16"/>
      <c r="AG9530" s="16"/>
    </row>
    <row r="9531" spans="30:33" x14ac:dyDescent="0.2">
      <c r="AD9531" s="16"/>
      <c r="AE9531" s="16"/>
      <c r="AF9531" s="16"/>
      <c r="AG9531" s="16"/>
    </row>
    <row r="9532" spans="30:33" x14ac:dyDescent="0.2">
      <c r="AD9532" s="16"/>
      <c r="AE9532" s="16"/>
      <c r="AF9532" s="16"/>
      <c r="AG9532" s="16"/>
    </row>
    <row r="9533" spans="30:33" x14ac:dyDescent="0.2">
      <c r="AD9533" s="16"/>
      <c r="AE9533" s="16"/>
      <c r="AF9533" s="16"/>
      <c r="AG9533" s="16"/>
    </row>
    <row r="9534" spans="30:33" x14ac:dyDescent="0.2">
      <c r="AD9534" s="16"/>
      <c r="AE9534" s="16"/>
      <c r="AF9534" s="16"/>
      <c r="AG9534" s="16"/>
    </row>
    <row r="9535" spans="30:33" x14ac:dyDescent="0.2">
      <c r="AD9535" s="16"/>
      <c r="AE9535" s="16"/>
      <c r="AF9535" s="16"/>
      <c r="AG9535" s="16"/>
    </row>
    <row r="9536" spans="30:33" x14ac:dyDescent="0.2">
      <c r="AD9536" s="16"/>
      <c r="AE9536" s="16"/>
      <c r="AF9536" s="16"/>
      <c r="AG9536" s="16"/>
    </row>
    <row r="9537" spans="30:33" x14ac:dyDescent="0.2">
      <c r="AD9537" s="16"/>
      <c r="AE9537" s="16"/>
      <c r="AF9537" s="16"/>
      <c r="AG9537" s="16"/>
    </row>
    <row r="9538" spans="30:33" x14ac:dyDescent="0.2">
      <c r="AD9538" s="16"/>
      <c r="AE9538" s="16"/>
      <c r="AF9538" s="16"/>
      <c r="AG9538" s="16"/>
    </row>
    <row r="9539" spans="30:33" x14ac:dyDescent="0.2">
      <c r="AD9539" s="16"/>
      <c r="AE9539" s="16"/>
      <c r="AF9539" s="16"/>
      <c r="AG9539" s="16"/>
    </row>
    <row r="9540" spans="30:33" x14ac:dyDescent="0.2">
      <c r="AD9540" s="16"/>
      <c r="AE9540" s="16"/>
      <c r="AF9540" s="16"/>
      <c r="AG9540" s="16"/>
    </row>
    <row r="9541" spans="30:33" x14ac:dyDescent="0.2">
      <c r="AD9541" s="16"/>
      <c r="AE9541" s="16"/>
      <c r="AF9541" s="16"/>
      <c r="AG9541" s="16"/>
    </row>
    <row r="9542" spans="30:33" x14ac:dyDescent="0.2">
      <c r="AD9542" s="16"/>
      <c r="AE9542" s="16"/>
      <c r="AF9542" s="16"/>
      <c r="AG9542" s="16"/>
    </row>
    <row r="9543" spans="30:33" x14ac:dyDescent="0.2">
      <c r="AD9543" s="16"/>
      <c r="AE9543" s="16"/>
      <c r="AF9543" s="16"/>
      <c r="AG9543" s="16"/>
    </row>
    <row r="9544" spans="30:33" x14ac:dyDescent="0.2">
      <c r="AD9544" s="16"/>
      <c r="AE9544" s="16"/>
      <c r="AF9544" s="16"/>
      <c r="AG9544" s="16"/>
    </row>
    <row r="9545" spans="30:33" x14ac:dyDescent="0.2">
      <c r="AD9545" s="16"/>
      <c r="AE9545" s="16"/>
      <c r="AF9545" s="16"/>
      <c r="AG9545" s="16"/>
    </row>
    <row r="9546" spans="30:33" x14ac:dyDescent="0.2">
      <c r="AD9546" s="16"/>
      <c r="AE9546" s="16"/>
      <c r="AF9546" s="16"/>
      <c r="AG9546" s="16"/>
    </row>
    <row r="9547" spans="30:33" x14ac:dyDescent="0.2">
      <c r="AD9547" s="16"/>
      <c r="AE9547" s="16"/>
      <c r="AF9547" s="16"/>
      <c r="AG9547" s="16"/>
    </row>
    <row r="9548" spans="30:33" x14ac:dyDescent="0.2">
      <c r="AD9548" s="16"/>
      <c r="AE9548" s="16"/>
      <c r="AF9548" s="16"/>
      <c r="AG9548" s="16"/>
    </row>
    <row r="9549" spans="30:33" x14ac:dyDescent="0.2">
      <c r="AD9549" s="16"/>
      <c r="AE9549" s="16"/>
      <c r="AF9549" s="16"/>
      <c r="AG9549" s="16"/>
    </row>
    <row r="9550" spans="30:33" x14ac:dyDescent="0.2">
      <c r="AD9550" s="16"/>
      <c r="AE9550" s="16"/>
      <c r="AF9550" s="16"/>
      <c r="AG9550" s="16"/>
    </row>
    <row r="9551" spans="30:33" x14ac:dyDescent="0.2">
      <c r="AD9551" s="16"/>
      <c r="AE9551" s="16"/>
      <c r="AF9551" s="16"/>
      <c r="AG9551" s="16"/>
    </row>
    <row r="9552" spans="30:33" x14ac:dyDescent="0.2">
      <c r="AD9552" s="16"/>
      <c r="AE9552" s="16"/>
      <c r="AF9552" s="16"/>
      <c r="AG9552" s="16"/>
    </row>
    <row r="9553" spans="30:33" x14ac:dyDescent="0.2">
      <c r="AD9553" s="16"/>
      <c r="AE9553" s="16"/>
      <c r="AF9553" s="16"/>
      <c r="AG9553" s="16"/>
    </row>
    <row r="9554" spans="30:33" x14ac:dyDescent="0.2">
      <c r="AD9554" s="16"/>
      <c r="AE9554" s="16"/>
      <c r="AF9554" s="16"/>
      <c r="AG9554" s="16"/>
    </row>
    <row r="9555" spans="30:33" x14ac:dyDescent="0.2">
      <c r="AD9555" s="16"/>
      <c r="AE9555" s="16"/>
      <c r="AF9555" s="16"/>
      <c r="AG9555" s="16"/>
    </row>
    <row r="9556" spans="30:33" x14ac:dyDescent="0.2">
      <c r="AD9556" s="16"/>
      <c r="AE9556" s="16"/>
      <c r="AF9556" s="16"/>
      <c r="AG9556" s="16"/>
    </row>
    <row r="9557" spans="30:33" x14ac:dyDescent="0.2">
      <c r="AD9557" s="16"/>
      <c r="AE9557" s="16"/>
      <c r="AF9557" s="16"/>
      <c r="AG9557" s="16"/>
    </row>
    <row r="9558" spans="30:33" x14ac:dyDescent="0.2">
      <c r="AD9558" s="16"/>
      <c r="AE9558" s="16"/>
      <c r="AF9558" s="16"/>
      <c r="AG9558" s="16"/>
    </row>
    <row r="9559" spans="30:33" x14ac:dyDescent="0.2">
      <c r="AD9559" s="16"/>
      <c r="AE9559" s="16"/>
      <c r="AF9559" s="16"/>
      <c r="AG9559" s="16"/>
    </row>
    <row r="9560" spans="30:33" x14ac:dyDescent="0.2">
      <c r="AD9560" s="16"/>
      <c r="AE9560" s="16"/>
      <c r="AF9560" s="16"/>
      <c r="AG9560" s="16"/>
    </row>
    <row r="9561" spans="30:33" x14ac:dyDescent="0.2">
      <c r="AD9561" s="16"/>
      <c r="AE9561" s="16"/>
      <c r="AF9561" s="16"/>
      <c r="AG9561" s="16"/>
    </row>
    <row r="9562" spans="30:33" x14ac:dyDescent="0.2">
      <c r="AD9562" s="16"/>
      <c r="AE9562" s="16"/>
      <c r="AF9562" s="16"/>
      <c r="AG9562" s="16"/>
    </row>
    <row r="9563" spans="30:33" x14ac:dyDescent="0.2">
      <c r="AD9563" s="16"/>
      <c r="AE9563" s="16"/>
      <c r="AF9563" s="16"/>
      <c r="AG9563" s="16"/>
    </row>
    <row r="9564" spans="30:33" x14ac:dyDescent="0.2">
      <c r="AD9564" s="16"/>
      <c r="AE9564" s="16"/>
      <c r="AF9564" s="16"/>
      <c r="AG9564" s="16"/>
    </row>
    <row r="9565" spans="30:33" x14ac:dyDescent="0.2">
      <c r="AD9565" s="16"/>
      <c r="AE9565" s="16"/>
      <c r="AF9565" s="16"/>
      <c r="AG9565" s="16"/>
    </row>
    <row r="9566" spans="30:33" x14ac:dyDescent="0.2">
      <c r="AD9566" s="16"/>
      <c r="AE9566" s="16"/>
      <c r="AF9566" s="16"/>
      <c r="AG9566" s="16"/>
    </row>
    <row r="9567" spans="30:33" x14ac:dyDescent="0.2">
      <c r="AD9567" s="16"/>
      <c r="AE9567" s="16"/>
      <c r="AF9567" s="16"/>
      <c r="AG9567" s="16"/>
    </row>
    <row r="9568" spans="30:33" x14ac:dyDescent="0.2">
      <c r="AD9568" s="16"/>
      <c r="AE9568" s="16"/>
      <c r="AF9568" s="16"/>
      <c r="AG9568" s="16"/>
    </row>
    <row r="9569" spans="30:33" x14ac:dyDescent="0.2">
      <c r="AD9569" s="16"/>
      <c r="AE9569" s="16"/>
      <c r="AF9569" s="16"/>
      <c r="AG9569" s="16"/>
    </row>
    <row r="9570" spans="30:33" x14ac:dyDescent="0.2">
      <c r="AD9570" s="16"/>
      <c r="AE9570" s="16"/>
      <c r="AF9570" s="16"/>
      <c r="AG9570" s="16"/>
    </row>
    <row r="9571" spans="30:33" x14ac:dyDescent="0.2">
      <c r="AD9571" s="16"/>
      <c r="AE9571" s="16"/>
      <c r="AF9571" s="16"/>
      <c r="AG9571" s="16"/>
    </row>
    <row r="9572" spans="30:33" x14ac:dyDescent="0.2">
      <c r="AD9572" s="16"/>
      <c r="AE9572" s="16"/>
      <c r="AF9572" s="16"/>
      <c r="AG9572" s="16"/>
    </row>
    <row r="9573" spans="30:33" x14ac:dyDescent="0.2">
      <c r="AD9573" s="16"/>
      <c r="AE9573" s="16"/>
      <c r="AF9573" s="16"/>
      <c r="AG9573" s="16"/>
    </row>
    <row r="9574" spans="30:33" x14ac:dyDescent="0.2">
      <c r="AD9574" s="16"/>
      <c r="AE9574" s="16"/>
      <c r="AF9574" s="16"/>
      <c r="AG9574" s="16"/>
    </row>
    <row r="9575" spans="30:33" x14ac:dyDescent="0.2">
      <c r="AD9575" s="16"/>
      <c r="AE9575" s="16"/>
      <c r="AF9575" s="16"/>
      <c r="AG9575" s="16"/>
    </row>
    <row r="9576" spans="30:33" x14ac:dyDescent="0.2">
      <c r="AD9576" s="16"/>
      <c r="AE9576" s="16"/>
      <c r="AF9576" s="16"/>
      <c r="AG9576" s="16"/>
    </row>
    <row r="9577" spans="30:33" x14ac:dyDescent="0.2">
      <c r="AD9577" s="16"/>
      <c r="AE9577" s="16"/>
      <c r="AF9577" s="16"/>
      <c r="AG9577" s="16"/>
    </row>
    <row r="9578" spans="30:33" x14ac:dyDescent="0.2">
      <c r="AD9578" s="16"/>
      <c r="AE9578" s="16"/>
      <c r="AF9578" s="16"/>
      <c r="AG9578" s="16"/>
    </row>
    <row r="9579" spans="30:33" x14ac:dyDescent="0.2">
      <c r="AD9579" s="16"/>
      <c r="AE9579" s="16"/>
      <c r="AF9579" s="16"/>
      <c r="AG9579" s="16"/>
    </row>
    <row r="9580" spans="30:33" x14ac:dyDescent="0.2">
      <c r="AD9580" s="16"/>
      <c r="AE9580" s="16"/>
      <c r="AF9580" s="16"/>
      <c r="AG9580" s="16"/>
    </row>
    <row r="9581" spans="30:33" x14ac:dyDescent="0.2">
      <c r="AD9581" s="16"/>
      <c r="AE9581" s="16"/>
      <c r="AF9581" s="16"/>
      <c r="AG9581" s="16"/>
    </row>
    <row r="9582" spans="30:33" x14ac:dyDescent="0.2">
      <c r="AD9582" s="16"/>
      <c r="AE9582" s="16"/>
      <c r="AF9582" s="16"/>
      <c r="AG9582" s="16"/>
    </row>
    <row r="9583" spans="30:33" x14ac:dyDescent="0.2">
      <c r="AD9583" s="16"/>
      <c r="AE9583" s="16"/>
      <c r="AF9583" s="16"/>
      <c r="AG9583" s="16"/>
    </row>
    <row r="9584" spans="30:33" x14ac:dyDescent="0.2">
      <c r="AD9584" s="16"/>
      <c r="AE9584" s="16"/>
      <c r="AF9584" s="16"/>
      <c r="AG9584" s="16"/>
    </row>
    <row r="9585" spans="30:33" x14ac:dyDescent="0.2">
      <c r="AD9585" s="16"/>
      <c r="AE9585" s="16"/>
      <c r="AF9585" s="16"/>
      <c r="AG9585" s="16"/>
    </row>
    <row r="9586" spans="30:33" x14ac:dyDescent="0.2">
      <c r="AD9586" s="16"/>
      <c r="AE9586" s="16"/>
      <c r="AF9586" s="16"/>
      <c r="AG9586" s="16"/>
    </row>
    <row r="9587" spans="30:33" x14ac:dyDescent="0.2">
      <c r="AD9587" s="16"/>
      <c r="AE9587" s="16"/>
      <c r="AF9587" s="16"/>
      <c r="AG9587" s="16"/>
    </row>
    <row r="9588" spans="30:33" x14ac:dyDescent="0.2">
      <c r="AD9588" s="16"/>
      <c r="AE9588" s="16"/>
      <c r="AF9588" s="16"/>
      <c r="AG9588" s="16"/>
    </row>
    <row r="9589" spans="30:33" x14ac:dyDescent="0.2">
      <c r="AD9589" s="16"/>
      <c r="AE9589" s="16"/>
      <c r="AF9589" s="16"/>
      <c r="AG9589" s="16"/>
    </row>
    <row r="9590" spans="30:33" x14ac:dyDescent="0.2">
      <c r="AD9590" s="16"/>
      <c r="AE9590" s="16"/>
      <c r="AF9590" s="16"/>
      <c r="AG9590" s="16"/>
    </row>
    <row r="9591" spans="30:33" x14ac:dyDescent="0.2">
      <c r="AD9591" s="16"/>
      <c r="AE9591" s="16"/>
      <c r="AF9591" s="16"/>
      <c r="AG9591" s="16"/>
    </row>
    <row r="9592" spans="30:33" x14ac:dyDescent="0.2">
      <c r="AD9592" s="16"/>
      <c r="AE9592" s="16"/>
      <c r="AF9592" s="16"/>
      <c r="AG9592" s="16"/>
    </row>
    <row r="9593" spans="30:33" x14ac:dyDescent="0.2">
      <c r="AD9593" s="16"/>
      <c r="AE9593" s="16"/>
      <c r="AF9593" s="16"/>
      <c r="AG9593" s="16"/>
    </row>
    <row r="9594" spans="30:33" x14ac:dyDescent="0.2">
      <c r="AD9594" s="16"/>
      <c r="AE9594" s="16"/>
      <c r="AF9594" s="16"/>
      <c r="AG9594" s="16"/>
    </row>
    <row r="9595" spans="30:33" x14ac:dyDescent="0.2">
      <c r="AD9595" s="16"/>
      <c r="AE9595" s="16"/>
      <c r="AF9595" s="16"/>
      <c r="AG9595" s="16"/>
    </row>
    <row r="9596" spans="30:33" x14ac:dyDescent="0.2">
      <c r="AD9596" s="16"/>
      <c r="AE9596" s="16"/>
      <c r="AF9596" s="16"/>
      <c r="AG9596" s="16"/>
    </row>
    <row r="9597" spans="30:33" x14ac:dyDescent="0.2">
      <c r="AD9597" s="16"/>
      <c r="AE9597" s="16"/>
      <c r="AF9597" s="16"/>
      <c r="AG9597" s="16"/>
    </row>
    <row r="9598" spans="30:33" x14ac:dyDescent="0.2">
      <c r="AD9598" s="16"/>
      <c r="AE9598" s="16"/>
      <c r="AF9598" s="16"/>
      <c r="AG9598" s="16"/>
    </row>
    <row r="9599" spans="30:33" x14ac:dyDescent="0.2">
      <c r="AD9599" s="16"/>
      <c r="AE9599" s="16"/>
      <c r="AF9599" s="16"/>
      <c r="AG9599" s="16"/>
    </row>
    <row r="9600" spans="30:33" x14ac:dyDescent="0.2">
      <c r="AD9600" s="16"/>
      <c r="AE9600" s="16"/>
      <c r="AF9600" s="16"/>
      <c r="AG9600" s="16"/>
    </row>
    <row r="9601" spans="30:33" x14ac:dyDescent="0.2">
      <c r="AD9601" s="16"/>
      <c r="AE9601" s="16"/>
      <c r="AF9601" s="16"/>
      <c r="AG9601" s="16"/>
    </row>
    <row r="9602" spans="30:33" x14ac:dyDescent="0.2">
      <c r="AD9602" s="16"/>
      <c r="AE9602" s="16"/>
      <c r="AF9602" s="16"/>
      <c r="AG9602" s="16"/>
    </row>
    <row r="9603" spans="30:33" x14ac:dyDescent="0.2">
      <c r="AD9603" s="16"/>
      <c r="AE9603" s="16"/>
      <c r="AF9603" s="16"/>
      <c r="AG9603" s="16"/>
    </row>
    <row r="9604" spans="30:33" x14ac:dyDescent="0.2">
      <c r="AD9604" s="16"/>
      <c r="AE9604" s="16"/>
      <c r="AF9604" s="16"/>
      <c r="AG9604" s="16"/>
    </row>
    <row r="9605" spans="30:33" x14ac:dyDescent="0.2">
      <c r="AD9605" s="16"/>
      <c r="AE9605" s="16"/>
      <c r="AF9605" s="16"/>
      <c r="AG9605" s="16"/>
    </row>
    <row r="9606" spans="30:33" x14ac:dyDescent="0.2">
      <c r="AD9606" s="16"/>
      <c r="AE9606" s="16"/>
      <c r="AF9606" s="16"/>
      <c r="AG9606" s="16"/>
    </row>
    <row r="9607" spans="30:33" x14ac:dyDescent="0.2">
      <c r="AD9607" s="16"/>
      <c r="AE9607" s="16"/>
      <c r="AF9607" s="16"/>
      <c r="AG9607" s="16"/>
    </row>
    <row r="9608" spans="30:33" x14ac:dyDescent="0.2">
      <c r="AD9608" s="16"/>
      <c r="AE9608" s="16"/>
      <c r="AF9608" s="16"/>
      <c r="AG9608" s="16"/>
    </row>
    <row r="9609" spans="30:33" x14ac:dyDescent="0.2">
      <c r="AD9609" s="16"/>
      <c r="AE9609" s="16"/>
      <c r="AF9609" s="16"/>
      <c r="AG9609" s="16"/>
    </row>
    <row r="9610" spans="30:33" x14ac:dyDescent="0.2">
      <c r="AD9610" s="16"/>
      <c r="AE9610" s="16"/>
      <c r="AF9610" s="16"/>
      <c r="AG9610" s="16"/>
    </row>
    <row r="9611" spans="30:33" x14ac:dyDescent="0.2">
      <c r="AD9611" s="16"/>
      <c r="AE9611" s="16"/>
      <c r="AF9611" s="16"/>
      <c r="AG9611" s="16"/>
    </row>
    <row r="9612" spans="30:33" x14ac:dyDescent="0.2">
      <c r="AD9612" s="16"/>
      <c r="AE9612" s="16"/>
      <c r="AF9612" s="16"/>
      <c r="AG9612" s="16"/>
    </row>
    <row r="9613" spans="30:33" x14ac:dyDescent="0.2">
      <c r="AD9613" s="16"/>
      <c r="AE9613" s="16"/>
      <c r="AF9613" s="16"/>
      <c r="AG9613" s="16"/>
    </row>
    <row r="9614" spans="30:33" x14ac:dyDescent="0.2">
      <c r="AD9614" s="16"/>
      <c r="AE9614" s="16"/>
      <c r="AF9614" s="16"/>
      <c r="AG9614" s="16"/>
    </row>
    <row r="9615" spans="30:33" x14ac:dyDescent="0.2">
      <c r="AD9615" s="16"/>
      <c r="AE9615" s="16"/>
      <c r="AF9615" s="16"/>
      <c r="AG9615" s="16"/>
    </row>
    <row r="9616" spans="30:33" x14ac:dyDescent="0.2">
      <c r="AD9616" s="16"/>
      <c r="AE9616" s="16"/>
      <c r="AF9616" s="16"/>
      <c r="AG9616" s="16"/>
    </row>
    <row r="9617" spans="30:33" x14ac:dyDescent="0.2">
      <c r="AD9617" s="16"/>
      <c r="AE9617" s="16"/>
      <c r="AF9617" s="16"/>
      <c r="AG9617" s="16"/>
    </row>
    <row r="9618" spans="30:33" x14ac:dyDescent="0.2">
      <c r="AD9618" s="16"/>
      <c r="AE9618" s="16"/>
      <c r="AF9618" s="16"/>
      <c r="AG9618" s="16"/>
    </row>
    <row r="9619" spans="30:33" x14ac:dyDescent="0.2">
      <c r="AD9619" s="16"/>
      <c r="AE9619" s="16"/>
      <c r="AF9619" s="16"/>
      <c r="AG9619" s="16"/>
    </row>
    <row r="9620" spans="30:33" x14ac:dyDescent="0.2">
      <c r="AD9620" s="16"/>
      <c r="AE9620" s="16"/>
      <c r="AF9620" s="16"/>
      <c r="AG9620" s="16"/>
    </row>
    <row r="9621" spans="30:33" x14ac:dyDescent="0.2">
      <c r="AD9621" s="16"/>
      <c r="AE9621" s="16"/>
      <c r="AF9621" s="16"/>
      <c r="AG9621" s="16"/>
    </row>
    <row r="9622" spans="30:33" x14ac:dyDescent="0.2">
      <c r="AD9622" s="16"/>
      <c r="AE9622" s="16"/>
      <c r="AF9622" s="16"/>
      <c r="AG9622" s="16"/>
    </row>
    <row r="9623" spans="30:33" x14ac:dyDescent="0.2">
      <c r="AD9623" s="16"/>
      <c r="AE9623" s="16"/>
      <c r="AF9623" s="16"/>
      <c r="AG9623" s="16"/>
    </row>
    <row r="9624" spans="30:33" x14ac:dyDescent="0.2">
      <c r="AD9624" s="16"/>
      <c r="AE9624" s="16"/>
      <c r="AF9624" s="16"/>
      <c r="AG9624" s="16"/>
    </row>
    <row r="9625" spans="30:33" x14ac:dyDescent="0.2">
      <c r="AD9625" s="16"/>
      <c r="AE9625" s="16"/>
      <c r="AF9625" s="16"/>
      <c r="AG9625" s="16"/>
    </row>
    <row r="9626" spans="30:33" x14ac:dyDescent="0.2">
      <c r="AD9626" s="16"/>
      <c r="AE9626" s="16"/>
      <c r="AF9626" s="16"/>
      <c r="AG9626" s="16"/>
    </row>
    <row r="9627" spans="30:33" x14ac:dyDescent="0.2">
      <c r="AD9627" s="16"/>
      <c r="AE9627" s="16"/>
      <c r="AF9627" s="16"/>
      <c r="AG9627" s="16"/>
    </row>
    <row r="9628" spans="30:33" x14ac:dyDescent="0.2">
      <c r="AD9628" s="16"/>
      <c r="AE9628" s="16"/>
      <c r="AF9628" s="16"/>
      <c r="AG9628" s="16"/>
    </row>
    <row r="9629" spans="30:33" x14ac:dyDescent="0.2">
      <c r="AD9629" s="16"/>
      <c r="AE9629" s="16"/>
      <c r="AF9629" s="16"/>
      <c r="AG9629" s="16"/>
    </row>
    <row r="9630" spans="30:33" x14ac:dyDescent="0.2">
      <c r="AD9630" s="16"/>
      <c r="AE9630" s="16"/>
      <c r="AF9630" s="16"/>
      <c r="AG9630" s="16"/>
    </row>
    <row r="9631" spans="30:33" x14ac:dyDescent="0.2">
      <c r="AD9631" s="16"/>
      <c r="AE9631" s="16"/>
      <c r="AF9631" s="16"/>
      <c r="AG9631" s="16"/>
    </row>
    <row r="9632" spans="30:33" x14ac:dyDescent="0.2">
      <c r="AD9632" s="16"/>
      <c r="AE9632" s="16"/>
      <c r="AF9632" s="16"/>
      <c r="AG9632" s="16"/>
    </row>
    <row r="9633" spans="30:33" x14ac:dyDescent="0.2">
      <c r="AD9633" s="16"/>
      <c r="AE9633" s="16"/>
      <c r="AF9633" s="16"/>
      <c r="AG9633" s="16"/>
    </row>
    <row r="9634" spans="30:33" x14ac:dyDescent="0.2">
      <c r="AD9634" s="16"/>
      <c r="AE9634" s="16"/>
      <c r="AF9634" s="16"/>
      <c r="AG9634" s="16"/>
    </row>
    <row r="9635" spans="30:33" x14ac:dyDescent="0.2">
      <c r="AD9635" s="16"/>
      <c r="AE9635" s="16"/>
      <c r="AF9635" s="16"/>
      <c r="AG9635" s="16"/>
    </row>
    <row r="9636" spans="30:33" x14ac:dyDescent="0.2">
      <c r="AD9636" s="16"/>
      <c r="AE9636" s="16"/>
      <c r="AF9636" s="16"/>
      <c r="AG9636" s="16"/>
    </row>
    <row r="9637" spans="30:33" x14ac:dyDescent="0.2">
      <c r="AD9637" s="16"/>
      <c r="AE9637" s="16"/>
      <c r="AF9637" s="16"/>
      <c r="AG9637" s="16"/>
    </row>
    <row r="9638" spans="30:33" x14ac:dyDescent="0.2">
      <c r="AD9638" s="16"/>
      <c r="AE9638" s="16"/>
      <c r="AF9638" s="16"/>
      <c r="AG9638" s="16"/>
    </row>
    <row r="9639" spans="30:33" x14ac:dyDescent="0.2">
      <c r="AD9639" s="16"/>
      <c r="AE9639" s="16"/>
      <c r="AF9639" s="16"/>
      <c r="AG9639" s="16"/>
    </row>
    <row r="9640" spans="30:33" x14ac:dyDescent="0.2">
      <c r="AD9640" s="16"/>
      <c r="AE9640" s="16"/>
      <c r="AF9640" s="16"/>
      <c r="AG9640" s="16"/>
    </row>
    <row r="9641" spans="30:33" x14ac:dyDescent="0.2">
      <c r="AD9641" s="16"/>
      <c r="AE9641" s="16"/>
      <c r="AF9641" s="16"/>
      <c r="AG9641" s="16"/>
    </row>
    <row r="9642" spans="30:33" x14ac:dyDescent="0.2">
      <c r="AD9642" s="16"/>
      <c r="AE9642" s="16"/>
      <c r="AF9642" s="16"/>
      <c r="AG9642" s="16"/>
    </row>
    <row r="9643" spans="30:33" x14ac:dyDescent="0.2">
      <c r="AD9643" s="16"/>
      <c r="AE9643" s="16"/>
      <c r="AF9643" s="16"/>
      <c r="AG9643" s="16"/>
    </row>
    <row r="9644" spans="30:33" x14ac:dyDescent="0.2">
      <c r="AD9644" s="16"/>
      <c r="AE9644" s="16"/>
      <c r="AF9644" s="16"/>
      <c r="AG9644" s="16"/>
    </row>
    <row r="9645" spans="30:33" x14ac:dyDescent="0.2">
      <c r="AD9645" s="16"/>
      <c r="AE9645" s="16"/>
      <c r="AF9645" s="16"/>
      <c r="AG9645" s="16"/>
    </row>
    <row r="9646" spans="30:33" x14ac:dyDescent="0.2">
      <c r="AD9646" s="16"/>
      <c r="AE9646" s="16"/>
      <c r="AF9646" s="16"/>
      <c r="AG9646" s="16"/>
    </row>
    <row r="9647" spans="30:33" x14ac:dyDescent="0.2">
      <c r="AD9647" s="16"/>
      <c r="AE9647" s="16"/>
      <c r="AF9647" s="16"/>
      <c r="AG9647" s="16"/>
    </row>
    <row r="9648" spans="30:33" x14ac:dyDescent="0.2">
      <c r="AD9648" s="16"/>
      <c r="AE9648" s="16"/>
      <c r="AF9648" s="16"/>
      <c r="AG9648" s="16"/>
    </row>
    <row r="9649" spans="30:33" x14ac:dyDescent="0.2">
      <c r="AD9649" s="16"/>
      <c r="AE9649" s="16"/>
      <c r="AF9649" s="16"/>
      <c r="AG9649" s="16"/>
    </row>
    <row r="9650" spans="30:33" x14ac:dyDescent="0.2">
      <c r="AD9650" s="16"/>
      <c r="AE9650" s="16"/>
      <c r="AF9650" s="16"/>
      <c r="AG9650" s="16"/>
    </row>
    <row r="9651" spans="30:33" x14ac:dyDescent="0.2">
      <c r="AD9651" s="16"/>
      <c r="AE9651" s="16"/>
      <c r="AF9651" s="16"/>
      <c r="AG9651" s="16"/>
    </row>
    <row r="9652" spans="30:33" x14ac:dyDescent="0.2">
      <c r="AD9652" s="16"/>
      <c r="AE9652" s="16"/>
      <c r="AF9652" s="16"/>
      <c r="AG9652" s="16"/>
    </row>
    <row r="9653" spans="30:33" x14ac:dyDescent="0.2">
      <c r="AD9653" s="16"/>
      <c r="AE9653" s="16"/>
      <c r="AF9653" s="16"/>
      <c r="AG9653" s="16"/>
    </row>
    <row r="9654" spans="30:33" x14ac:dyDescent="0.2">
      <c r="AD9654" s="16"/>
      <c r="AE9654" s="16"/>
      <c r="AF9654" s="16"/>
      <c r="AG9654" s="16"/>
    </row>
    <row r="9655" spans="30:33" x14ac:dyDescent="0.2">
      <c r="AD9655" s="16"/>
      <c r="AE9655" s="16"/>
      <c r="AF9655" s="16"/>
      <c r="AG9655" s="16"/>
    </row>
    <row r="9656" spans="30:33" x14ac:dyDescent="0.2">
      <c r="AD9656" s="16"/>
      <c r="AE9656" s="16"/>
      <c r="AF9656" s="16"/>
      <c r="AG9656" s="16"/>
    </row>
    <row r="9657" spans="30:33" x14ac:dyDescent="0.2">
      <c r="AD9657" s="16"/>
      <c r="AE9657" s="16"/>
      <c r="AF9657" s="16"/>
      <c r="AG9657" s="16"/>
    </row>
    <row r="9658" spans="30:33" x14ac:dyDescent="0.2">
      <c r="AD9658" s="16"/>
      <c r="AE9658" s="16"/>
      <c r="AF9658" s="16"/>
      <c r="AG9658" s="16"/>
    </row>
    <row r="9659" spans="30:33" x14ac:dyDescent="0.2">
      <c r="AD9659" s="16"/>
      <c r="AE9659" s="16"/>
      <c r="AF9659" s="16"/>
      <c r="AG9659" s="16"/>
    </row>
    <row r="9660" spans="30:33" x14ac:dyDescent="0.2">
      <c r="AD9660" s="16"/>
      <c r="AE9660" s="16"/>
      <c r="AF9660" s="16"/>
      <c r="AG9660" s="16"/>
    </row>
    <row r="9661" spans="30:33" x14ac:dyDescent="0.2">
      <c r="AD9661" s="16"/>
      <c r="AE9661" s="16"/>
      <c r="AF9661" s="16"/>
      <c r="AG9661" s="16"/>
    </row>
    <row r="9662" spans="30:33" x14ac:dyDescent="0.2">
      <c r="AD9662" s="16"/>
      <c r="AE9662" s="16"/>
      <c r="AF9662" s="16"/>
      <c r="AG9662" s="16"/>
    </row>
    <row r="9663" spans="30:33" x14ac:dyDescent="0.2">
      <c r="AD9663" s="16"/>
      <c r="AE9663" s="16"/>
      <c r="AF9663" s="16"/>
      <c r="AG9663" s="16"/>
    </row>
    <row r="9664" spans="30:33" x14ac:dyDescent="0.2">
      <c r="AD9664" s="16"/>
      <c r="AE9664" s="16"/>
      <c r="AF9664" s="16"/>
      <c r="AG9664" s="16"/>
    </row>
    <row r="9665" spans="30:33" x14ac:dyDescent="0.2">
      <c r="AD9665" s="16"/>
      <c r="AE9665" s="16"/>
      <c r="AF9665" s="16"/>
      <c r="AG9665" s="16"/>
    </row>
    <row r="9666" spans="30:33" x14ac:dyDescent="0.2">
      <c r="AD9666" s="16"/>
      <c r="AE9666" s="16"/>
      <c r="AF9666" s="16"/>
      <c r="AG9666" s="16"/>
    </row>
    <row r="9667" spans="30:33" x14ac:dyDescent="0.2">
      <c r="AD9667" s="16"/>
      <c r="AE9667" s="16"/>
      <c r="AF9667" s="16"/>
      <c r="AG9667" s="16"/>
    </row>
    <row r="9668" spans="30:33" x14ac:dyDescent="0.2">
      <c r="AD9668" s="16"/>
      <c r="AE9668" s="16"/>
      <c r="AF9668" s="16"/>
      <c r="AG9668" s="16"/>
    </row>
    <row r="9669" spans="30:33" x14ac:dyDescent="0.2">
      <c r="AD9669" s="16"/>
      <c r="AE9669" s="16"/>
      <c r="AF9669" s="16"/>
      <c r="AG9669" s="16"/>
    </row>
    <row r="9670" spans="30:33" x14ac:dyDescent="0.2">
      <c r="AD9670" s="16"/>
      <c r="AE9670" s="16"/>
      <c r="AF9670" s="16"/>
      <c r="AG9670" s="16"/>
    </row>
    <row r="9671" spans="30:33" x14ac:dyDescent="0.2">
      <c r="AD9671" s="16"/>
      <c r="AE9671" s="16"/>
      <c r="AF9671" s="16"/>
      <c r="AG9671" s="16"/>
    </row>
    <row r="9672" spans="30:33" x14ac:dyDescent="0.2">
      <c r="AD9672" s="16"/>
      <c r="AE9672" s="16"/>
      <c r="AF9672" s="16"/>
      <c r="AG9672" s="16"/>
    </row>
    <row r="9673" spans="30:33" x14ac:dyDescent="0.2">
      <c r="AD9673" s="16"/>
      <c r="AE9673" s="16"/>
      <c r="AF9673" s="16"/>
      <c r="AG9673" s="16"/>
    </row>
    <row r="9674" spans="30:33" x14ac:dyDescent="0.2">
      <c r="AD9674" s="16"/>
      <c r="AE9674" s="16"/>
      <c r="AF9674" s="16"/>
      <c r="AG9674" s="16"/>
    </row>
    <row r="9675" spans="30:33" x14ac:dyDescent="0.2">
      <c r="AD9675" s="16"/>
      <c r="AE9675" s="16"/>
      <c r="AF9675" s="16"/>
      <c r="AG9675" s="16"/>
    </row>
    <row r="9676" spans="30:33" x14ac:dyDescent="0.2">
      <c r="AD9676" s="16"/>
      <c r="AE9676" s="16"/>
      <c r="AF9676" s="16"/>
      <c r="AG9676" s="16"/>
    </row>
    <row r="9677" spans="30:33" x14ac:dyDescent="0.2">
      <c r="AD9677" s="16"/>
      <c r="AE9677" s="16"/>
      <c r="AF9677" s="16"/>
      <c r="AG9677" s="16"/>
    </row>
    <row r="9678" spans="30:33" x14ac:dyDescent="0.2">
      <c r="AD9678" s="16"/>
      <c r="AE9678" s="16"/>
      <c r="AF9678" s="16"/>
      <c r="AG9678" s="16"/>
    </row>
    <row r="9679" spans="30:33" x14ac:dyDescent="0.2">
      <c r="AD9679" s="16"/>
      <c r="AE9679" s="16"/>
      <c r="AF9679" s="16"/>
      <c r="AG9679" s="16"/>
    </row>
    <row r="9680" spans="30:33" x14ac:dyDescent="0.2">
      <c r="AD9680" s="16"/>
      <c r="AE9680" s="16"/>
      <c r="AF9680" s="16"/>
      <c r="AG9680" s="16"/>
    </row>
    <row r="9681" spans="30:33" x14ac:dyDescent="0.2">
      <c r="AD9681" s="16"/>
      <c r="AE9681" s="16"/>
      <c r="AF9681" s="16"/>
      <c r="AG9681" s="16"/>
    </row>
    <row r="9682" spans="30:33" x14ac:dyDescent="0.2">
      <c r="AD9682" s="16"/>
      <c r="AE9682" s="16"/>
      <c r="AF9682" s="16"/>
      <c r="AG9682" s="16"/>
    </row>
    <row r="9683" spans="30:33" x14ac:dyDescent="0.2">
      <c r="AD9683" s="16"/>
      <c r="AE9683" s="16"/>
      <c r="AF9683" s="16"/>
      <c r="AG9683" s="16"/>
    </row>
    <row r="9684" spans="30:33" x14ac:dyDescent="0.2">
      <c r="AD9684" s="16"/>
      <c r="AE9684" s="16"/>
      <c r="AF9684" s="16"/>
      <c r="AG9684" s="16"/>
    </row>
    <row r="9685" spans="30:33" x14ac:dyDescent="0.2">
      <c r="AD9685" s="16"/>
      <c r="AE9685" s="16"/>
      <c r="AF9685" s="16"/>
      <c r="AG9685" s="16"/>
    </row>
    <row r="9686" spans="30:33" x14ac:dyDescent="0.2">
      <c r="AD9686" s="16"/>
      <c r="AE9686" s="16"/>
      <c r="AF9686" s="16"/>
      <c r="AG9686" s="16"/>
    </row>
    <row r="9687" spans="30:33" x14ac:dyDescent="0.2">
      <c r="AD9687" s="16"/>
      <c r="AE9687" s="16"/>
      <c r="AF9687" s="16"/>
      <c r="AG9687" s="16"/>
    </row>
    <row r="9688" spans="30:33" x14ac:dyDescent="0.2">
      <c r="AD9688" s="16"/>
      <c r="AE9688" s="16"/>
      <c r="AF9688" s="16"/>
      <c r="AG9688" s="16"/>
    </row>
    <row r="9689" spans="30:33" x14ac:dyDescent="0.2">
      <c r="AD9689" s="16"/>
      <c r="AE9689" s="16"/>
      <c r="AF9689" s="16"/>
      <c r="AG9689" s="16"/>
    </row>
    <row r="9690" spans="30:33" x14ac:dyDescent="0.2">
      <c r="AD9690" s="16"/>
      <c r="AE9690" s="16"/>
      <c r="AF9690" s="16"/>
      <c r="AG9690" s="16"/>
    </row>
    <row r="9691" spans="30:33" x14ac:dyDescent="0.2">
      <c r="AD9691" s="16"/>
      <c r="AE9691" s="16"/>
      <c r="AF9691" s="16"/>
      <c r="AG9691" s="16"/>
    </row>
    <row r="9692" spans="30:33" x14ac:dyDescent="0.2">
      <c r="AD9692" s="16"/>
      <c r="AE9692" s="16"/>
      <c r="AF9692" s="16"/>
      <c r="AG9692" s="16"/>
    </row>
    <row r="9693" spans="30:33" x14ac:dyDescent="0.2">
      <c r="AD9693" s="16"/>
      <c r="AE9693" s="16"/>
      <c r="AF9693" s="16"/>
      <c r="AG9693" s="16"/>
    </row>
    <row r="9694" spans="30:33" x14ac:dyDescent="0.2">
      <c r="AD9694" s="16"/>
      <c r="AE9694" s="16"/>
      <c r="AF9694" s="16"/>
      <c r="AG9694" s="16"/>
    </row>
    <row r="9695" spans="30:33" x14ac:dyDescent="0.2">
      <c r="AD9695" s="16"/>
      <c r="AE9695" s="16"/>
      <c r="AF9695" s="16"/>
      <c r="AG9695" s="16"/>
    </row>
    <row r="9696" spans="30:33" x14ac:dyDescent="0.2">
      <c r="AD9696" s="16"/>
      <c r="AE9696" s="16"/>
      <c r="AF9696" s="16"/>
      <c r="AG9696" s="16"/>
    </row>
    <row r="9697" spans="30:33" x14ac:dyDescent="0.2">
      <c r="AD9697" s="16"/>
      <c r="AE9697" s="16"/>
      <c r="AF9697" s="16"/>
      <c r="AG9697" s="16"/>
    </row>
    <row r="9698" spans="30:33" x14ac:dyDescent="0.2">
      <c r="AD9698" s="16"/>
      <c r="AE9698" s="16"/>
      <c r="AF9698" s="16"/>
      <c r="AG9698" s="16"/>
    </row>
    <row r="9699" spans="30:33" x14ac:dyDescent="0.2">
      <c r="AD9699" s="16"/>
      <c r="AE9699" s="16"/>
      <c r="AF9699" s="16"/>
      <c r="AG9699" s="16"/>
    </row>
    <row r="9700" spans="30:33" x14ac:dyDescent="0.2">
      <c r="AD9700" s="16"/>
      <c r="AE9700" s="16"/>
      <c r="AF9700" s="16"/>
      <c r="AG9700" s="16"/>
    </row>
    <row r="9701" spans="30:33" x14ac:dyDescent="0.2">
      <c r="AD9701" s="16"/>
      <c r="AE9701" s="16"/>
      <c r="AF9701" s="16"/>
      <c r="AG9701" s="16"/>
    </row>
    <row r="9702" spans="30:33" x14ac:dyDescent="0.2">
      <c r="AD9702" s="16"/>
      <c r="AE9702" s="16"/>
      <c r="AF9702" s="16"/>
      <c r="AG9702" s="16"/>
    </row>
    <row r="9703" spans="30:33" x14ac:dyDescent="0.2">
      <c r="AD9703" s="16"/>
      <c r="AE9703" s="16"/>
      <c r="AF9703" s="16"/>
      <c r="AG9703" s="16"/>
    </row>
    <row r="9704" spans="30:33" x14ac:dyDescent="0.2">
      <c r="AD9704" s="16"/>
      <c r="AE9704" s="16"/>
      <c r="AF9704" s="16"/>
      <c r="AG9704" s="16"/>
    </row>
    <row r="9705" spans="30:33" x14ac:dyDescent="0.2">
      <c r="AD9705" s="16"/>
      <c r="AE9705" s="16"/>
      <c r="AF9705" s="16"/>
      <c r="AG9705" s="16"/>
    </row>
    <row r="9706" spans="30:33" x14ac:dyDescent="0.2">
      <c r="AD9706" s="16"/>
      <c r="AE9706" s="16"/>
      <c r="AF9706" s="16"/>
      <c r="AG9706" s="16"/>
    </row>
    <row r="9707" spans="30:33" x14ac:dyDescent="0.2">
      <c r="AD9707" s="16"/>
      <c r="AE9707" s="16"/>
      <c r="AF9707" s="16"/>
      <c r="AG9707" s="16"/>
    </row>
    <row r="9708" spans="30:33" x14ac:dyDescent="0.2">
      <c r="AD9708" s="16"/>
      <c r="AE9708" s="16"/>
      <c r="AF9708" s="16"/>
      <c r="AG9708" s="16"/>
    </row>
    <row r="9709" spans="30:33" x14ac:dyDescent="0.2">
      <c r="AD9709" s="16"/>
      <c r="AE9709" s="16"/>
      <c r="AF9709" s="16"/>
      <c r="AG9709" s="16"/>
    </row>
    <row r="9710" spans="30:33" x14ac:dyDescent="0.2">
      <c r="AD9710" s="16"/>
      <c r="AE9710" s="16"/>
      <c r="AF9710" s="16"/>
      <c r="AG9710" s="16"/>
    </row>
    <row r="9711" spans="30:33" x14ac:dyDescent="0.2">
      <c r="AD9711" s="16"/>
      <c r="AE9711" s="16"/>
      <c r="AF9711" s="16"/>
      <c r="AG9711" s="16"/>
    </row>
    <row r="9712" spans="30:33" x14ac:dyDescent="0.2">
      <c r="AD9712" s="16"/>
      <c r="AE9712" s="16"/>
      <c r="AF9712" s="16"/>
      <c r="AG9712" s="16"/>
    </row>
    <row r="9713" spans="30:33" x14ac:dyDescent="0.2">
      <c r="AD9713" s="16"/>
      <c r="AE9713" s="16"/>
      <c r="AF9713" s="16"/>
      <c r="AG9713" s="16"/>
    </row>
    <row r="9714" spans="30:33" x14ac:dyDescent="0.2">
      <c r="AD9714" s="16"/>
      <c r="AE9714" s="16"/>
      <c r="AF9714" s="16"/>
      <c r="AG9714" s="16"/>
    </row>
    <row r="9715" spans="30:33" x14ac:dyDescent="0.2">
      <c r="AD9715" s="16"/>
      <c r="AE9715" s="16"/>
      <c r="AF9715" s="16"/>
      <c r="AG9715" s="16"/>
    </row>
    <row r="9716" spans="30:33" x14ac:dyDescent="0.2">
      <c r="AD9716" s="16"/>
      <c r="AE9716" s="16"/>
      <c r="AF9716" s="16"/>
      <c r="AG9716" s="16"/>
    </row>
    <row r="9717" spans="30:33" x14ac:dyDescent="0.2">
      <c r="AD9717" s="16"/>
      <c r="AE9717" s="16"/>
      <c r="AF9717" s="16"/>
      <c r="AG9717" s="16"/>
    </row>
    <row r="9718" spans="30:33" x14ac:dyDescent="0.2">
      <c r="AD9718" s="16"/>
      <c r="AE9718" s="16"/>
      <c r="AF9718" s="16"/>
      <c r="AG9718" s="16"/>
    </row>
    <row r="9719" spans="30:33" x14ac:dyDescent="0.2">
      <c r="AD9719" s="16"/>
      <c r="AE9719" s="16"/>
      <c r="AF9719" s="16"/>
      <c r="AG9719" s="16"/>
    </row>
    <row r="9720" spans="30:33" x14ac:dyDescent="0.2">
      <c r="AD9720" s="16"/>
      <c r="AE9720" s="16"/>
      <c r="AF9720" s="16"/>
      <c r="AG9720" s="16"/>
    </row>
    <row r="9721" spans="30:33" x14ac:dyDescent="0.2">
      <c r="AD9721" s="16"/>
      <c r="AE9721" s="16"/>
      <c r="AF9721" s="16"/>
      <c r="AG9721" s="16"/>
    </row>
    <row r="9722" spans="30:33" x14ac:dyDescent="0.2">
      <c r="AD9722" s="16"/>
      <c r="AE9722" s="16"/>
      <c r="AF9722" s="16"/>
      <c r="AG9722" s="16"/>
    </row>
    <row r="9723" spans="30:33" x14ac:dyDescent="0.2">
      <c r="AD9723" s="16"/>
      <c r="AE9723" s="16"/>
      <c r="AF9723" s="16"/>
      <c r="AG9723" s="16"/>
    </row>
    <row r="9724" spans="30:33" x14ac:dyDescent="0.2">
      <c r="AD9724" s="16"/>
      <c r="AE9724" s="16"/>
      <c r="AF9724" s="16"/>
      <c r="AG9724" s="16"/>
    </row>
    <row r="9725" spans="30:33" x14ac:dyDescent="0.2">
      <c r="AD9725" s="16"/>
      <c r="AE9725" s="16"/>
      <c r="AF9725" s="16"/>
      <c r="AG9725" s="16"/>
    </row>
    <row r="9726" spans="30:33" x14ac:dyDescent="0.2">
      <c r="AD9726" s="16"/>
      <c r="AE9726" s="16"/>
      <c r="AF9726" s="16"/>
      <c r="AG9726" s="16"/>
    </row>
    <row r="9727" spans="30:33" x14ac:dyDescent="0.2">
      <c r="AD9727" s="16"/>
      <c r="AE9727" s="16"/>
      <c r="AF9727" s="16"/>
      <c r="AG9727" s="16"/>
    </row>
    <row r="9728" spans="30:33" x14ac:dyDescent="0.2">
      <c r="AD9728" s="16"/>
      <c r="AE9728" s="16"/>
      <c r="AF9728" s="16"/>
      <c r="AG9728" s="16"/>
    </row>
    <row r="9729" spans="30:33" x14ac:dyDescent="0.2">
      <c r="AD9729" s="16"/>
      <c r="AE9729" s="16"/>
      <c r="AF9729" s="16"/>
      <c r="AG9729" s="16"/>
    </row>
    <row r="9730" spans="30:33" x14ac:dyDescent="0.2">
      <c r="AD9730" s="16"/>
      <c r="AE9730" s="16"/>
      <c r="AF9730" s="16"/>
      <c r="AG9730" s="16"/>
    </row>
    <row r="9731" spans="30:33" x14ac:dyDescent="0.2">
      <c r="AD9731" s="16"/>
      <c r="AE9731" s="16"/>
      <c r="AF9731" s="16"/>
      <c r="AG9731" s="16"/>
    </row>
    <row r="9732" spans="30:33" x14ac:dyDescent="0.2">
      <c r="AD9732" s="16"/>
      <c r="AE9732" s="16"/>
      <c r="AF9732" s="16"/>
      <c r="AG9732" s="16"/>
    </row>
    <row r="9733" spans="30:33" x14ac:dyDescent="0.2">
      <c r="AD9733" s="16"/>
      <c r="AE9733" s="16"/>
      <c r="AF9733" s="16"/>
      <c r="AG9733" s="16"/>
    </row>
    <row r="9734" spans="30:33" x14ac:dyDescent="0.2">
      <c r="AD9734" s="16"/>
      <c r="AE9734" s="16"/>
      <c r="AF9734" s="16"/>
      <c r="AG9734" s="16"/>
    </row>
    <row r="9735" spans="30:33" x14ac:dyDescent="0.2">
      <c r="AD9735" s="16"/>
      <c r="AE9735" s="16"/>
      <c r="AF9735" s="16"/>
      <c r="AG9735" s="16"/>
    </row>
    <row r="9736" spans="30:33" x14ac:dyDescent="0.2">
      <c r="AD9736" s="16"/>
      <c r="AE9736" s="16"/>
      <c r="AF9736" s="16"/>
      <c r="AG9736" s="16"/>
    </row>
    <row r="9737" spans="30:33" x14ac:dyDescent="0.2">
      <c r="AD9737" s="16"/>
      <c r="AE9737" s="16"/>
      <c r="AF9737" s="16"/>
      <c r="AG9737" s="16"/>
    </row>
    <row r="9738" spans="30:33" x14ac:dyDescent="0.2">
      <c r="AD9738" s="16"/>
      <c r="AE9738" s="16"/>
      <c r="AF9738" s="16"/>
      <c r="AG9738" s="16"/>
    </row>
    <row r="9739" spans="30:33" x14ac:dyDescent="0.2">
      <c r="AD9739" s="16"/>
      <c r="AE9739" s="16"/>
      <c r="AF9739" s="16"/>
      <c r="AG9739" s="16"/>
    </row>
    <row r="9740" spans="30:33" x14ac:dyDescent="0.2">
      <c r="AD9740" s="16"/>
      <c r="AE9740" s="16"/>
      <c r="AF9740" s="16"/>
      <c r="AG9740" s="16"/>
    </row>
    <row r="9741" spans="30:33" x14ac:dyDescent="0.2">
      <c r="AD9741" s="16"/>
      <c r="AE9741" s="16"/>
      <c r="AF9741" s="16"/>
      <c r="AG9741" s="16"/>
    </row>
    <row r="9742" spans="30:33" x14ac:dyDescent="0.2">
      <c r="AD9742" s="16"/>
      <c r="AE9742" s="16"/>
      <c r="AF9742" s="16"/>
      <c r="AG9742" s="16"/>
    </row>
    <row r="9743" spans="30:33" x14ac:dyDescent="0.2">
      <c r="AD9743" s="16"/>
      <c r="AE9743" s="16"/>
      <c r="AF9743" s="16"/>
      <c r="AG9743" s="16"/>
    </row>
    <row r="9744" spans="30:33" x14ac:dyDescent="0.2">
      <c r="AD9744" s="16"/>
      <c r="AE9744" s="16"/>
      <c r="AF9744" s="16"/>
      <c r="AG9744" s="16"/>
    </row>
    <row r="9745" spans="30:33" x14ac:dyDescent="0.2">
      <c r="AD9745" s="16"/>
      <c r="AE9745" s="16"/>
      <c r="AF9745" s="16"/>
      <c r="AG9745" s="16"/>
    </row>
    <row r="9746" spans="30:33" x14ac:dyDescent="0.2">
      <c r="AD9746" s="16"/>
      <c r="AE9746" s="16"/>
      <c r="AF9746" s="16"/>
      <c r="AG9746" s="16"/>
    </row>
    <row r="9747" spans="30:33" x14ac:dyDescent="0.2">
      <c r="AD9747" s="16"/>
      <c r="AE9747" s="16"/>
      <c r="AF9747" s="16"/>
      <c r="AG9747" s="16"/>
    </row>
    <row r="9748" spans="30:33" x14ac:dyDescent="0.2">
      <c r="AD9748" s="16"/>
      <c r="AE9748" s="16"/>
      <c r="AF9748" s="16"/>
      <c r="AG9748" s="16"/>
    </row>
    <row r="9749" spans="30:33" x14ac:dyDescent="0.2">
      <c r="AD9749" s="16"/>
      <c r="AE9749" s="16"/>
      <c r="AF9749" s="16"/>
      <c r="AG9749" s="16"/>
    </row>
    <row r="9750" spans="30:33" x14ac:dyDescent="0.2">
      <c r="AD9750" s="16"/>
      <c r="AE9750" s="16"/>
      <c r="AF9750" s="16"/>
      <c r="AG9750" s="16"/>
    </row>
    <row r="9751" spans="30:33" x14ac:dyDescent="0.2">
      <c r="AD9751" s="16"/>
      <c r="AE9751" s="16"/>
      <c r="AF9751" s="16"/>
      <c r="AG9751" s="16"/>
    </row>
    <row r="9752" spans="30:33" x14ac:dyDescent="0.2">
      <c r="AD9752" s="16"/>
      <c r="AE9752" s="16"/>
      <c r="AF9752" s="16"/>
      <c r="AG9752" s="16"/>
    </row>
    <row r="9753" spans="30:33" x14ac:dyDescent="0.2">
      <c r="AD9753" s="16"/>
      <c r="AE9753" s="16"/>
      <c r="AF9753" s="16"/>
      <c r="AG9753" s="16"/>
    </row>
    <row r="9754" spans="30:33" x14ac:dyDescent="0.2">
      <c r="AD9754" s="16"/>
      <c r="AE9754" s="16"/>
      <c r="AF9754" s="16"/>
      <c r="AG9754" s="16"/>
    </row>
    <row r="9755" spans="30:33" x14ac:dyDescent="0.2">
      <c r="AD9755" s="16"/>
      <c r="AE9755" s="16"/>
      <c r="AF9755" s="16"/>
      <c r="AG9755" s="16"/>
    </row>
    <row r="9756" spans="30:33" x14ac:dyDescent="0.2">
      <c r="AD9756" s="16"/>
      <c r="AE9756" s="16"/>
      <c r="AF9756" s="16"/>
      <c r="AG9756" s="16"/>
    </row>
    <row r="9757" spans="30:33" x14ac:dyDescent="0.2">
      <c r="AD9757" s="16"/>
      <c r="AE9757" s="16"/>
      <c r="AF9757" s="16"/>
      <c r="AG9757" s="16"/>
    </row>
    <row r="9758" spans="30:33" x14ac:dyDescent="0.2">
      <c r="AD9758" s="16"/>
      <c r="AE9758" s="16"/>
      <c r="AF9758" s="16"/>
      <c r="AG9758" s="16"/>
    </row>
    <row r="9759" spans="30:33" x14ac:dyDescent="0.2">
      <c r="AD9759" s="16"/>
      <c r="AE9759" s="16"/>
      <c r="AF9759" s="16"/>
      <c r="AG9759" s="16"/>
    </row>
    <row r="9760" spans="30:33" x14ac:dyDescent="0.2">
      <c r="AD9760" s="16"/>
      <c r="AE9760" s="16"/>
      <c r="AF9760" s="16"/>
      <c r="AG9760" s="16"/>
    </row>
    <row r="9761" spans="30:33" x14ac:dyDescent="0.2">
      <c r="AD9761" s="16"/>
      <c r="AE9761" s="16"/>
      <c r="AF9761" s="16"/>
      <c r="AG9761" s="16"/>
    </row>
    <row r="9762" spans="30:33" x14ac:dyDescent="0.2">
      <c r="AD9762" s="16"/>
      <c r="AE9762" s="16"/>
      <c r="AF9762" s="16"/>
      <c r="AG9762" s="16"/>
    </row>
    <row r="9763" spans="30:33" x14ac:dyDescent="0.2">
      <c r="AD9763" s="16"/>
      <c r="AE9763" s="16"/>
      <c r="AF9763" s="16"/>
      <c r="AG9763" s="16"/>
    </row>
    <row r="9764" spans="30:33" x14ac:dyDescent="0.2">
      <c r="AD9764" s="16"/>
      <c r="AE9764" s="16"/>
      <c r="AF9764" s="16"/>
      <c r="AG9764" s="16"/>
    </row>
    <row r="9765" spans="30:33" x14ac:dyDescent="0.2">
      <c r="AD9765" s="16"/>
      <c r="AE9765" s="16"/>
      <c r="AF9765" s="16"/>
      <c r="AG9765" s="16"/>
    </row>
    <row r="9766" spans="30:33" x14ac:dyDescent="0.2">
      <c r="AD9766" s="16"/>
      <c r="AE9766" s="16"/>
      <c r="AF9766" s="16"/>
      <c r="AG9766" s="16"/>
    </row>
    <row r="9767" spans="30:33" x14ac:dyDescent="0.2">
      <c r="AD9767" s="16"/>
      <c r="AE9767" s="16"/>
      <c r="AF9767" s="16"/>
      <c r="AG9767" s="16"/>
    </row>
    <row r="9768" spans="30:33" x14ac:dyDescent="0.2">
      <c r="AD9768" s="16"/>
      <c r="AE9768" s="16"/>
      <c r="AF9768" s="16"/>
      <c r="AG9768" s="16"/>
    </row>
    <row r="9769" spans="30:33" x14ac:dyDescent="0.2">
      <c r="AD9769" s="16"/>
      <c r="AE9769" s="16"/>
      <c r="AF9769" s="16"/>
      <c r="AG9769" s="16"/>
    </row>
    <row r="9770" spans="30:33" x14ac:dyDescent="0.2">
      <c r="AD9770" s="16"/>
      <c r="AE9770" s="16"/>
      <c r="AF9770" s="16"/>
      <c r="AG9770" s="16"/>
    </row>
    <row r="9771" spans="30:33" x14ac:dyDescent="0.2">
      <c r="AD9771" s="16"/>
      <c r="AE9771" s="16"/>
      <c r="AF9771" s="16"/>
      <c r="AG9771" s="16"/>
    </row>
    <row r="9772" spans="30:33" x14ac:dyDescent="0.2">
      <c r="AD9772" s="16"/>
      <c r="AE9772" s="16"/>
      <c r="AF9772" s="16"/>
      <c r="AG9772" s="16"/>
    </row>
    <row r="9773" spans="30:33" x14ac:dyDescent="0.2">
      <c r="AD9773" s="16"/>
      <c r="AE9773" s="16"/>
      <c r="AF9773" s="16"/>
      <c r="AG9773" s="16"/>
    </row>
    <row r="9774" spans="30:33" x14ac:dyDescent="0.2">
      <c r="AD9774" s="16"/>
      <c r="AE9774" s="16"/>
      <c r="AF9774" s="16"/>
      <c r="AG9774" s="16"/>
    </row>
    <row r="9775" spans="30:33" x14ac:dyDescent="0.2">
      <c r="AD9775" s="16"/>
      <c r="AE9775" s="16"/>
      <c r="AF9775" s="16"/>
      <c r="AG9775" s="16"/>
    </row>
    <row r="9776" spans="30:33" x14ac:dyDescent="0.2">
      <c r="AD9776" s="16"/>
      <c r="AE9776" s="16"/>
      <c r="AF9776" s="16"/>
      <c r="AG9776" s="16"/>
    </row>
    <row r="9777" spans="30:33" x14ac:dyDescent="0.2">
      <c r="AD9777" s="16"/>
      <c r="AE9777" s="16"/>
      <c r="AF9777" s="16"/>
      <c r="AG9777" s="16"/>
    </row>
    <row r="9778" spans="30:33" x14ac:dyDescent="0.2">
      <c r="AD9778" s="16"/>
      <c r="AE9778" s="16"/>
      <c r="AF9778" s="16"/>
      <c r="AG9778" s="16"/>
    </row>
    <row r="9779" spans="30:33" x14ac:dyDescent="0.2">
      <c r="AD9779" s="16"/>
      <c r="AE9779" s="16"/>
      <c r="AF9779" s="16"/>
      <c r="AG9779" s="16"/>
    </row>
    <row r="9780" spans="30:33" x14ac:dyDescent="0.2">
      <c r="AD9780" s="16"/>
      <c r="AE9780" s="16"/>
      <c r="AF9780" s="16"/>
      <c r="AG9780" s="16"/>
    </row>
    <row r="9781" spans="30:33" x14ac:dyDescent="0.2">
      <c r="AD9781" s="16"/>
      <c r="AE9781" s="16"/>
      <c r="AF9781" s="16"/>
      <c r="AG9781" s="16"/>
    </row>
    <row r="9782" spans="30:33" x14ac:dyDescent="0.2">
      <c r="AD9782" s="16"/>
      <c r="AE9782" s="16"/>
      <c r="AF9782" s="16"/>
      <c r="AG9782" s="16"/>
    </row>
    <row r="9783" spans="30:33" x14ac:dyDescent="0.2">
      <c r="AD9783" s="16"/>
      <c r="AE9783" s="16"/>
      <c r="AF9783" s="16"/>
      <c r="AG9783" s="16"/>
    </row>
    <row r="9784" spans="30:33" x14ac:dyDescent="0.2">
      <c r="AD9784" s="16"/>
      <c r="AE9784" s="16"/>
      <c r="AF9784" s="16"/>
      <c r="AG9784" s="16"/>
    </row>
    <row r="9785" spans="30:33" x14ac:dyDescent="0.2">
      <c r="AD9785" s="16"/>
      <c r="AE9785" s="16"/>
      <c r="AF9785" s="16"/>
      <c r="AG9785" s="16"/>
    </row>
    <row r="9786" spans="30:33" x14ac:dyDescent="0.2">
      <c r="AD9786" s="16"/>
      <c r="AE9786" s="16"/>
      <c r="AF9786" s="16"/>
      <c r="AG9786" s="16"/>
    </row>
    <row r="9787" spans="30:33" x14ac:dyDescent="0.2">
      <c r="AD9787" s="16"/>
      <c r="AE9787" s="16"/>
      <c r="AF9787" s="16"/>
      <c r="AG9787" s="16"/>
    </row>
    <row r="9788" spans="30:33" x14ac:dyDescent="0.2">
      <c r="AD9788" s="16"/>
      <c r="AE9788" s="16"/>
      <c r="AF9788" s="16"/>
      <c r="AG9788" s="16"/>
    </row>
    <row r="9789" spans="30:33" x14ac:dyDescent="0.2">
      <c r="AD9789" s="16"/>
      <c r="AE9789" s="16"/>
      <c r="AF9789" s="16"/>
      <c r="AG9789" s="16"/>
    </row>
    <row r="9790" spans="30:33" x14ac:dyDescent="0.2">
      <c r="AD9790" s="16"/>
      <c r="AE9790" s="16"/>
      <c r="AF9790" s="16"/>
      <c r="AG9790" s="16"/>
    </row>
    <row r="9791" spans="30:33" x14ac:dyDescent="0.2">
      <c r="AD9791" s="16"/>
      <c r="AE9791" s="16"/>
      <c r="AF9791" s="16"/>
      <c r="AG9791" s="16"/>
    </row>
    <row r="9792" spans="30:33" x14ac:dyDescent="0.2">
      <c r="AD9792" s="16"/>
      <c r="AE9792" s="16"/>
      <c r="AF9792" s="16"/>
      <c r="AG9792" s="16"/>
    </row>
    <row r="9793" spans="30:33" x14ac:dyDescent="0.2">
      <c r="AD9793" s="16"/>
      <c r="AE9793" s="16"/>
      <c r="AF9793" s="16"/>
      <c r="AG9793" s="16"/>
    </row>
    <row r="9794" spans="30:33" x14ac:dyDescent="0.2">
      <c r="AD9794" s="16"/>
      <c r="AE9794" s="16"/>
      <c r="AF9794" s="16"/>
      <c r="AG9794" s="16"/>
    </row>
    <row r="9795" spans="30:33" x14ac:dyDescent="0.2">
      <c r="AD9795" s="16"/>
      <c r="AE9795" s="16"/>
      <c r="AF9795" s="16"/>
      <c r="AG9795" s="16"/>
    </row>
    <row r="9796" spans="30:33" x14ac:dyDescent="0.2">
      <c r="AD9796" s="16"/>
      <c r="AE9796" s="16"/>
      <c r="AF9796" s="16"/>
      <c r="AG9796" s="16"/>
    </row>
    <row r="9797" spans="30:33" x14ac:dyDescent="0.2">
      <c r="AD9797" s="16"/>
      <c r="AE9797" s="16"/>
      <c r="AF9797" s="16"/>
      <c r="AG9797" s="16"/>
    </row>
    <row r="9798" spans="30:33" x14ac:dyDescent="0.2">
      <c r="AD9798" s="16"/>
      <c r="AE9798" s="16"/>
      <c r="AF9798" s="16"/>
      <c r="AG9798" s="16"/>
    </row>
    <row r="9799" spans="30:33" x14ac:dyDescent="0.2">
      <c r="AD9799" s="16"/>
      <c r="AE9799" s="16"/>
      <c r="AF9799" s="16"/>
      <c r="AG9799" s="16"/>
    </row>
    <row r="9800" spans="30:33" x14ac:dyDescent="0.2">
      <c r="AD9800" s="16"/>
      <c r="AE9800" s="16"/>
      <c r="AF9800" s="16"/>
      <c r="AG9800" s="16"/>
    </row>
    <row r="9801" spans="30:33" x14ac:dyDescent="0.2">
      <c r="AD9801" s="16"/>
      <c r="AE9801" s="16"/>
      <c r="AF9801" s="16"/>
      <c r="AG9801" s="16"/>
    </row>
    <row r="9802" spans="30:33" x14ac:dyDescent="0.2">
      <c r="AD9802" s="16"/>
      <c r="AE9802" s="16"/>
      <c r="AF9802" s="16"/>
      <c r="AG9802" s="16"/>
    </row>
    <row r="9803" spans="30:33" x14ac:dyDescent="0.2">
      <c r="AD9803" s="16"/>
      <c r="AE9803" s="16"/>
      <c r="AF9803" s="16"/>
      <c r="AG9803" s="16"/>
    </row>
    <row r="9804" spans="30:33" x14ac:dyDescent="0.2">
      <c r="AD9804" s="16"/>
      <c r="AE9804" s="16"/>
      <c r="AF9804" s="16"/>
      <c r="AG9804" s="16"/>
    </row>
    <row r="9805" spans="30:33" x14ac:dyDescent="0.2">
      <c r="AD9805" s="16"/>
      <c r="AE9805" s="16"/>
      <c r="AF9805" s="16"/>
      <c r="AG9805" s="16"/>
    </row>
    <row r="9806" spans="30:33" x14ac:dyDescent="0.2">
      <c r="AD9806" s="16"/>
      <c r="AE9806" s="16"/>
      <c r="AF9806" s="16"/>
      <c r="AG9806" s="16"/>
    </row>
    <row r="9807" spans="30:33" x14ac:dyDescent="0.2">
      <c r="AD9807" s="16"/>
      <c r="AE9807" s="16"/>
      <c r="AF9807" s="16"/>
      <c r="AG9807" s="16"/>
    </row>
    <row r="9808" spans="30:33" x14ac:dyDescent="0.2">
      <c r="AD9808" s="16"/>
      <c r="AE9808" s="16"/>
      <c r="AF9808" s="16"/>
      <c r="AG9808" s="16"/>
    </row>
    <row r="9809" spans="30:33" x14ac:dyDescent="0.2">
      <c r="AD9809" s="16"/>
      <c r="AE9809" s="16"/>
      <c r="AF9809" s="16"/>
      <c r="AG9809" s="16"/>
    </row>
    <row r="9810" spans="30:33" x14ac:dyDescent="0.2">
      <c r="AD9810" s="16"/>
      <c r="AE9810" s="16"/>
      <c r="AF9810" s="16"/>
      <c r="AG9810" s="16"/>
    </row>
    <row r="9811" spans="30:33" x14ac:dyDescent="0.2">
      <c r="AD9811" s="16"/>
      <c r="AE9811" s="16"/>
      <c r="AF9811" s="16"/>
      <c r="AG9811" s="16"/>
    </row>
    <row r="9812" spans="30:33" x14ac:dyDescent="0.2">
      <c r="AD9812" s="16"/>
      <c r="AE9812" s="16"/>
      <c r="AF9812" s="16"/>
      <c r="AG9812" s="16"/>
    </row>
    <row r="9813" spans="30:33" x14ac:dyDescent="0.2">
      <c r="AD9813" s="16"/>
      <c r="AE9813" s="16"/>
      <c r="AF9813" s="16"/>
      <c r="AG9813" s="16"/>
    </row>
    <row r="9814" spans="30:33" x14ac:dyDescent="0.2">
      <c r="AD9814" s="16"/>
      <c r="AE9814" s="16"/>
      <c r="AF9814" s="16"/>
      <c r="AG9814" s="16"/>
    </row>
    <row r="9815" spans="30:33" x14ac:dyDescent="0.2">
      <c r="AD9815" s="16"/>
      <c r="AE9815" s="16"/>
      <c r="AF9815" s="16"/>
      <c r="AG9815" s="16"/>
    </row>
    <row r="9816" spans="30:33" x14ac:dyDescent="0.2">
      <c r="AD9816" s="16"/>
      <c r="AE9816" s="16"/>
      <c r="AF9816" s="16"/>
      <c r="AG9816" s="16"/>
    </row>
    <row r="9817" spans="30:33" x14ac:dyDescent="0.2">
      <c r="AD9817" s="16"/>
      <c r="AE9817" s="16"/>
      <c r="AF9817" s="16"/>
      <c r="AG9817" s="16"/>
    </row>
    <row r="9818" spans="30:33" x14ac:dyDescent="0.2">
      <c r="AD9818" s="16"/>
      <c r="AE9818" s="16"/>
      <c r="AF9818" s="16"/>
      <c r="AG9818" s="16"/>
    </row>
    <row r="9819" spans="30:33" x14ac:dyDescent="0.2">
      <c r="AD9819" s="16"/>
      <c r="AE9819" s="16"/>
      <c r="AF9819" s="16"/>
      <c r="AG9819" s="16"/>
    </row>
    <row r="9820" spans="30:33" x14ac:dyDescent="0.2">
      <c r="AD9820" s="16"/>
      <c r="AE9820" s="16"/>
      <c r="AF9820" s="16"/>
      <c r="AG9820" s="16"/>
    </row>
    <row r="9821" spans="30:33" x14ac:dyDescent="0.2">
      <c r="AD9821" s="16"/>
      <c r="AE9821" s="16"/>
      <c r="AF9821" s="16"/>
      <c r="AG9821" s="16"/>
    </row>
    <row r="9822" spans="30:33" x14ac:dyDescent="0.2">
      <c r="AD9822" s="16"/>
      <c r="AE9822" s="16"/>
      <c r="AF9822" s="16"/>
      <c r="AG9822" s="16"/>
    </row>
    <row r="9823" spans="30:33" x14ac:dyDescent="0.2">
      <c r="AD9823" s="16"/>
      <c r="AE9823" s="16"/>
      <c r="AF9823" s="16"/>
      <c r="AG9823" s="16"/>
    </row>
    <row r="9824" spans="30:33" x14ac:dyDescent="0.2">
      <c r="AD9824" s="16"/>
      <c r="AE9824" s="16"/>
      <c r="AF9824" s="16"/>
      <c r="AG9824" s="16"/>
    </row>
    <row r="9825" spans="30:33" x14ac:dyDescent="0.2">
      <c r="AD9825" s="16"/>
      <c r="AE9825" s="16"/>
      <c r="AF9825" s="16"/>
      <c r="AG9825" s="16"/>
    </row>
    <row r="9826" spans="30:33" x14ac:dyDescent="0.2">
      <c r="AD9826" s="16"/>
      <c r="AE9826" s="16"/>
      <c r="AF9826" s="16"/>
      <c r="AG9826" s="16"/>
    </row>
    <row r="9827" spans="30:33" x14ac:dyDescent="0.2">
      <c r="AD9827" s="16"/>
      <c r="AE9827" s="16"/>
      <c r="AF9827" s="16"/>
      <c r="AG9827" s="16"/>
    </row>
    <row r="9828" spans="30:33" x14ac:dyDescent="0.2">
      <c r="AD9828" s="16"/>
      <c r="AE9828" s="16"/>
      <c r="AF9828" s="16"/>
      <c r="AG9828" s="16"/>
    </row>
    <row r="9829" spans="30:33" x14ac:dyDescent="0.2">
      <c r="AD9829" s="16"/>
      <c r="AE9829" s="16"/>
      <c r="AF9829" s="16"/>
      <c r="AG9829" s="16"/>
    </row>
    <row r="9830" spans="30:33" x14ac:dyDescent="0.2">
      <c r="AD9830" s="16"/>
      <c r="AE9830" s="16"/>
      <c r="AF9830" s="16"/>
      <c r="AG9830" s="16"/>
    </row>
    <row r="9831" spans="30:33" x14ac:dyDescent="0.2">
      <c r="AD9831" s="16"/>
      <c r="AE9831" s="16"/>
      <c r="AF9831" s="16"/>
      <c r="AG9831" s="16"/>
    </row>
    <row r="9832" spans="30:33" x14ac:dyDescent="0.2">
      <c r="AD9832" s="16"/>
      <c r="AE9832" s="16"/>
      <c r="AF9832" s="16"/>
      <c r="AG9832" s="16"/>
    </row>
    <row r="9833" spans="30:33" x14ac:dyDescent="0.2">
      <c r="AD9833" s="16"/>
      <c r="AE9833" s="16"/>
      <c r="AF9833" s="16"/>
      <c r="AG9833" s="16"/>
    </row>
    <row r="9834" spans="30:33" x14ac:dyDescent="0.2">
      <c r="AD9834" s="16"/>
      <c r="AE9834" s="16"/>
      <c r="AF9834" s="16"/>
      <c r="AG9834" s="16"/>
    </row>
    <row r="9835" spans="30:33" x14ac:dyDescent="0.2">
      <c r="AD9835" s="16"/>
      <c r="AE9835" s="16"/>
      <c r="AF9835" s="16"/>
      <c r="AG9835" s="16"/>
    </row>
    <row r="9836" spans="30:33" x14ac:dyDescent="0.2">
      <c r="AD9836" s="16"/>
      <c r="AE9836" s="16"/>
      <c r="AF9836" s="16"/>
      <c r="AG9836" s="16"/>
    </row>
    <row r="9837" spans="30:33" x14ac:dyDescent="0.2">
      <c r="AD9837" s="16"/>
      <c r="AE9837" s="16"/>
      <c r="AF9837" s="16"/>
      <c r="AG9837" s="16"/>
    </row>
    <row r="9838" spans="30:33" x14ac:dyDescent="0.2">
      <c r="AD9838" s="16"/>
      <c r="AE9838" s="16"/>
      <c r="AF9838" s="16"/>
      <c r="AG9838" s="16"/>
    </row>
    <row r="9839" spans="30:33" x14ac:dyDescent="0.2">
      <c r="AD9839" s="16"/>
      <c r="AE9839" s="16"/>
      <c r="AF9839" s="16"/>
      <c r="AG9839" s="16"/>
    </row>
    <row r="9840" spans="30:33" x14ac:dyDescent="0.2">
      <c r="AD9840" s="16"/>
      <c r="AE9840" s="16"/>
      <c r="AF9840" s="16"/>
      <c r="AG9840" s="16"/>
    </row>
    <row r="9841" spans="30:33" x14ac:dyDescent="0.2">
      <c r="AD9841" s="16"/>
      <c r="AE9841" s="16"/>
      <c r="AF9841" s="16"/>
      <c r="AG9841" s="16"/>
    </row>
    <row r="9842" spans="30:33" x14ac:dyDescent="0.2">
      <c r="AD9842" s="16"/>
      <c r="AE9842" s="16"/>
      <c r="AF9842" s="16"/>
      <c r="AG9842" s="16"/>
    </row>
    <row r="9843" spans="30:33" x14ac:dyDescent="0.2">
      <c r="AD9843" s="16"/>
      <c r="AE9843" s="16"/>
      <c r="AF9843" s="16"/>
      <c r="AG9843" s="16"/>
    </row>
    <row r="9844" spans="30:33" x14ac:dyDescent="0.2">
      <c r="AD9844" s="16"/>
      <c r="AE9844" s="16"/>
      <c r="AF9844" s="16"/>
      <c r="AG9844" s="16"/>
    </row>
    <row r="9845" spans="30:33" x14ac:dyDescent="0.2">
      <c r="AD9845" s="16"/>
      <c r="AE9845" s="16"/>
      <c r="AF9845" s="16"/>
      <c r="AG9845" s="16"/>
    </row>
    <row r="9846" spans="30:33" x14ac:dyDescent="0.2">
      <c r="AD9846" s="16"/>
      <c r="AE9846" s="16"/>
      <c r="AF9846" s="16"/>
      <c r="AG9846" s="16"/>
    </row>
    <row r="9847" spans="30:33" x14ac:dyDescent="0.2">
      <c r="AD9847" s="16"/>
      <c r="AE9847" s="16"/>
      <c r="AF9847" s="16"/>
      <c r="AG9847" s="16"/>
    </row>
    <row r="9848" spans="30:33" x14ac:dyDescent="0.2">
      <c r="AD9848" s="16"/>
      <c r="AE9848" s="16"/>
      <c r="AF9848" s="16"/>
      <c r="AG9848" s="16"/>
    </row>
    <row r="9849" spans="30:33" x14ac:dyDescent="0.2">
      <c r="AD9849" s="16"/>
      <c r="AE9849" s="16"/>
      <c r="AF9849" s="16"/>
      <c r="AG9849" s="16"/>
    </row>
    <row r="9850" spans="30:33" x14ac:dyDescent="0.2">
      <c r="AD9850" s="16"/>
      <c r="AE9850" s="16"/>
      <c r="AF9850" s="16"/>
      <c r="AG9850" s="16"/>
    </row>
    <row r="9851" spans="30:33" x14ac:dyDescent="0.2">
      <c r="AD9851" s="16"/>
      <c r="AE9851" s="16"/>
      <c r="AF9851" s="16"/>
      <c r="AG9851" s="16"/>
    </row>
    <row r="9852" spans="30:33" x14ac:dyDescent="0.2">
      <c r="AD9852" s="16"/>
      <c r="AE9852" s="16"/>
      <c r="AF9852" s="16"/>
      <c r="AG9852" s="16"/>
    </row>
    <row r="9853" spans="30:33" x14ac:dyDescent="0.2">
      <c r="AD9853" s="16"/>
      <c r="AE9853" s="16"/>
      <c r="AF9853" s="16"/>
      <c r="AG9853" s="16"/>
    </row>
    <row r="9854" spans="30:33" x14ac:dyDescent="0.2">
      <c r="AD9854" s="16"/>
      <c r="AE9854" s="16"/>
      <c r="AF9854" s="16"/>
      <c r="AG9854" s="16"/>
    </row>
    <row r="9855" spans="30:33" x14ac:dyDescent="0.2">
      <c r="AD9855" s="16"/>
      <c r="AE9855" s="16"/>
      <c r="AF9855" s="16"/>
      <c r="AG9855" s="16"/>
    </row>
    <row r="9856" spans="30:33" x14ac:dyDescent="0.2">
      <c r="AD9856" s="16"/>
      <c r="AE9856" s="16"/>
      <c r="AF9856" s="16"/>
      <c r="AG9856" s="16"/>
    </row>
    <row r="9857" spans="30:33" x14ac:dyDescent="0.2">
      <c r="AD9857" s="16"/>
      <c r="AE9857" s="16"/>
      <c r="AF9857" s="16"/>
      <c r="AG9857" s="16"/>
    </row>
    <row r="9858" spans="30:33" x14ac:dyDescent="0.2">
      <c r="AD9858" s="16"/>
      <c r="AE9858" s="16"/>
      <c r="AF9858" s="16"/>
      <c r="AG9858" s="16"/>
    </row>
    <row r="9859" spans="30:33" x14ac:dyDescent="0.2">
      <c r="AD9859" s="16"/>
      <c r="AE9859" s="16"/>
      <c r="AF9859" s="16"/>
      <c r="AG9859" s="16"/>
    </row>
    <row r="9860" spans="30:33" x14ac:dyDescent="0.2">
      <c r="AD9860" s="16"/>
      <c r="AE9860" s="16"/>
      <c r="AF9860" s="16"/>
      <c r="AG9860" s="16"/>
    </row>
    <row r="9861" spans="30:33" x14ac:dyDescent="0.2">
      <c r="AD9861" s="16"/>
      <c r="AE9861" s="16"/>
      <c r="AF9861" s="16"/>
      <c r="AG9861" s="16"/>
    </row>
    <row r="9862" spans="30:33" x14ac:dyDescent="0.2">
      <c r="AD9862" s="16"/>
      <c r="AE9862" s="16"/>
      <c r="AF9862" s="16"/>
      <c r="AG9862" s="16"/>
    </row>
    <row r="9863" spans="30:33" x14ac:dyDescent="0.2">
      <c r="AD9863" s="16"/>
      <c r="AE9863" s="16"/>
      <c r="AF9863" s="16"/>
      <c r="AG9863" s="16"/>
    </row>
    <row r="9864" spans="30:33" x14ac:dyDescent="0.2">
      <c r="AD9864" s="16"/>
      <c r="AE9864" s="16"/>
      <c r="AF9864" s="16"/>
      <c r="AG9864" s="16"/>
    </row>
    <row r="9865" spans="30:33" x14ac:dyDescent="0.2">
      <c r="AD9865" s="16"/>
      <c r="AE9865" s="16"/>
      <c r="AF9865" s="16"/>
      <c r="AG9865" s="16"/>
    </row>
    <row r="9866" spans="30:33" x14ac:dyDescent="0.2">
      <c r="AD9866" s="16"/>
      <c r="AE9866" s="16"/>
      <c r="AF9866" s="16"/>
      <c r="AG9866" s="16"/>
    </row>
    <row r="9867" spans="30:33" x14ac:dyDescent="0.2">
      <c r="AD9867" s="16"/>
      <c r="AE9867" s="16"/>
      <c r="AF9867" s="16"/>
      <c r="AG9867" s="16"/>
    </row>
    <row r="9868" spans="30:33" x14ac:dyDescent="0.2">
      <c r="AD9868" s="16"/>
      <c r="AE9868" s="16"/>
      <c r="AF9868" s="16"/>
      <c r="AG9868" s="16"/>
    </row>
    <row r="9869" spans="30:33" x14ac:dyDescent="0.2">
      <c r="AD9869" s="16"/>
      <c r="AE9869" s="16"/>
      <c r="AF9869" s="16"/>
      <c r="AG9869" s="16"/>
    </row>
    <row r="9870" spans="30:33" x14ac:dyDescent="0.2">
      <c r="AD9870" s="16"/>
      <c r="AE9870" s="16"/>
      <c r="AF9870" s="16"/>
      <c r="AG9870" s="16"/>
    </row>
    <row r="9871" spans="30:33" x14ac:dyDescent="0.2">
      <c r="AD9871" s="16"/>
      <c r="AE9871" s="16"/>
      <c r="AF9871" s="16"/>
      <c r="AG9871" s="16"/>
    </row>
    <row r="9872" spans="30:33" x14ac:dyDescent="0.2">
      <c r="AD9872" s="16"/>
      <c r="AE9872" s="16"/>
      <c r="AF9872" s="16"/>
      <c r="AG9872" s="16"/>
    </row>
    <row r="9873" spans="30:33" x14ac:dyDescent="0.2">
      <c r="AD9873" s="16"/>
      <c r="AE9873" s="16"/>
      <c r="AF9873" s="16"/>
      <c r="AG9873" s="16"/>
    </row>
    <row r="9874" spans="30:33" x14ac:dyDescent="0.2">
      <c r="AD9874" s="16"/>
      <c r="AE9874" s="16"/>
      <c r="AF9874" s="16"/>
      <c r="AG9874" s="16"/>
    </row>
    <row r="9875" spans="30:33" x14ac:dyDescent="0.2">
      <c r="AD9875" s="16"/>
      <c r="AE9875" s="16"/>
      <c r="AF9875" s="16"/>
      <c r="AG9875" s="16"/>
    </row>
    <row r="9876" spans="30:33" x14ac:dyDescent="0.2">
      <c r="AD9876" s="16"/>
      <c r="AE9876" s="16"/>
      <c r="AF9876" s="16"/>
      <c r="AG9876" s="16"/>
    </row>
    <row r="9877" spans="30:33" x14ac:dyDescent="0.2">
      <c r="AD9877" s="16"/>
      <c r="AE9877" s="16"/>
      <c r="AF9877" s="16"/>
      <c r="AG9877" s="16"/>
    </row>
    <row r="9878" spans="30:33" x14ac:dyDescent="0.2">
      <c r="AD9878" s="16"/>
      <c r="AE9878" s="16"/>
      <c r="AF9878" s="16"/>
      <c r="AG9878" s="16"/>
    </row>
    <row r="9879" spans="30:33" x14ac:dyDescent="0.2">
      <c r="AD9879" s="16"/>
      <c r="AE9879" s="16"/>
      <c r="AF9879" s="16"/>
      <c r="AG9879" s="16"/>
    </row>
    <row r="9880" spans="30:33" x14ac:dyDescent="0.2">
      <c r="AD9880" s="16"/>
      <c r="AE9880" s="16"/>
      <c r="AF9880" s="16"/>
      <c r="AG9880" s="16"/>
    </row>
    <row r="9881" spans="30:33" x14ac:dyDescent="0.2">
      <c r="AD9881" s="16"/>
      <c r="AE9881" s="16"/>
      <c r="AF9881" s="16"/>
      <c r="AG9881" s="16"/>
    </row>
    <row r="9882" spans="30:33" x14ac:dyDescent="0.2">
      <c r="AD9882" s="16"/>
      <c r="AE9882" s="16"/>
      <c r="AF9882" s="16"/>
      <c r="AG9882" s="16"/>
    </row>
    <row r="9883" spans="30:33" x14ac:dyDescent="0.2">
      <c r="AD9883" s="16"/>
      <c r="AE9883" s="16"/>
      <c r="AF9883" s="16"/>
      <c r="AG9883" s="16"/>
    </row>
    <row r="9884" spans="30:33" x14ac:dyDescent="0.2">
      <c r="AD9884" s="16"/>
      <c r="AE9884" s="16"/>
      <c r="AF9884" s="16"/>
      <c r="AG9884" s="16"/>
    </row>
    <row r="9885" spans="30:33" x14ac:dyDescent="0.2">
      <c r="AD9885" s="16"/>
      <c r="AE9885" s="16"/>
      <c r="AF9885" s="16"/>
      <c r="AG9885" s="16"/>
    </row>
    <row r="9886" spans="30:33" x14ac:dyDescent="0.2">
      <c r="AD9886" s="16"/>
      <c r="AE9886" s="16"/>
      <c r="AF9886" s="16"/>
      <c r="AG9886" s="16"/>
    </row>
    <row r="9887" spans="30:33" x14ac:dyDescent="0.2">
      <c r="AD9887" s="16"/>
      <c r="AE9887" s="16"/>
      <c r="AF9887" s="16"/>
      <c r="AG9887" s="16"/>
    </row>
    <row r="9888" spans="30:33" x14ac:dyDescent="0.2">
      <c r="AD9888" s="16"/>
      <c r="AE9888" s="16"/>
      <c r="AF9888" s="16"/>
      <c r="AG9888" s="16"/>
    </row>
    <row r="9889" spans="30:33" x14ac:dyDescent="0.2">
      <c r="AD9889" s="16"/>
      <c r="AE9889" s="16"/>
      <c r="AF9889" s="16"/>
      <c r="AG9889" s="16"/>
    </row>
    <row r="9890" spans="30:33" x14ac:dyDescent="0.2">
      <c r="AD9890" s="16"/>
      <c r="AE9890" s="16"/>
      <c r="AF9890" s="16"/>
      <c r="AG9890" s="16"/>
    </row>
    <row r="9891" spans="30:33" x14ac:dyDescent="0.2">
      <c r="AD9891" s="16"/>
      <c r="AE9891" s="16"/>
      <c r="AF9891" s="16"/>
      <c r="AG9891" s="16"/>
    </row>
    <row r="9892" spans="30:33" x14ac:dyDescent="0.2">
      <c r="AD9892" s="16"/>
      <c r="AE9892" s="16"/>
      <c r="AF9892" s="16"/>
      <c r="AG9892" s="16"/>
    </row>
    <row r="9893" spans="30:33" x14ac:dyDescent="0.2">
      <c r="AD9893" s="16"/>
      <c r="AE9893" s="16"/>
      <c r="AF9893" s="16"/>
      <c r="AG9893" s="16"/>
    </row>
    <row r="9894" spans="30:33" x14ac:dyDescent="0.2">
      <c r="AD9894" s="16"/>
      <c r="AE9894" s="16"/>
      <c r="AF9894" s="16"/>
      <c r="AG9894" s="16"/>
    </row>
    <row r="9895" spans="30:33" x14ac:dyDescent="0.2">
      <c r="AD9895" s="16"/>
      <c r="AE9895" s="16"/>
      <c r="AF9895" s="16"/>
      <c r="AG9895" s="16"/>
    </row>
    <row r="9896" spans="30:33" x14ac:dyDescent="0.2">
      <c r="AD9896" s="16"/>
      <c r="AE9896" s="16"/>
      <c r="AF9896" s="16"/>
      <c r="AG9896" s="16"/>
    </row>
    <row r="9897" spans="30:33" x14ac:dyDescent="0.2">
      <c r="AD9897" s="16"/>
      <c r="AE9897" s="16"/>
      <c r="AF9897" s="16"/>
      <c r="AG9897" s="16"/>
    </row>
    <row r="9898" spans="30:33" x14ac:dyDescent="0.2">
      <c r="AD9898" s="16"/>
      <c r="AE9898" s="16"/>
      <c r="AF9898" s="16"/>
      <c r="AG9898" s="16"/>
    </row>
    <row r="9899" spans="30:33" x14ac:dyDescent="0.2">
      <c r="AD9899" s="16"/>
      <c r="AE9899" s="16"/>
      <c r="AF9899" s="16"/>
      <c r="AG9899" s="16"/>
    </row>
    <row r="9900" spans="30:33" x14ac:dyDescent="0.2">
      <c r="AD9900" s="16"/>
      <c r="AE9900" s="16"/>
      <c r="AF9900" s="16"/>
      <c r="AG9900" s="16"/>
    </row>
    <row r="9901" spans="30:33" x14ac:dyDescent="0.2">
      <c r="AD9901" s="16"/>
      <c r="AE9901" s="16"/>
      <c r="AF9901" s="16"/>
      <c r="AG9901" s="16"/>
    </row>
    <row r="9902" spans="30:33" x14ac:dyDescent="0.2">
      <c r="AD9902" s="16"/>
      <c r="AE9902" s="16"/>
      <c r="AF9902" s="16"/>
      <c r="AG9902" s="16"/>
    </row>
    <row r="9903" spans="30:33" x14ac:dyDescent="0.2">
      <c r="AD9903" s="16"/>
      <c r="AE9903" s="16"/>
      <c r="AF9903" s="16"/>
      <c r="AG9903" s="16"/>
    </row>
    <row r="9904" spans="30:33" x14ac:dyDescent="0.2">
      <c r="AD9904" s="16"/>
      <c r="AE9904" s="16"/>
      <c r="AF9904" s="16"/>
      <c r="AG9904" s="16"/>
    </row>
    <row r="9905" spans="30:33" x14ac:dyDescent="0.2">
      <c r="AD9905" s="16"/>
      <c r="AE9905" s="16"/>
      <c r="AF9905" s="16"/>
      <c r="AG9905" s="16"/>
    </row>
    <row r="9906" spans="30:33" x14ac:dyDescent="0.2">
      <c r="AD9906" s="16"/>
      <c r="AE9906" s="16"/>
      <c r="AF9906" s="16"/>
      <c r="AG9906" s="16"/>
    </row>
    <row r="9907" spans="30:33" x14ac:dyDescent="0.2">
      <c r="AD9907" s="16"/>
      <c r="AE9907" s="16"/>
      <c r="AF9907" s="16"/>
      <c r="AG9907" s="16"/>
    </row>
    <row r="9908" spans="30:33" x14ac:dyDescent="0.2">
      <c r="AD9908" s="16"/>
      <c r="AE9908" s="16"/>
      <c r="AF9908" s="16"/>
      <c r="AG9908" s="16"/>
    </row>
    <row r="9909" spans="30:33" x14ac:dyDescent="0.2">
      <c r="AD9909" s="16"/>
      <c r="AE9909" s="16"/>
      <c r="AF9909" s="16"/>
      <c r="AG9909" s="16"/>
    </row>
    <row r="9910" spans="30:33" x14ac:dyDescent="0.2">
      <c r="AD9910" s="16"/>
      <c r="AE9910" s="16"/>
      <c r="AF9910" s="16"/>
      <c r="AG9910" s="16"/>
    </row>
    <row r="9911" spans="30:33" x14ac:dyDescent="0.2">
      <c r="AD9911" s="16"/>
      <c r="AE9911" s="16"/>
      <c r="AF9911" s="16"/>
      <c r="AG9911" s="16"/>
    </row>
    <row r="9912" spans="30:33" x14ac:dyDescent="0.2">
      <c r="AD9912" s="16"/>
      <c r="AE9912" s="16"/>
      <c r="AF9912" s="16"/>
      <c r="AG9912" s="16"/>
    </row>
    <row r="9913" spans="30:33" x14ac:dyDescent="0.2">
      <c r="AD9913" s="16"/>
      <c r="AE9913" s="16"/>
      <c r="AF9913" s="16"/>
      <c r="AG9913" s="16"/>
    </row>
    <row r="9914" spans="30:33" x14ac:dyDescent="0.2">
      <c r="AD9914" s="16"/>
      <c r="AE9914" s="16"/>
      <c r="AF9914" s="16"/>
      <c r="AG9914" s="16"/>
    </row>
    <row r="9915" spans="30:33" x14ac:dyDescent="0.2">
      <c r="AD9915" s="16"/>
      <c r="AE9915" s="16"/>
      <c r="AF9915" s="16"/>
      <c r="AG9915" s="16"/>
    </row>
    <row r="9916" spans="30:33" x14ac:dyDescent="0.2">
      <c r="AD9916" s="16"/>
      <c r="AE9916" s="16"/>
      <c r="AF9916" s="16"/>
      <c r="AG9916" s="16"/>
    </row>
    <row r="9917" spans="30:33" x14ac:dyDescent="0.2">
      <c r="AD9917" s="16"/>
      <c r="AE9917" s="16"/>
      <c r="AF9917" s="16"/>
      <c r="AG9917" s="16"/>
    </row>
    <row r="9918" spans="30:33" x14ac:dyDescent="0.2">
      <c r="AD9918" s="16"/>
      <c r="AE9918" s="16"/>
      <c r="AF9918" s="16"/>
      <c r="AG9918" s="16"/>
    </row>
    <row r="9919" spans="30:33" x14ac:dyDescent="0.2">
      <c r="AD9919" s="16"/>
      <c r="AE9919" s="16"/>
      <c r="AF9919" s="16"/>
      <c r="AG9919" s="16"/>
    </row>
    <row r="9920" spans="30:33" x14ac:dyDescent="0.2">
      <c r="AD9920" s="16"/>
      <c r="AE9920" s="16"/>
      <c r="AF9920" s="16"/>
      <c r="AG9920" s="16"/>
    </row>
    <row r="9921" spans="30:33" x14ac:dyDescent="0.2">
      <c r="AD9921" s="16"/>
      <c r="AE9921" s="16"/>
      <c r="AF9921" s="16"/>
      <c r="AG9921" s="16"/>
    </row>
    <row r="9922" spans="30:33" x14ac:dyDescent="0.2">
      <c r="AD9922" s="16"/>
      <c r="AE9922" s="16"/>
      <c r="AF9922" s="16"/>
      <c r="AG9922" s="16"/>
    </row>
    <row r="9923" spans="30:33" x14ac:dyDescent="0.2">
      <c r="AD9923" s="16"/>
      <c r="AE9923" s="16"/>
      <c r="AF9923" s="16"/>
      <c r="AG9923" s="16"/>
    </row>
    <row r="9924" spans="30:33" x14ac:dyDescent="0.2">
      <c r="AD9924" s="16"/>
      <c r="AE9924" s="16"/>
      <c r="AF9924" s="16"/>
      <c r="AG9924" s="16"/>
    </row>
    <row r="9925" spans="30:33" x14ac:dyDescent="0.2">
      <c r="AD9925" s="16"/>
      <c r="AE9925" s="16"/>
      <c r="AF9925" s="16"/>
      <c r="AG9925" s="16"/>
    </row>
    <row r="9926" spans="30:33" x14ac:dyDescent="0.2">
      <c r="AD9926" s="16"/>
      <c r="AE9926" s="16"/>
      <c r="AF9926" s="16"/>
      <c r="AG9926" s="16"/>
    </row>
    <row r="9927" spans="30:33" x14ac:dyDescent="0.2">
      <c r="AD9927" s="16"/>
      <c r="AE9927" s="16"/>
      <c r="AF9927" s="16"/>
      <c r="AG9927" s="16"/>
    </row>
    <row r="9928" spans="30:33" x14ac:dyDescent="0.2">
      <c r="AD9928" s="16"/>
      <c r="AE9928" s="16"/>
      <c r="AF9928" s="16"/>
      <c r="AG9928" s="16"/>
    </row>
    <row r="9929" spans="30:33" x14ac:dyDescent="0.2">
      <c r="AD9929" s="16"/>
      <c r="AE9929" s="16"/>
      <c r="AF9929" s="16"/>
      <c r="AG9929" s="16"/>
    </row>
    <row r="9930" spans="30:33" x14ac:dyDescent="0.2">
      <c r="AD9930" s="16"/>
      <c r="AE9930" s="16"/>
      <c r="AF9930" s="16"/>
      <c r="AG9930" s="16"/>
    </row>
    <row r="9931" spans="30:33" x14ac:dyDescent="0.2">
      <c r="AD9931" s="16"/>
      <c r="AE9931" s="16"/>
      <c r="AF9931" s="16"/>
      <c r="AG9931" s="16"/>
    </row>
    <row r="9932" spans="30:33" x14ac:dyDescent="0.2">
      <c r="AD9932" s="16"/>
      <c r="AE9932" s="16"/>
      <c r="AF9932" s="16"/>
      <c r="AG9932" s="16"/>
    </row>
    <row r="9933" spans="30:33" x14ac:dyDescent="0.2">
      <c r="AD9933" s="16"/>
      <c r="AE9933" s="16"/>
      <c r="AF9933" s="16"/>
      <c r="AG9933" s="16"/>
    </row>
    <row r="9934" spans="30:33" x14ac:dyDescent="0.2">
      <c r="AD9934" s="16"/>
      <c r="AE9934" s="16"/>
      <c r="AF9934" s="16"/>
      <c r="AG9934" s="16"/>
    </row>
    <row r="9935" spans="30:33" x14ac:dyDescent="0.2">
      <c r="AD9935" s="16"/>
      <c r="AE9935" s="16"/>
      <c r="AF9935" s="16"/>
      <c r="AG9935" s="16"/>
    </row>
    <row r="9936" spans="30:33" x14ac:dyDescent="0.2">
      <c r="AD9936" s="16"/>
      <c r="AE9936" s="16"/>
      <c r="AF9936" s="16"/>
      <c r="AG9936" s="16"/>
    </row>
    <row r="9937" spans="30:33" x14ac:dyDescent="0.2">
      <c r="AD9937" s="16"/>
      <c r="AE9937" s="16"/>
      <c r="AF9937" s="16"/>
      <c r="AG9937" s="16"/>
    </row>
    <row r="9938" spans="30:33" x14ac:dyDescent="0.2">
      <c r="AD9938" s="16"/>
      <c r="AE9938" s="16"/>
      <c r="AF9938" s="16"/>
      <c r="AG9938" s="16"/>
    </row>
    <row r="9939" spans="30:33" x14ac:dyDescent="0.2">
      <c r="AD9939" s="16"/>
      <c r="AE9939" s="16"/>
      <c r="AF9939" s="16"/>
      <c r="AG9939" s="16"/>
    </row>
    <row r="9940" spans="30:33" x14ac:dyDescent="0.2">
      <c r="AD9940" s="16"/>
      <c r="AE9940" s="16"/>
      <c r="AF9940" s="16"/>
      <c r="AG9940" s="16"/>
    </row>
    <row r="9941" spans="30:33" x14ac:dyDescent="0.2">
      <c r="AD9941" s="16"/>
      <c r="AE9941" s="16"/>
      <c r="AF9941" s="16"/>
      <c r="AG9941" s="16"/>
    </row>
    <row r="9942" spans="30:33" x14ac:dyDescent="0.2">
      <c r="AD9942" s="16"/>
      <c r="AE9942" s="16"/>
      <c r="AF9942" s="16"/>
      <c r="AG9942" s="16"/>
    </row>
    <row r="9943" spans="30:33" x14ac:dyDescent="0.2">
      <c r="AD9943" s="16"/>
      <c r="AE9943" s="16"/>
      <c r="AF9943" s="16"/>
      <c r="AG9943" s="16"/>
    </row>
    <row r="9944" spans="30:33" x14ac:dyDescent="0.2">
      <c r="AD9944" s="16"/>
      <c r="AE9944" s="16"/>
      <c r="AF9944" s="16"/>
      <c r="AG9944" s="16"/>
    </row>
    <row r="9945" spans="30:33" x14ac:dyDescent="0.2">
      <c r="AD9945" s="16"/>
      <c r="AE9945" s="16"/>
      <c r="AF9945" s="16"/>
      <c r="AG9945" s="16"/>
    </row>
    <row r="9946" spans="30:33" x14ac:dyDescent="0.2">
      <c r="AD9946" s="16"/>
      <c r="AE9946" s="16"/>
      <c r="AF9946" s="16"/>
      <c r="AG9946" s="16"/>
    </row>
    <row r="9947" spans="30:33" x14ac:dyDescent="0.2">
      <c r="AD9947" s="16"/>
      <c r="AE9947" s="16"/>
      <c r="AF9947" s="16"/>
      <c r="AG9947" s="16"/>
    </row>
    <row r="9948" spans="30:33" x14ac:dyDescent="0.2">
      <c r="AD9948" s="16"/>
      <c r="AE9948" s="16"/>
      <c r="AF9948" s="16"/>
      <c r="AG9948" s="16"/>
    </row>
    <row r="9949" spans="30:33" x14ac:dyDescent="0.2">
      <c r="AD9949" s="16"/>
      <c r="AE9949" s="16"/>
      <c r="AF9949" s="16"/>
      <c r="AG9949" s="16"/>
    </row>
    <row r="9950" spans="30:33" x14ac:dyDescent="0.2">
      <c r="AD9950" s="16"/>
      <c r="AE9950" s="16"/>
      <c r="AF9950" s="16"/>
      <c r="AG9950" s="16"/>
    </row>
    <row r="9951" spans="30:33" x14ac:dyDescent="0.2">
      <c r="AD9951" s="16"/>
      <c r="AE9951" s="16"/>
      <c r="AF9951" s="16"/>
      <c r="AG9951" s="16"/>
    </row>
    <row r="9952" spans="30:33" x14ac:dyDescent="0.2">
      <c r="AD9952" s="16"/>
      <c r="AE9952" s="16"/>
      <c r="AF9952" s="16"/>
      <c r="AG9952" s="16"/>
    </row>
    <row r="9953" spans="30:33" x14ac:dyDescent="0.2">
      <c r="AD9953" s="16"/>
      <c r="AE9953" s="16"/>
      <c r="AF9953" s="16"/>
      <c r="AG9953" s="16"/>
    </row>
    <row r="9954" spans="30:33" x14ac:dyDescent="0.2">
      <c r="AD9954" s="16"/>
      <c r="AE9954" s="16"/>
      <c r="AF9954" s="16"/>
      <c r="AG9954" s="16"/>
    </row>
    <row r="9955" spans="30:33" x14ac:dyDescent="0.2">
      <c r="AD9955" s="16"/>
      <c r="AE9955" s="16"/>
      <c r="AF9955" s="16"/>
      <c r="AG9955" s="16"/>
    </row>
    <row r="9956" spans="30:33" x14ac:dyDescent="0.2">
      <c r="AD9956" s="16"/>
      <c r="AE9956" s="16"/>
      <c r="AF9956" s="16"/>
      <c r="AG9956" s="16"/>
    </row>
    <row r="9957" spans="30:33" x14ac:dyDescent="0.2">
      <c r="AD9957" s="16"/>
      <c r="AE9957" s="16"/>
      <c r="AF9957" s="16"/>
      <c r="AG9957" s="16"/>
    </row>
    <row r="9958" spans="30:33" x14ac:dyDescent="0.2">
      <c r="AD9958" s="16"/>
      <c r="AE9958" s="16"/>
      <c r="AF9958" s="16"/>
      <c r="AG9958" s="16"/>
    </row>
    <row r="9959" spans="30:33" x14ac:dyDescent="0.2">
      <c r="AD9959" s="16"/>
      <c r="AE9959" s="16"/>
      <c r="AF9959" s="16"/>
      <c r="AG9959" s="16"/>
    </row>
    <row r="9960" spans="30:33" x14ac:dyDescent="0.2">
      <c r="AD9960" s="16"/>
      <c r="AE9960" s="16"/>
      <c r="AF9960" s="16"/>
      <c r="AG9960" s="16"/>
    </row>
    <row r="9961" spans="30:33" x14ac:dyDescent="0.2">
      <c r="AD9961" s="16"/>
      <c r="AE9961" s="16"/>
      <c r="AF9961" s="16"/>
      <c r="AG9961" s="16"/>
    </row>
    <row r="9962" spans="30:33" x14ac:dyDescent="0.2">
      <c r="AD9962" s="16"/>
      <c r="AE9962" s="16"/>
      <c r="AF9962" s="16"/>
      <c r="AG9962" s="16"/>
    </row>
    <row r="9963" spans="30:33" x14ac:dyDescent="0.2">
      <c r="AD9963" s="16"/>
      <c r="AE9963" s="16"/>
      <c r="AF9963" s="16"/>
      <c r="AG9963" s="16"/>
    </row>
    <row r="9964" spans="30:33" x14ac:dyDescent="0.2">
      <c r="AD9964" s="16"/>
      <c r="AE9964" s="16"/>
      <c r="AF9964" s="16"/>
      <c r="AG9964" s="16"/>
    </row>
    <row r="9965" spans="30:33" x14ac:dyDescent="0.2">
      <c r="AD9965" s="16"/>
      <c r="AE9965" s="16"/>
      <c r="AF9965" s="16"/>
      <c r="AG9965" s="16"/>
    </row>
    <row r="9966" spans="30:33" x14ac:dyDescent="0.2">
      <c r="AD9966" s="16"/>
      <c r="AE9966" s="16"/>
      <c r="AF9966" s="16"/>
      <c r="AG9966" s="16"/>
    </row>
    <row r="9967" spans="30:33" x14ac:dyDescent="0.2">
      <c r="AD9967" s="16"/>
      <c r="AE9967" s="16"/>
      <c r="AF9967" s="16"/>
      <c r="AG9967" s="16"/>
    </row>
    <row r="9968" spans="30:33" x14ac:dyDescent="0.2">
      <c r="AD9968" s="16"/>
      <c r="AE9968" s="16"/>
      <c r="AF9968" s="16"/>
      <c r="AG9968" s="16"/>
    </row>
    <row r="9969" spans="30:33" x14ac:dyDescent="0.2">
      <c r="AD9969" s="16"/>
      <c r="AE9969" s="16"/>
      <c r="AF9969" s="16"/>
      <c r="AG9969" s="16"/>
    </row>
    <row r="9970" spans="30:33" x14ac:dyDescent="0.2">
      <c r="AD9970" s="16"/>
      <c r="AE9970" s="16"/>
      <c r="AF9970" s="16"/>
      <c r="AG9970" s="16"/>
    </row>
    <row r="9971" spans="30:33" x14ac:dyDescent="0.2">
      <c r="AD9971" s="16"/>
      <c r="AE9971" s="16"/>
      <c r="AF9971" s="16"/>
      <c r="AG9971" s="16"/>
    </row>
    <row r="9972" spans="30:33" x14ac:dyDescent="0.2">
      <c r="AD9972" s="16"/>
      <c r="AE9972" s="16"/>
      <c r="AF9972" s="16"/>
      <c r="AG9972" s="16"/>
    </row>
    <row r="9973" spans="30:33" x14ac:dyDescent="0.2">
      <c r="AD9973" s="16"/>
      <c r="AE9973" s="16"/>
      <c r="AF9973" s="16"/>
      <c r="AG9973" s="16"/>
    </row>
    <row r="9974" spans="30:33" x14ac:dyDescent="0.2">
      <c r="AD9974" s="16"/>
      <c r="AE9974" s="16"/>
      <c r="AF9974" s="16"/>
      <c r="AG9974" s="16"/>
    </row>
    <row r="9975" spans="30:33" x14ac:dyDescent="0.2">
      <c r="AD9975" s="16"/>
      <c r="AE9975" s="16"/>
      <c r="AF9975" s="16"/>
      <c r="AG9975" s="16"/>
    </row>
    <row r="9976" spans="30:33" x14ac:dyDescent="0.2">
      <c r="AD9976" s="16"/>
      <c r="AE9976" s="16"/>
      <c r="AF9976" s="16"/>
      <c r="AG9976" s="16"/>
    </row>
    <row r="9977" spans="30:33" x14ac:dyDescent="0.2">
      <c r="AD9977" s="16"/>
      <c r="AE9977" s="16"/>
      <c r="AF9977" s="16"/>
      <c r="AG9977" s="16"/>
    </row>
    <row r="9978" spans="30:33" x14ac:dyDescent="0.2">
      <c r="AD9978" s="16"/>
      <c r="AE9978" s="16"/>
      <c r="AF9978" s="16"/>
      <c r="AG9978" s="16"/>
    </row>
    <row r="9979" spans="30:33" x14ac:dyDescent="0.2">
      <c r="AD9979" s="16"/>
      <c r="AE9979" s="16"/>
      <c r="AF9979" s="16"/>
      <c r="AG9979" s="16"/>
    </row>
    <row r="9980" spans="30:33" x14ac:dyDescent="0.2">
      <c r="AD9980" s="16"/>
      <c r="AE9980" s="16"/>
      <c r="AF9980" s="16"/>
      <c r="AG9980" s="16"/>
    </row>
    <row r="9981" spans="30:33" x14ac:dyDescent="0.2">
      <c r="AD9981" s="16"/>
      <c r="AE9981" s="16"/>
      <c r="AF9981" s="16"/>
      <c r="AG9981" s="16"/>
    </row>
    <row r="9982" spans="30:33" x14ac:dyDescent="0.2">
      <c r="AD9982" s="16"/>
      <c r="AE9982" s="16"/>
      <c r="AF9982" s="16"/>
      <c r="AG9982" s="16"/>
    </row>
    <row r="9983" spans="30:33" x14ac:dyDescent="0.2">
      <c r="AD9983" s="16"/>
      <c r="AE9983" s="16"/>
      <c r="AF9983" s="16"/>
      <c r="AG9983" s="16"/>
    </row>
    <row r="9984" spans="30:33" x14ac:dyDescent="0.2">
      <c r="AD9984" s="16"/>
      <c r="AE9984" s="16"/>
      <c r="AF9984" s="16"/>
      <c r="AG9984" s="16"/>
    </row>
    <row r="9985" spans="30:33" x14ac:dyDescent="0.2">
      <c r="AD9985" s="16"/>
      <c r="AE9985" s="16"/>
      <c r="AF9985" s="16"/>
      <c r="AG9985" s="16"/>
    </row>
    <row r="9986" spans="30:33" x14ac:dyDescent="0.2">
      <c r="AD9986" s="16"/>
      <c r="AE9986" s="16"/>
      <c r="AF9986" s="16"/>
      <c r="AG9986" s="16"/>
    </row>
    <row r="9987" spans="30:33" x14ac:dyDescent="0.2">
      <c r="AD9987" s="16"/>
      <c r="AE9987" s="16"/>
      <c r="AF9987" s="16"/>
      <c r="AG9987" s="16"/>
    </row>
    <row r="9988" spans="30:33" x14ac:dyDescent="0.2">
      <c r="AD9988" s="16"/>
      <c r="AE9988" s="16"/>
      <c r="AF9988" s="16"/>
      <c r="AG9988" s="16"/>
    </row>
    <row r="9989" spans="30:33" x14ac:dyDescent="0.2">
      <c r="AD9989" s="16"/>
      <c r="AE9989" s="16"/>
      <c r="AF9989" s="16"/>
      <c r="AG9989" s="16"/>
    </row>
    <row r="9990" spans="30:33" x14ac:dyDescent="0.2">
      <c r="AD9990" s="16"/>
      <c r="AE9990" s="16"/>
      <c r="AF9990" s="16"/>
      <c r="AG9990" s="16"/>
    </row>
    <row r="9991" spans="30:33" x14ac:dyDescent="0.2">
      <c r="AD9991" s="16"/>
      <c r="AE9991" s="16"/>
      <c r="AF9991" s="16"/>
      <c r="AG9991" s="16"/>
    </row>
    <row r="9992" spans="30:33" x14ac:dyDescent="0.2">
      <c r="AD9992" s="16"/>
      <c r="AE9992" s="16"/>
      <c r="AF9992" s="16"/>
      <c r="AG9992" s="16"/>
    </row>
    <row r="9993" spans="30:33" x14ac:dyDescent="0.2">
      <c r="AD9993" s="16"/>
      <c r="AE9993" s="16"/>
      <c r="AF9993" s="16"/>
      <c r="AG9993" s="16"/>
    </row>
    <row r="9994" spans="30:33" x14ac:dyDescent="0.2">
      <c r="AD9994" s="16"/>
      <c r="AE9994" s="16"/>
      <c r="AF9994" s="16"/>
      <c r="AG9994" s="16"/>
    </row>
    <row r="9995" spans="30:33" x14ac:dyDescent="0.2">
      <c r="AD9995" s="16"/>
      <c r="AE9995" s="16"/>
      <c r="AF9995" s="16"/>
      <c r="AG9995" s="16"/>
    </row>
    <row r="9996" spans="30:33" x14ac:dyDescent="0.2">
      <c r="AD9996" s="16"/>
      <c r="AE9996" s="16"/>
      <c r="AF9996" s="16"/>
      <c r="AG9996" s="16"/>
    </row>
    <row r="9997" spans="30:33" x14ac:dyDescent="0.2">
      <c r="AD9997" s="16"/>
      <c r="AE9997" s="16"/>
      <c r="AF9997" s="16"/>
      <c r="AG9997" s="16"/>
    </row>
    <row r="9998" spans="30:33" x14ac:dyDescent="0.2">
      <c r="AD9998" s="16"/>
      <c r="AE9998" s="16"/>
      <c r="AF9998" s="16"/>
      <c r="AG9998" s="16"/>
    </row>
    <row r="9999" spans="30:33" x14ac:dyDescent="0.2">
      <c r="AD9999" s="16"/>
      <c r="AE9999" s="16"/>
      <c r="AF9999" s="16"/>
      <c r="AG9999" s="16"/>
    </row>
    <row r="10000" spans="30:33" x14ac:dyDescent="0.2">
      <c r="AD10000" s="16"/>
      <c r="AE10000" s="16"/>
      <c r="AF10000" s="16"/>
      <c r="AG10000" s="16"/>
    </row>
    <row r="10001" spans="30:33" x14ac:dyDescent="0.2">
      <c r="AD10001" s="16"/>
      <c r="AE10001" s="16"/>
      <c r="AF10001" s="16"/>
      <c r="AG10001" s="16"/>
    </row>
    <row r="10002" spans="30:33" x14ac:dyDescent="0.2">
      <c r="AD10002" s="16"/>
      <c r="AE10002" s="16"/>
      <c r="AF10002" s="16"/>
      <c r="AG10002" s="16"/>
    </row>
    <row r="10003" spans="30:33" x14ac:dyDescent="0.2">
      <c r="AD10003" s="16"/>
      <c r="AE10003" s="16"/>
      <c r="AF10003" s="16"/>
      <c r="AG10003" s="16"/>
    </row>
    <row r="10004" spans="30:33" x14ac:dyDescent="0.2">
      <c r="AD10004" s="16"/>
      <c r="AE10004" s="16"/>
      <c r="AF10004" s="16"/>
      <c r="AG10004" s="16"/>
    </row>
    <row r="10005" spans="30:33" x14ac:dyDescent="0.2">
      <c r="AD10005" s="16"/>
      <c r="AE10005" s="16"/>
      <c r="AF10005" s="16"/>
      <c r="AG10005" s="16"/>
    </row>
    <row r="10006" spans="30:33" x14ac:dyDescent="0.2">
      <c r="AD10006" s="16"/>
      <c r="AE10006" s="16"/>
      <c r="AF10006" s="16"/>
      <c r="AG10006" s="16"/>
    </row>
    <row r="10007" spans="30:33" x14ac:dyDescent="0.2">
      <c r="AD10007" s="16"/>
      <c r="AE10007" s="16"/>
      <c r="AF10007" s="16"/>
      <c r="AG10007" s="16"/>
    </row>
    <row r="10008" spans="30:33" x14ac:dyDescent="0.2">
      <c r="AD10008" s="16"/>
      <c r="AE10008" s="16"/>
      <c r="AF10008" s="16"/>
      <c r="AG10008" s="16"/>
    </row>
    <row r="10009" spans="30:33" x14ac:dyDescent="0.2">
      <c r="AD10009" s="16"/>
      <c r="AE10009" s="16"/>
      <c r="AF10009" s="16"/>
      <c r="AG10009" s="16"/>
    </row>
    <row r="10010" spans="30:33" x14ac:dyDescent="0.2">
      <c r="AD10010" s="16"/>
      <c r="AE10010" s="16"/>
      <c r="AF10010" s="16"/>
      <c r="AG10010" s="16"/>
    </row>
    <row r="10011" spans="30:33" x14ac:dyDescent="0.2">
      <c r="AD10011" s="16"/>
      <c r="AE10011" s="16"/>
      <c r="AF10011" s="16"/>
      <c r="AG10011" s="16"/>
    </row>
    <row r="10012" spans="30:33" x14ac:dyDescent="0.2">
      <c r="AD10012" s="16"/>
      <c r="AE10012" s="16"/>
      <c r="AF10012" s="16"/>
      <c r="AG10012" s="16"/>
    </row>
    <row r="10013" spans="30:33" x14ac:dyDescent="0.2">
      <c r="AD10013" s="16"/>
      <c r="AE10013" s="16"/>
      <c r="AF10013" s="16"/>
      <c r="AG10013" s="16"/>
    </row>
    <row r="10014" spans="30:33" x14ac:dyDescent="0.2">
      <c r="AD10014" s="16"/>
      <c r="AE10014" s="16"/>
      <c r="AF10014" s="16"/>
      <c r="AG10014" s="16"/>
    </row>
    <row r="10015" spans="30:33" x14ac:dyDescent="0.2">
      <c r="AD10015" s="16"/>
      <c r="AE10015" s="16"/>
      <c r="AF10015" s="16"/>
      <c r="AG10015" s="16"/>
    </row>
    <row r="10016" spans="30:33" x14ac:dyDescent="0.2">
      <c r="AD10016" s="16"/>
      <c r="AE10016" s="16"/>
      <c r="AF10016" s="16"/>
      <c r="AG10016" s="16"/>
    </row>
    <row r="10017" spans="30:33" x14ac:dyDescent="0.2">
      <c r="AD10017" s="16"/>
      <c r="AE10017" s="16"/>
      <c r="AF10017" s="16"/>
      <c r="AG10017" s="16"/>
    </row>
    <row r="10018" spans="30:33" x14ac:dyDescent="0.2">
      <c r="AD10018" s="16"/>
      <c r="AE10018" s="16"/>
      <c r="AF10018" s="16"/>
      <c r="AG10018" s="16"/>
    </row>
    <row r="10019" spans="30:33" x14ac:dyDescent="0.2">
      <c r="AD10019" s="16"/>
      <c r="AE10019" s="16"/>
      <c r="AF10019" s="16"/>
      <c r="AG10019" s="16"/>
    </row>
    <row r="10020" spans="30:33" x14ac:dyDescent="0.2">
      <c r="AD10020" s="16"/>
      <c r="AE10020" s="16"/>
      <c r="AF10020" s="16"/>
      <c r="AG10020" s="16"/>
    </row>
    <row r="10021" spans="30:33" x14ac:dyDescent="0.2">
      <c r="AD10021" s="16"/>
      <c r="AE10021" s="16"/>
      <c r="AF10021" s="16"/>
      <c r="AG10021" s="16"/>
    </row>
    <row r="10022" spans="30:33" x14ac:dyDescent="0.2">
      <c r="AD10022" s="16"/>
      <c r="AE10022" s="16"/>
      <c r="AF10022" s="16"/>
      <c r="AG10022" s="16"/>
    </row>
    <row r="10023" spans="30:33" x14ac:dyDescent="0.2">
      <c r="AD10023" s="16"/>
      <c r="AE10023" s="16"/>
      <c r="AF10023" s="16"/>
      <c r="AG10023" s="16"/>
    </row>
    <row r="10024" spans="30:33" x14ac:dyDescent="0.2">
      <c r="AD10024" s="16"/>
      <c r="AE10024" s="16"/>
      <c r="AF10024" s="16"/>
      <c r="AG10024" s="16"/>
    </row>
    <row r="10025" spans="30:33" x14ac:dyDescent="0.2">
      <c r="AD10025" s="16"/>
      <c r="AE10025" s="16"/>
      <c r="AF10025" s="16"/>
      <c r="AG10025" s="16"/>
    </row>
    <row r="10026" spans="30:33" x14ac:dyDescent="0.2">
      <c r="AD10026" s="16"/>
      <c r="AE10026" s="16"/>
      <c r="AF10026" s="16"/>
      <c r="AG10026" s="16"/>
    </row>
    <row r="10027" spans="30:33" x14ac:dyDescent="0.2">
      <c r="AD10027" s="16"/>
      <c r="AE10027" s="16"/>
      <c r="AF10027" s="16"/>
      <c r="AG10027" s="16"/>
    </row>
    <row r="10028" spans="30:33" x14ac:dyDescent="0.2">
      <c r="AD10028" s="16"/>
      <c r="AE10028" s="16"/>
      <c r="AF10028" s="16"/>
      <c r="AG10028" s="16"/>
    </row>
    <row r="10029" spans="30:33" x14ac:dyDescent="0.2">
      <c r="AD10029" s="16"/>
      <c r="AE10029" s="16"/>
      <c r="AF10029" s="16"/>
      <c r="AG10029" s="16"/>
    </row>
    <row r="10030" spans="30:33" x14ac:dyDescent="0.2">
      <c r="AD10030" s="16"/>
      <c r="AE10030" s="16"/>
      <c r="AF10030" s="16"/>
      <c r="AG10030" s="16"/>
    </row>
    <row r="10031" spans="30:33" x14ac:dyDescent="0.2">
      <c r="AD10031" s="16"/>
      <c r="AE10031" s="16"/>
      <c r="AF10031" s="16"/>
      <c r="AG10031" s="16"/>
    </row>
    <row r="10032" spans="30:33" x14ac:dyDescent="0.2">
      <c r="AD10032" s="16"/>
      <c r="AE10032" s="16"/>
      <c r="AF10032" s="16"/>
      <c r="AG10032" s="16"/>
    </row>
    <row r="10033" spans="30:33" x14ac:dyDescent="0.2">
      <c r="AD10033" s="16"/>
      <c r="AE10033" s="16"/>
      <c r="AF10033" s="16"/>
      <c r="AG10033" s="16"/>
    </row>
    <row r="10034" spans="30:33" x14ac:dyDescent="0.2">
      <c r="AD10034" s="16"/>
      <c r="AE10034" s="16"/>
      <c r="AF10034" s="16"/>
      <c r="AG10034" s="16"/>
    </row>
    <row r="10035" spans="30:33" x14ac:dyDescent="0.2">
      <c r="AD10035" s="16"/>
      <c r="AE10035" s="16"/>
      <c r="AF10035" s="16"/>
      <c r="AG10035" s="16"/>
    </row>
    <row r="10036" spans="30:33" x14ac:dyDescent="0.2">
      <c r="AD10036" s="16"/>
      <c r="AE10036" s="16"/>
      <c r="AF10036" s="16"/>
      <c r="AG10036" s="16"/>
    </row>
    <row r="10037" spans="30:33" x14ac:dyDescent="0.2">
      <c r="AD10037" s="16"/>
      <c r="AE10037" s="16"/>
      <c r="AF10037" s="16"/>
      <c r="AG10037" s="16"/>
    </row>
    <row r="10038" spans="30:33" x14ac:dyDescent="0.2">
      <c r="AD10038" s="16"/>
      <c r="AE10038" s="16"/>
      <c r="AF10038" s="16"/>
      <c r="AG10038" s="16"/>
    </row>
    <row r="10039" spans="30:33" x14ac:dyDescent="0.2">
      <c r="AD10039" s="16"/>
      <c r="AE10039" s="16"/>
      <c r="AF10039" s="16"/>
      <c r="AG10039" s="16"/>
    </row>
    <row r="10040" spans="30:33" x14ac:dyDescent="0.2">
      <c r="AD10040" s="16"/>
      <c r="AE10040" s="16"/>
      <c r="AF10040" s="16"/>
      <c r="AG10040" s="16"/>
    </row>
    <row r="10041" spans="30:33" x14ac:dyDescent="0.2">
      <c r="AD10041" s="16"/>
      <c r="AE10041" s="16"/>
      <c r="AF10041" s="16"/>
      <c r="AG10041" s="16"/>
    </row>
    <row r="10042" spans="30:33" x14ac:dyDescent="0.2">
      <c r="AD10042" s="16"/>
      <c r="AE10042" s="16"/>
      <c r="AF10042" s="16"/>
      <c r="AG10042" s="16"/>
    </row>
    <row r="10043" spans="30:33" x14ac:dyDescent="0.2">
      <c r="AD10043" s="16"/>
      <c r="AE10043" s="16"/>
      <c r="AF10043" s="16"/>
      <c r="AG10043" s="16"/>
    </row>
    <row r="10044" spans="30:33" x14ac:dyDescent="0.2">
      <c r="AD10044" s="16"/>
      <c r="AE10044" s="16"/>
      <c r="AF10044" s="16"/>
      <c r="AG10044" s="16"/>
    </row>
    <row r="10045" spans="30:33" x14ac:dyDescent="0.2">
      <c r="AD10045" s="16"/>
      <c r="AE10045" s="16"/>
      <c r="AF10045" s="16"/>
      <c r="AG10045" s="16"/>
    </row>
    <row r="10046" spans="30:33" x14ac:dyDescent="0.2">
      <c r="AD10046" s="16"/>
      <c r="AE10046" s="16"/>
      <c r="AF10046" s="16"/>
      <c r="AG10046" s="16"/>
    </row>
    <row r="10047" spans="30:33" x14ac:dyDescent="0.2">
      <c r="AD10047" s="16"/>
      <c r="AE10047" s="16"/>
      <c r="AF10047" s="16"/>
      <c r="AG10047" s="16"/>
    </row>
    <row r="10048" spans="30:33" x14ac:dyDescent="0.2">
      <c r="AD10048" s="16"/>
      <c r="AE10048" s="16"/>
      <c r="AF10048" s="16"/>
      <c r="AG10048" s="16"/>
    </row>
    <row r="10049" spans="30:33" x14ac:dyDescent="0.2">
      <c r="AD10049" s="16"/>
      <c r="AE10049" s="16"/>
      <c r="AF10049" s="16"/>
      <c r="AG10049" s="16"/>
    </row>
    <row r="10050" spans="30:33" x14ac:dyDescent="0.2">
      <c r="AD10050" s="16"/>
      <c r="AE10050" s="16"/>
      <c r="AF10050" s="16"/>
      <c r="AG10050" s="16"/>
    </row>
    <row r="10051" spans="30:33" x14ac:dyDescent="0.2">
      <c r="AD10051" s="16"/>
      <c r="AE10051" s="16"/>
      <c r="AF10051" s="16"/>
      <c r="AG10051" s="16"/>
    </row>
    <row r="10052" spans="30:33" x14ac:dyDescent="0.2">
      <c r="AD10052" s="16"/>
      <c r="AE10052" s="16"/>
      <c r="AF10052" s="16"/>
      <c r="AG10052" s="16"/>
    </row>
    <row r="10053" spans="30:33" x14ac:dyDescent="0.2">
      <c r="AD10053" s="16"/>
      <c r="AE10053" s="16"/>
      <c r="AF10053" s="16"/>
      <c r="AG10053" s="16"/>
    </row>
    <row r="10054" spans="30:33" x14ac:dyDescent="0.2">
      <c r="AD10054" s="16"/>
      <c r="AE10054" s="16"/>
      <c r="AF10054" s="16"/>
      <c r="AG10054" s="16"/>
    </row>
    <row r="10055" spans="30:33" x14ac:dyDescent="0.2">
      <c r="AD10055" s="16"/>
      <c r="AE10055" s="16"/>
      <c r="AF10055" s="16"/>
      <c r="AG10055" s="16"/>
    </row>
    <row r="10056" spans="30:33" x14ac:dyDescent="0.2">
      <c r="AD10056" s="16"/>
      <c r="AE10056" s="16"/>
      <c r="AF10056" s="16"/>
      <c r="AG10056" s="16"/>
    </row>
    <row r="10057" spans="30:33" x14ac:dyDescent="0.2">
      <c r="AD10057" s="16"/>
      <c r="AE10057" s="16"/>
      <c r="AF10057" s="16"/>
      <c r="AG10057" s="16"/>
    </row>
    <row r="10058" spans="30:33" x14ac:dyDescent="0.2">
      <c r="AD10058" s="16"/>
      <c r="AE10058" s="16"/>
      <c r="AF10058" s="16"/>
      <c r="AG10058" s="16"/>
    </row>
    <row r="10059" spans="30:33" x14ac:dyDescent="0.2">
      <c r="AD10059" s="16"/>
      <c r="AE10059" s="16"/>
      <c r="AF10059" s="16"/>
      <c r="AG10059" s="16"/>
    </row>
    <row r="10060" spans="30:33" x14ac:dyDescent="0.2">
      <c r="AD10060" s="16"/>
      <c r="AE10060" s="16"/>
      <c r="AF10060" s="16"/>
      <c r="AG10060" s="16"/>
    </row>
    <row r="10061" spans="30:33" x14ac:dyDescent="0.2">
      <c r="AD10061" s="16"/>
      <c r="AE10061" s="16"/>
      <c r="AF10061" s="16"/>
      <c r="AG10061" s="16"/>
    </row>
    <row r="10062" spans="30:33" x14ac:dyDescent="0.2">
      <c r="AD10062" s="16"/>
      <c r="AE10062" s="16"/>
      <c r="AF10062" s="16"/>
      <c r="AG10062" s="16"/>
    </row>
    <row r="10063" spans="30:33" x14ac:dyDescent="0.2">
      <c r="AD10063" s="16"/>
      <c r="AE10063" s="16"/>
      <c r="AF10063" s="16"/>
      <c r="AG10063" s="16"/>
    </row>
    <row r="10064" spans="30:33" x14ac:dyDescent="0.2">
      <c r="AD10064" s="16"/>
      <c r="AE10064" s="16"/>
      <c r="AF10064" s="16"/>
      <c r="AG10064" s="16"/>
    </row>
    <row r="10065" spans="30:33" x14ac:dyDescent="0.2">
      <c r="AD10065" s="16"/>
      <c r="AE10065" s="16"/>
      <c r="AF10065" s="16"/>
      <c r="AG10065" s="16"/>
    </row>
    <row r="10066" spans="30:33" x14ac:dyDescent="0.2">
      <c r="AD10066" s="16"/>
      <c r="AE10066" s="16"/>
      <c r="AF10066" s="16"/>
      <c r="AG10066" s="16"/>
    </row>
    <row r="10067" spans="30:33" x14ac:dyDescent="0.2">
      <c r="AD10067" s="16"/>
      <c r="AE10067" s="16"/>
      <c r="AF10067" s="16"/>
      <c r="AG10067" s="16"/>
    </row>
    <row r="10068" spans="30:33" x14ac:dyDescent="0.2">
      <c r="AD10068" s="16"/>
      <c r="AE10068" s="16"/>
      <c r="AF10068" s="16"/>
      <c r="AG10068" s="16"/>
    </row>
    <row r="10069" spans="30:33" x14ac:dyDescent="0.2">
      <c r="AD10069" s="16"/>
      <c r="AE10069" s="16"/>
      <c r="AF10069" s="16"/>
      <c r="AG10069" s="16"/>
    </row>
    <row r="10070" spans="30:33" x14ac:dyDescent="0.2">
      <c r="AD10070" s="16"/>
      <c r="AE10070" s="16"/>
      <c r="AF10070" s="16"/>
      <c r="AG10070" s="16"/>
    </row>
    <row r="10071" spans="30:33" x14ac:dyDescent="0.2">
      <c r="AD10071" s="16"/>
      <c r="AE10071" s="16"/>
      <c r="AF10071" s="16"/>
      <c r="AG10071" s="16"/>
    </row>
    <row r="10072" spans="30:33" x14ac:dyDescent="0.2">
      <c r="AD10072" s="16"/>
      <c r="AE10072" s="16"/>
      <c r="AF10072" s="16"/>
      <c r="AG10072" s="16"/>
    </row>
    <row r="10073" spans="30:33" x14ac:dyDescent="0.2">
      <c r="AD10073" s="16"/>
      <c r="AE10073" s="16"/>
      <c r="AF10073" s="16"/>
      <c r="AG10073" s="16"/>
    </row>
    <row r="10074" spans="30:33" x14ac:dyDescent="0.2">
      <c r="AD10074" s="16"/>
      <c r="AE10074" s="16"/>
      <c r="AF10074" s="16"/>
      <c r="AG10074" s="16"/>
    </row>
    <row r="10075" spans="30:33" x14ac:dyDescent="0.2">
      <c r="AD10075" s="16"/>
      <c r="AE10075" s="16"/>
      <c r="AF10075" s="16"/>
      <c r="AG10075" s="16"/>
    </row>
    <row r="10076" spans="30:33" x14ac:dyDescent="0.2">
      <c r="AD10076" s="16"/>
      <c r="AE10076" s="16"/>
      <c r="AF10076" s="16"/>
      <c r="AG10076" s="16"/>
    </row>
    <row r="10077" spans="30:33" x14ac:dyDescent="0.2">
      <c r="AD10077" s="16"/>
      <c r="AE10077" s="16"/>
      <c r="AF10077" s="16"/>
      <c r="AG10077" s="16"/>
    </row>
    <row r="10078" spans="30:33" x14ac:dyDescent="0.2">
      <c r="AD10078" s="16"/>
      <c r="AE10078" s="16"/>
      <c r="AF10078" s="16"/>
      <c r="AG10078" s="16"/>
    </row>
    <row r="10079" spans="30:33" x14ac:dyDescent="0.2">
      <c r="AD10079" s="16"/>
      <c r="AE10079" s="16"/>
      <c r="AF10079" s="16"/>
      <c r="AG10079" s="16"/>
    </row>
    <row r="10080" spans="30:33" x14ac:dyDescent="0.2">
      <c r="AD10080" s="16"/>
      <c r="AE10080" s="16"/>
      <c r="AF10080" s="16"/>
      <c r="AG10080" s="16"/>
    </row>
    <row r="10081" spans="30:33" x14ac:dyDescent="0.2">
      <c r="AD10081" s="16"/>
      <c r="AE10081" s="16"/>
      <c r="AF10081" s="16"/>
      <c r="AG10081" s="16"/>
    </row>
    <row r="10082" spans="30:33" x14ac:dyDescent="0.2">
      <c r="AD10082" s="16"/>
      <c r="AE10082" s="16"/>
      <c r="AF10082" s="16"/>
      <c r="AG10082" s="16"/>
    </row>
    <row r="10083" spans="30:33" x14ac:dyDescent="0.2">
      <c r="AD10083" s="16"/>
      <c r="AE10083" s="16"/>
      <c r="AF10083" s="16"/>
      <c r="AG10083" s="16"/>
    </row>
    <row r="10084" spans="30:33" x14ac:dyDescent="0.2">
      <c r="AD10084" s="16"/>
      <c r="AE10084" s="16"/>
      <c r="AF10084" s="16"/>
      <c r="AG10084" s="16"/>
    </row>
    <row r="10085" spans="30:33" x14ac:dyDescent="0.2">
      <c r="AD10085" s="16"/>
      <c r="AE10085" s="16"/>
      <c r="AF10085" s="16"/>
      <c r="AG10085" s="16"/>
    </row>
    <row r="10086" spans="30:33" x14ac:dyDescent="0.2">
      <c r="AD10086" s="16"/>
      <c r="AE10086" s="16"/>
      <c r="AF10086" s="16"/>
      <c r="AG10086" s="16"/>
    </row>
    <row r="10087" spans="30:33" x14ac:dyDescent="0.2">
      <c r="AD10087" s="16"/>
      <c r="AE10087" s="16"/>
      <c r="AF10087" s="16"/>
      <c r="AG10087" s="16"/>
    </row>
    <row r="10088" spans="30:33" x14ac:dyDescent="0.2">
      <c r="AD10088" s="16"/>
      <c r="AE10088" s="16"/>
      <c r="AF10088" s="16"/>
      <c r="AG10088" s="16"/>
    </row>
    <row r="10089" spans="30:33" x14ac:dyDescent="0.2">
      <c r="AD10089" s="16"/>
      <c r="AE10089" s="16"/>
      <c r="AF10089" s="16"/>
      <c r="AG10089" s="16"/>
    </row>
    <row r="10090" spans="30:33" x14ac:dyDescent="0.2">
      <c r="AD10090" s="16"/>
      <c r="AE10090" s="16"/>
      <c r="AF10090" s="16"/>
      <c r="AG10090" s="16"/>
    </row>
    <row r="10091" spans="30:33" x14ac:dyDescent="0.2">
      <c r="AD10091" s="16"/>
      <c r="AE10091" s="16"/>
      <c r="AF10091" s="16"/>
      <c r="AG10091" s="16"/>
    </row>
    <row r="10092" spans="30:33" x14ac:dyDescent="0.2">
      <c r="AD10092" s="16"/>
      <c r="AE10092" s="16"/>
      <c r="AF10092" s="16"/>
      <c r="AG10092" s="16"/>
    </row>
    <row r="10093" spans="30:33" x14ac:dyDescent="0.2">
      <c r="AD10093" s="16"/>
      <c r="AE10093" s="16"/>
      <c r="AF10093" s="16"/>
      <c r="AG10093" s="16"/>
    </row>
    <row r="10094" spans="30:33" x14ac:dyDescent="0.2">
      <c r="AD10094" s="16"/>
      <c r="AE10094" s="16"/>
      <c r="AF10094" s="16"/>
      <c r="AG10094" s="16"/>
    </row>
    <row r="10095" spans="30:33" x14ac:dyDescent="0.2">
      <c r="AD10095" s="16"/>
      <c r="AE10095" s="16"/>
      <c r="AF10095" s="16"/>
      <c r="AG10095" s="16"/>
    </row>
    <row r="10096" spans="30:33" x14ac:dyDescent="0.2">
      <c r="AD10096" s="16"/>
      <c r="AE10096" s="16"/>
      <c r="AF10096" s="16"/>
      <c r="AG10096" s="16"/>
    </row>
    <row r="10097" spans="30:33" x14ac:dyDescent="0.2">
      <c r="AD10097" s="16"/>
      <c r="AE10097" s="16"/>
      <c r="AF10097" s="16"/>
      <c r="AG10097" s="16"/>
    </row>
    <row r="10098" spans="30:33" x14ac:dyDescent="0.2">
      <c r="AD10098" s="16"/>
      <c r="AE10098" s="16"/>
      <c r="AF10098" s="16"/>
      <c r="AG10098" s="16"/>
    </row>
    <row r="10099" spans="30:33" x14ac:dyDescent="0.2">
      <c r="AD10099" s="16"/>
      <c r="AE10099" s="16"/>
      <c r="AF10099" s="16"/>
      <c r="AG10099" s="16"/>
    </row>
    <row r="10100" spans="30:33" x14ac:dyDescent="0.2">
      <c r="AD10100" s="16"/>
      <c r="AE10100" s="16"/>
      <c r="AF10100" s="16"/>
      <c r="AG10100" s="16"/>
    </row>
    <row r="10101" spans="30:33" x14ac:dyDescent="0.2">
      <c r="AD10101" s="16"/>
      <c r="AE10101" s="16"/>
      <c r="AF10101" s="16"/>
      <c r="AG10101" s="16"/>
    </row>
    <row r="10102" spans="30:33" x14ac:dyDescent="0.2">
      <c r="AD10102" s="16"/>
      <c r="AE10102" s="16"/>
      <c r="AF10102" s="16"/>
      <c r="AG10102" s="16"/>
    </row>
    <row r="10103" spans="30:33" x14ac:dyDescent="0.2">
      <c r="AD10103" s="16"/>
      <c r="AE10103" s="16"/>
      <c r="AF10103" s="16"/>
      <c r="AG10103" s="16"/>
    </row>
    <row r="10104" spans="30:33" x14ac:dyDescent="0.2">
      <c r="AD10104" s="16"/>
      <c r="AE10104" s="16"/>
      <c r="AF10104" s="16"/>
      <c r="AG10104" s="16"/>
    </row>
    <row r="10105" spans="30:33" x14ac:dyDescent="0.2">
      <c r="AD10105" s="16"/>
      <c r="AE10105" s="16"/>
      <c r="AF10105" s="16"/>
      <c r="AG10105" s="16"/>
    </row>
    <row r="10106" spans="30:33" x14ac:dyDescent="0.2">
      <c r="AD10106" s="16"/>
      <c r="AE10106" s="16"/>
      <c r="AF10106" s="16"/>
      <c r="AG10106" s="16"/>
    </row>
    <row r="10107" spans="30:33" x14ac:dyDescent="0.2">
      <c r="AD10107" s="16"/>
      <c r="AE10107" s="16"/>
      <c r="AF10107" s="16"/>
      <c r="AG10107" s="16"/>
    </row>
    <row r="10108" spans="30:33" x14ac:dyDescent="0.2">
      <c r="AD10108" s="16"/>
      <c r="AE10108" s="16"/>
      <c r="AF10108" s="16"/>
      <c r="AG10108" s="16"/>
    </row>
    <row r="10109" spans="30:33" x14ac:dyDescent="0.2">
      <c r="AD10109" s="16"/>
      <c r="AE10109" s="16"/>
      <c r="AF10109" s="16"/>
      <c r="AG10109" s="16"/>
    </row>
    <row r="10110" spans="30:33" x14ac:dyDescent="0.2">
      <c r="AD10110" s="16"/>
      <c r="AE10110" s="16"/>
      <c r="AF10110" s="16"/>
      <c r="AG10110" s="16"/>
    </row>
    <row r="10111" spans="30:33" x14ac:dyDescent="0.2">
      <c r="AD10111" s="16"/>
      <c r="AE10111" s="16"/>
      <c r="AF10111" s="16"/>
      <c r="AG10111" s="16"/>
    </row>
    <row r="10112" spans="30:33" x14ac:dyDescent="0.2">
      <c r="AD10112" s="16"/>
      <c r="AE10112" s="16"/>
      <c r="AF10112" s="16"/>
      <c r="AG10112" s="16"/>
    </row>
    <row r="10113" spans="30:33" x14ac:dyDescent="0.2">
      <c r="AD10113" s="16"/>
      <c r="AE10113" s="16"/>
      <c r="AF10113" s="16"/>
      <c r="AG10113" s="16"/>
    </row>
    <row r="10114" spans="30:33" x14ac:dyDescent="0.2">
      <c r="AD10114" s="16"/>
      <c r="AE10114" s="16"/>
      <c r="AF10114" s="16"/>
      <c r="AG10114" s="16"/>
    </row>
    <row r="10115" spans="30:33" x14ac:dyDescent="0.2">
      <c r="AD10115" s="16"/>
      <c r="AE10115" s="16"/>
      <c r="AF10115" s="16"/>
      <c r="AG10115" s="16"/>
    </row>
    <row r="10116" spans="30:33" x14ac:dyDescent="0.2">
      <c r="AD10116" s="16"/>
      <c r="AE10116" s="16"/>
      <c r="AF10116" s="16"/>
      <c r="AG10116" s="16"/>
    </row>
    <row r="10117" spans="30:33" x14ac:dyDescent="0.2">
      <c r="AD10117" s="16"/>
      <c r="AE10117" s="16"/>
      <c r="AF10117" s="16"/>
      <c r="AG10117" s="16"/>
    </row>
    <row r="10118" spans="30:33" x14ac:dyDescent="0.2">
      <c r="AD10118" s="16"/>
      <c r="AE10118" s="16"/>
      <c r="AF10118" s="16"/>
      <c r="AG10118" s="16"/>
    </row>
    <row r="10119" spans="30:33" x14ac:dyDescent="0.2">
      <c r="AD10119" s="16"/>
      <c r="AE10119" s="16"/>
      <c r="AF10119" s="16"/>
      <c r="AG10119" s="16"/>
    </row>
    <row r="10120" spans="30:33" x14ac:dyDescent="0.2">
      <c r="AD10120" s="16"/>
      <c r="AE10120" s="16"/>
      <c r="AF10120" s="16"/>
      <c r="AG10120" s="16"/>
    </row>
    <row r="10121" spans="30:33" x14ac:dyDescent="0.2">
      <c r="AD10121" s="16"/>
      <c r="AE10121" s="16"/>
      <c r="AF10121" s="16"/>
      <c r="AG10121" s="16"/>
    </row>
    <row r="10122" spans="30:33" x14ac:dyDescent="0.2">
      <c r="AD10122" s="16"/>
      <c r="AE10122" s="16"/>
      <c r="AF10122" s="16"/>
      <c r="AG10122" s="16"/>
    </row>
    <row r="10123" spans="30:33" x14ac:dyDescent="0.2">
      <c r="AD10123" s="16"/>
      <c r="AE10123" s="16"/>
      <c r="AF10123" s="16"/>
      <c r="AG10123" s="16"/>
    </row>
    <row r="10124" spans="30:33" x14ac:dyDescent="0.2">
      <c r="AD10124" s="16"/>
      <c r="AE10124" s="16"/>
      <c r="AF10124" s="16"/>
      <c r="AG10124" s="16"/>
    </row>
    <row r="10125" spans="30:33" x14ac:dyDescent="0.2">
      <c r="AD10125" s="16"/>
      <c r="AE10125" s="16"/>
      <c r="AF10125" s="16"/>
      <c r="AG10125" s="16"/>
    </row>
    <row r="10126" spans="30:33" x14ac:dyDescent="0.2">
      <c r="AD10126" s="16"/>
      <c r="AE10126" s="16"/>
      <c r="AF10126" s="16"/>
      <c r="AG10126" s="16"/>
    </row>
    <row r="10127" spans="30:33" x14ac:dyDescent="0.2">
      <c r="AD10127" s="16"/>
      <c r="AE10127" s="16"/>
      <c r="AF10127" s="16"/>
      <c r="AG10127" s="16"/>
    </row>
    <row r="10128" spans="30:33" x14ac:dyDescent="0.2">
      <c r="AD10128" s="16"/>
      <c r="AE10128" s="16"/>
      <c r="AF10128" s="16"/>
      <c r="AG10128" s="16"/>
    </row>
    <row r="10129" spans="30:33" x14ac:dyDescent="0.2">
      <c r="AD10129" s="16"/>
      <c r="AE10129" s="16"/>
      <c r="AF10129" s="16"/>
      <c r="AG10129" s="16"/>
    </row>
    <row r="10130" spans="30:33" x14ac:dyDescent="0.2">
      <c r="AD10130" s="16"/>
      <c r="AE10130" s="16"/>
      <c r="AF10130" s="16"/>
      <c r="AG10130" s="16"/>
    </row>
    <row r="10131" spans="30:33" x14ac:dyDescent="0.2">
      <c r="AD10131" s="16"/>
      <c r="AE10131" s="16"/>
      <c r="AF10131" s="16"/>
      <c r="AG10131" s="16"/>
    </row>
    <row r="10132" spans="30:33" x14ac:dyDescent="0.2">
      <c r="AD10132" s="16"/>
      <c r="AE10132" s="16"/>
      <c r="AF10132" s="16"/>
      <c r="AG10132" s="16"/>
    </row>
    <row r="10133" spans="30:33" x14ac:dyDescent="0.2">
      <c r="AD10133" s="16"/>
      <c r="AE10133" s="16"/>
      <c r="AF10133" s="16"/>
      <c r="AG10133" s="16"/>
    </row>
    <row r="10134" spans="30:33" x14ac:dyDescent="0.2">
      <c r="AD10134" s="16"/>
      <c r="AE10134" s="16"/>
      <c r="AF10134" s="16"/>
      <c r="AG10134" s="16"/>
    </row>
    <row r="10135" spans="30:33" x14ac:dyDescent="0.2">
      <c r="AD10135" s="16"/>
      <c r="AE10135" s="16"/>
      <c r="AF10135" s="16"/>
      <c r="AG10135" s="16"/>
    </row>
    <row r="10136" spans="30:33" x14ac:dyDescent="0.2">
      <c r="AD10136" s="16"/>
      <c r="AE10136" s="16"/>
      <c r="AF10136" s="16"/>
      <c r="AG10136" s="16"/>
    </row>
    <row r="10137" spans="30:33" x14ac:dyDescent="0.2">
      <c r="AD10137" s="16"/>
      <c r="AE10137" s="16"/>
      <c r="AF10137" s="16"/>
      <c r="AG10137" s="16"/>
    </row>
    <row r="10138" spans="30:33" x14ac:dyDescent="0.2">
      <c r="AD10138" s="16"/>
      <c r="AE10138" s="16"/>
      <c r="AF10138" s="16"/>
      <c r="AG10138" s="16"/>
    </row>
    <row r="10139" spans="30:33" x14ac:dyDescent="0.2">
      <c r="AD10139" s="16"/>
      <c r="AE10139" s="16"/>
      <c r="AF10139" s="16"/>
      <c r="AG10139" s="16"/>
    </row>
    <row r="10140" spans="30:33" x14ac:dyDescent="0.2">
      <c r="AD10140" s="16"/>
      <c r="AE10140" s="16"/>
      <c r="AF10140" s="16"/>
      <c r="AG10140" s="16"/>
    </row>
    <row r="10141" spans="30:33" x14ac:dyDescent="0.2">
      <c r="AD10141" s="16"/>
      <c r="AE10141" s="16"/>
      <c r="AF10141" s="16"/>
      <c r="AG10141" s="16"/>
    </row>
    <row r="10142" spans="30:33" x14ac:dyDescent="0.2">
      <c r="AD10142" s="16"/>
      <c r="AE10142" s="16"/>
      <c r="AF10142" s="16"/>
      <c r="AG10142" s="16"/>
    </row>
    <row r="10143" spans="30:33" x14ac:dyDescent="0.2">
      <c r="AD10143" s="16"/>
      <c r="AE10143" s="16"/>
      <c r="AF10143" s="16"/>
      <c r="AG10143" s="16"/>
    </row>
    <row r="10144" spans="30:33" x14ac:dyDescent="0.2">
      <c r="AD10144" s="16"/>
      <c r="AE10144" s="16"/>
      <c r="AF10144" s="16"/>
      <c r="AG10144" s="16"/>
    </row>
    <row r="10145" spans="30:33" x14ac:dyDescent="0.2">
      <c r="AD10145" s="16"/>
      <c r="AE10145" s="16"/>
      <c r="AF10145" s="16"/>
      <c r="AG10145" s="16"/>
    </row>
    <row r="10146" spans="30:33" x14ac:dyDescent="0.2">
      <c r="AD10146" s="16"/>
      <c r="AE10146" s="16"/>
      <c r="AF10146" s="16"/>
      <c r="AG10146" s="16"/>
    </row>
    <row r="10147" spans="30:33" x14ac:dyDescent="0.2">
      <c r="AD10147" s="16"/>
      <c r="AE10147" s="16"/>
      <c r="AF10147" s="16"/>
      <c r="AG10147" s="16"/>
    </row>
    <row r="10148" spans="30:33" x14ac:dyDescent="0.2">
      <c r="AD10148" s="16"/>
      <c r="AE10148" s="16"/>
      <c r="AF10148" s="16"/>
      <c r="AG10148" s="16"/>
    </row>
    <row r="10149" spans="30:33" x14ac:dyDescent="0.2">
      <c r="AD10149" s="16"/>
      <c r="AE10149" s="16"/>
      <c r="AF10149" s="16"/>
      <c r="AG10149" s="16"/>
    </row>
    <row r="10150" spans="30:33" x14ac:dyDescent="0.2">
      <c r="AD10150" s="16"/>
      <c r="AE10150" s="16"/>
      <c r="AF10150" s="16"/>
      <c r="AG10150" s="16"/>
    </row>
    <row r="10151" spans="30:33" x14ac:dyDescent="0.2">
      <c r="AD10151" s="16"/>
      <c r="AE10151" s="16"/>
      <c r="AF10151" s="16"/>
      <c r="AG10151" s="16"/>
    </row>
    <row r="10152" spans="30:33" x14ac:dyDescent="0.2">
      <c r="AD10152" s="16"/>
      <c r="AE10152" s="16"/>
      <c r="AF10152" s="16"/>
      <c r="AG10152" s="16"/>
    </row>
    <row r="10153" spans="30:33" x14ac:dyDescent="0.2">
      <c r="AD10153" s="16"/>
      <c r="AE10153" s="16"/>
      <c r="AF10153" s="16"/>
      <c r="AG10153" s="16"/>
    </row>
    <row r="10154" spans="30:33" x14ac:dyDescent="0.2">
      <c r="AD10154" s="16"/>
      <c r="AE10154" s="16"/>
      <c r="AF10154" s="16"/>
      <c r="AG10154" s="16"/>
    </row>
    <row r="10155" spans="30:33" x14ac:dyDescent="0.2">
      <c r="AD10155" s="16"/>
      <c r="AE10155" s="16"/>
      <c r="AF10155" s="16"/>
      <c r="AG10155" s="16"/>
    </row>
    <row r="10156" spans="30:33" x14ac:dyDescent="0.2">
      <c r="AD10156" s="16"/>
      <c r="AE10156" s="16"/>
      <c r="AF10156" s="16"/>
      <c r="AG10156" s="16"/>
    </row>
    <row r="10157" spans="30:33" x14ac:dyDescent="0.2">
      <c r="AD10157" s="16"/>
      <c r="AE10157" s="16"/>
      <c r="AF10157" s="16"/>
      <c r="AG10157" s="16"/>
    </row>
    <row r="10158" spans="30:33" x14ac:dyDescent="0.2">
      <c r="AD10158" s="16"/>
      <c r="AE10158" s="16"/>
      <c r="AF10158" s="16"/>
      <c r="AG10158" s="16"/>
    </row>
    <row r="10159" spans="30:33" x14ac:dyDescent="0.2">
      <c r="AD10159" s="16"/>
      <c r="AE10159" s="16"/>
      <c r="AF10159" s="16"/>
      <c r="AG10159" s="16"/>
    </row>
    <row r="10160" spans="30:33" x14ac:dyDescent="0.2">
      <c r="AD10160" s="16"/>
      <c r="AE10160" s="16"/>
      <c r="AF10160" s="16"/>
      <c r="AG10160" s="16"/>
    </row>
    <row r="10161" spans="30:33" x14ac:dyDescent="0.2">
      <c r="AD10161" s="16"/>
      <c r="AE10161" s="16"/>
      <c r="AF10161" s="16"/>
      <c r="AG10161" s="16"/>
    </row>
    <row r="10162" spans="30:33" x14ac:dyDescent="0.2">
      <c r="AD10162" s="16"/>
      <c r="AE10162" s="16"/>
      <c r="AF10162" s="16"/>
      <c r="AG10162" s="16"/>
    </row>
    <row r="10163" spans="30:33" x14ac:dyDescent="0.2">
      <c r="AD10163" s="16"/>
      <c r="AE10163" s="16"/>
      <c r="AF10163" s="16"/>
      <c r="AG10163" s="16"/>
    </row>
    <row r="10164" spans="30:33" x14ac:dyDescent="0.2">
      <c r="AD10164" s="16"/>
      <c r="AE10164" s="16"/>
      <c r="AF10164" s="16"/>
      <c r="AG10164" s="16"/>
    </row>
    <row r="10165" spans="30:33" x14ac:dyDescent="0.2">
      <c r="AD10165" s="16"/>
      <c r="AE10165" s="16"/>
      <c r="AF10165" s="16"/>
      <c r="AG10165" s="16"/>
    </row>
    <row r="10166" spans="30:33" x14ac:dyDescent="0.2">
      <c r="AD10166" s="16"/>
      <c r="AE10166" s="16"/>
      <c r="AF10166" s="16"/>
      <c r="AG10166" s="16"/>
    </row>
    <row r="10167" spans="30:33" x14ac:dyDescent="0.2">
      <c r="AD10167" s="16"/>
      <c r="AE10167" s="16"/>
      <c r="AF10167" s="16"/>
      <c r="AG10167" s="16"/>
    </row>
    <row r="10168" spans="30:33" x14ac:dyDescent="0.2">
      <c r="AD10168" s="16"/>
      <c r="AE10168" s="16"/>
      <c r="AF10168" s="16"/>
      <c r="AG10168" s="16"/>
    </row>
    <row r="10169" spans="30:33" x14ac:dyDescent="0.2">
      <c r="AD10169" s="16"/>
      <c r="AE10169" s="16"/>
      <c r="AF10169" s="16"/>
      <c r="AG10169" s="16"/>
    </row>
    <row r="10170" spans="30:33" x14ac:dyDescent="0.2">
      <c r="AD10170" s="16"/>
      <c r="AE10170" s="16"/>
      <c r="AF10170" s="16"/>
      <c r="AG10170" s="16"/>
    </row>
    <row r="10171" spans="30:33" x14ac:dyDescent="0.2">
      <c r="AD10171" s="16"/>
      <c r="AE10171" s="16"/>
      <c r="AF10171" s="16"/>
      <c r="AG10171" s="16"/>
    </row>
    <row r="10172" spans="30:33" x14ac:dyDescent="0.2">
      <c r="AD10172" s="16"/>
      <c r="AE10172" s="16"/>
      <c r="AF10172" s="16"/>
      <c r="AG10172" s="16"/>
    </row>
    <row r="10173" spans="30:33" x14ac:dyDescent="0.2">
      <c r="AD10173" s="16"/>
      <c r="AE10173" s="16"/>
      <c r="AF10173" s="16"/>
      <c r="AG10173" s="16"/>
    </row>
    <row r="10174" spans="30:33" x14ac:dyDescent="0.2">
      <c r="AD10174" s="16"/>
      <c r="AE10174" s="16"/>
      <c r="AF10174" s="16"/>
      <c r="AG10174" s="16"/>
    </row>
    <row r="10175" spans="30:33" x14ac:dyDescent="0.2">
      <c r="AD10175" s="16"/>
      <c r="AE10175" s="16"/>
      <c r="AF10175" s="16"/>
      <c r="AG10175" s="16"/>
    </row>
    <row r="10176" spans="30:33" x14ac:dyDescent="0.2">
      <c r="AD10176" s="16"/>
      <c r="AE10176" s="16"/>
      <c r="AF10176" s="16"/>
      <c r="AG10176" s="16"/>
    </row>
    <row r="10177" spans="30:33" x14ac:dyDescent="0.2">
      <c r="AD10177" s="16"/>
      <c r="AE10177" s="16"/>
      <c r="AF10177" s="16"/>
      <c r="AG10177" s="16"/>
    </row>
    <row r="10178" spans="30:33" x14ac:dyDescent="0.2">
      <c r="AD10178" s="16"/>
      <c r="AE10178" s="16"/>
      <c r="AF10178" s="16"/>
      <c r="AG10178" s="16"/>
    </row>
    <row r="10179" spans="30:33" x14ac:dyDescent="0.2">
      <c r="AD10179" s="16"/>
      <c r="AE10179" s="16"/>
      <c r="AF10179" s="16"/>
      <c r="AG10179" s="16"/>
    </row>
    <row r="10180" spans="30:33" x14ac:dyDescent="0.2">
      <c r="AD10180" s="16"/>
      <c r="AE10180" s="16"/>
      <c r="AF10180" s="16"/>
      <c r="AG10180" s="16"/>
    </row>
    <row r="10181" spans="30:33" x14ac:dyDescent="0.2">
      <c r="AD10181" s="16"/>
      <c r="AE10181" s="16"/>
      <c r="AF10181" s="16"/>
      <c r="AG10181" s="16"/>
    </row>
    <row r="10182" spans="30:33" x14ac:dyDescent="0.2">
      <c r="AD10182" s="16"/>
      <c r="AE10182" s="16"/>
      <c r="AF10182" s="16"/>
      <c r="AG10182" s="16"/>
    </row>
    <row r="10183" spans="30:33" x14ac:dyDescent="0.2">
      <c r="AD10183" s="16"/>
      <c r="AE10183" s="16"/>
      <c r="AF10183" s="16"/>
      <c r="AG10183" s="16"/>
    </row>
    <row r="10184" spans="30:33" x14ac:dyDescent="0.2">
      <c r="AD10184" s="16"/>
      <c r="AE10184" s="16"/>
      <c r="AF10184" s="16"/>
      <c r="AG10184" s="16"/>
    </row>
    <row r="10185" spans="30:33" x14ac:dyDescent="0.2">
      <c r="AD10185" s="16"/>
      <c r="AE10185" s="16"/>
      <c r="AF10185" s="16"/>
      <c r="AG10185" s="16"/>
    </row>
    <row r="10186" spans="30:33" x14ac:dyDescent="0.2">
      <c r="AD10186" s="16"/>
      <c r="AE10186" s="16"/>
      <c r="AF10186" s="16"/>
      <c r="AG10186" s="16"/>
    </row>
    <row r="10187" spans="30:33" x14ac:dyDescent="0.2">
      <c r="AD10187" s="16"/>
      <c r="AE10187" s="16"/>
      <c r="AF10187" s="16"/>
      <c r="AG10187" s="16"/>
    </row>
    <row r="10188" spans="30:33" x14ac:dyDescent="0.2">
      <c r="AD10188" s="16"/>
      <c r="AE10188" s="16"/>
      <c r="AF10188" s="16"/>
      <c r="AG10188" s="16"/>
    </row>
    <row r="10189" spans="30:33" x14ac:dyDescent="0.2">
      <c r="AD10189" s="16"/>
      <c r="AE10189" s="16"/>
      <c r="AF10189" s="16"/>
      <c r="AG10189" s="16"/>
    </row>
    <row r="10190" spans="30:33" x14ac:dyDescent="0.2">
      <c r="AD10190" s="16"/>
      <c r="AE10190" s="16"/>
      <c r="AF10190" s="16"/>
      <c r="AG10190" s="16"/>
    </row>
    <row r="10191" spans="30:33" x14ac:dyDescent="0.2">
      <c r="AD10191" s="16"/>
      <c r="AE10191" s="16"/>
      <c r="AF10191" s="16"/>
      <c r="AG10191" s="16"/>
    </row>
    <row r="10192" spans="30:33" x14ac:dyDescent="0.2">
      <c r="AD10192" s="16"/>
      <c r="AE10192" s="16"/>
      <c r="AF10192" s="16"/>
      <c r="AG10192" s="16"/>
    </row>
    <row r="10193" spans="30:33" x14ac:dyDescent="0.2">
      <c r="AD10193" s="16"/>
      <c r="AE10193" s="16"/>
      <c r="AF10193" s="16"/>
      <c r="AG10193" s="16"/>
    </row>
    <row r="10194" spans="30:33" x14ac:dyDescent="0.2">
      <c r="AD10194" s="16"/>
      <c r="AE10194" s="16"/>
      <c r="AF10194" s="16"/>
      <c r="AG10194" s="16"/>
    </row>
    <row r="10195" spans="30:33" x14ac:dyDescent="0.2">
      <c r="AD10195" s="16"/>
      <c r="AE10195" s="16"/>
      <c r="AF10195" s="16"/>
      <c r="AG10195" s="16"/>
    </row>
    <row r="10196" spans="30:33" x14ac:dyDescent="0.2">
      <c r="AD10196" s="16"/>
      <c r="AE10196" s="16"/>
      <c r="AF10196" s="16"/>
      <c r="AG10196" s="16"/>
    </row>
    <row r="10197" spans="30:33" x14ac:dyDescent="0.2">
      <c r="AD10197" s="16"/>
      <c r="AE10197" s="16"/>
      <c r="AF10197" s="16"/>
      <c r="AG10197" s="16"/>
    </row>
    <row r="10198" spans="30:33" x14ac:dyDescent="0.2">
      <c r="AD10198" s="16"/>
      <c r="AE10198" s="16"/>
      <c r="AF10198" s="16"/>
      <c r="AG10198" s="16"/>
    </row>
    <row r="10199" spans="30:33" x14ac:dyDescent="0.2">
      <c r="AD10199" s="16"/>
      <c r="AE10199" s="16"/>
      <c r="AF10199" s="16"/>
      <c r="AG10199" s="16"/>
    </row>
    <row r="10200" spans="30:33" x14ac:dyDescent="0.2">
      <c r="AD10200" s="16"/>
      <c r="AE10200" s="16"/>
      <c r="AF10200" s="16"/>
      <c r="AG10200" s="16"/>
    </row>
    <row r="10201" spans="30:33" x14ac:dyDescent="0.2">
      <c r="AD10201" s="16"/>
      <c r="AE10201" s="16"/>
      <c r="AF10201" s="16"/>
      <c r="AG10201" s="16"/>
    </row>
    <row r="10202" spans="30:33" x14ac:dyDescent="0.2">
      <c r="AD10202" s="16"/>
      <c r="AE10202" s="16"/>
      <c r="AF10202" s="16"/>
      <c r="AG10202" s="16"/>
    </row>
    <row r="10203" spans="30:33" x14ac:dyDescent="0.2">
      <c r="AD10203" s="16"/>
      <c r="AE10203" s="16"/>
      <c r="AF10203" s="16"/>
      <c r="AG10203" s="16"/>
    </row>
    <row r="10204" spans="30:33" x14ac:dyDescent="0.2">
      <c r="AD10204" s="16"/>
      <c r="AE10204" s="16"/>
      <c r="AF10204" s="16"/>
      <c r="AG10204" s="16"/>
    </row>
    <row r="10205" spans="30:33" x14ac:dyDescent="0.2">
      <c r="AD10205" s="16"/>
      <c r="AE10205" s="16"/>
      <c r="AF10205" s="16"/>
      <c r="AG10205" s="16"/>
    </row>
    <row r="10206" spans="30:33" x14ac:dyDescent="0.2">
      <c r="AD10206" s="16"/>
      <c r="AE10206" s="16"/>
      <c r="AF10206" s="16"/>
      <c r="AG10206" s="16"/>
    </row>
    <row r="10207" spans="30:33" x14ac:dyDescent="0.2">
      <c r="AD10207" s="16"/>
      <c r="AE10207" s="16"/>
      <c r="AF10207" s="16"/>
      <c r="AG10207" s="16"/>
    </row>
    <row r="10208" spans="30:33" x14ac:dyDescent="0.2">
      <c r="AD10208" s="16"/>
      <c r="AE10208" s="16"/>
      <c r="AF10208" s="16"/>
      <c r="AG10208" s="16"/>
    </row>
    <row r="10209" spans="30:33" x14ac:dyDescent="0.2">
      <c r="AD10209" s="16"/>
      <c r="AE10209" s="16"/>
      <c r="AF10209" s="16"/>
      <c r="AG10209" s="16"/>
    </row>
    <row r="10210" spans="30:33" x14ac:dyDescent="0.2">
      <c r="AD10210" s="16"/>
      <c r="AE10210" s="16"/>
      <c r="AF10210" s="16"/>
      <c r="AG10210" s="16"/>
    </row>
    <row r="10211" spans="30:33" x14ac:dyDescent="0.2">
      <c r="AD10211" s="16"/>
      <c r="AE10211" s="16"/>
      <c r="AF10211" s="16"/>
      <c r="AG10211" s="16"/>
    </row>
    <row r="10212" spans="30:33" x14ac:dyDescent="0.2">
      <c r="AD10212" s="16"/>
      <c r="AE10212" s="16"/>
      <c r="AF10212" s="16"/>
      <c r="AG10212" s="16"/>
    </row>
    <row r="10213" spans="30:33" x14ac:dyDescent="0.2">
      <c r="AD10213" s="16"/>
      <c r="AE10213" s="16"/>
      <c r="AF10213" s="16"/>
      <c r="AG10213" s="16"/>
    </row>
    <row r="10214" spans="30:33" x14ac:dyDescent="0.2">
      <c r="AD10214" s="16"/>
      <c r="AE10214" s="16"/>
      <c r="AF10214" s="16"/>
      <c r="AG10214" s="16"/>
    </row>
    <row r="10215" spans="30:33" x14ac:dyDescent="0.2">
      <c r="AD10215" s="16"/>
      <c r="AE10215" s="16"/>
      <c r="AF10215" s="16"/>
      <c r="AG10215" s="16"/>
    </row>
    <row r="10216" spans="30:33" x14ac:dyDescent="0.2">
      <c r="AD10216" s="16"/>
      <c r="AE10216" s="16"/>
      <c r="AF10216" s="16"/>
      <c r="AG10216" s="16"/>
    </row>
    <row r="10217" spans="30:33" x14ac:dyDescent="0.2">
      <c r="AD10217" s="16"/>
      <c r="AE10217" s="16"/>
      <c r="AF10217" s="16"/>
      <c r="AG10217" s="16"/>
    </row>
    <row r="10218" spans="30:33" x14ac:dyDescent="0.2">
      <c r="AD10218" s="16"/>
      <c r="AE10218" s="16"/>
      <c r="AF10218" s="16"/>
      <c r="AG10218" s="16"/>
    </row>
    <row r="10219" spans="30:33" x14ac:dyDescent="0.2">
      <c r="AD10219" s="16"/>
      <c r="AE10219" s="16"/>
      <c r="AF10219" s="16"/>
      <c r="AG10219" s="16"/>
    </row>
    <row r="10220" spans="30:33" x14ac:dyDescent="0.2">
      <c r="AD10220" s="16"/>
      <c r="AE10220" s="16"/>
      <c r="AF10220" s="16"/>
      <c r="AG10220" s="16"/>
    </row>
    <row r="10221" spans="30:33" x14ac:dyDescent="0.2">
      <c r="AD10221" s="16"/>
      <c r="AE10221" s="16"/>
      <c r="AF10221" s="16"/>
      <c r="AG10221" s="16"/>
    </row>
    <row r="10222" spans="30:33" x14ac:dyDescent="0.2">
      <c r="AD10222" s="16"/>
      <c r="AE10222" s="16"/>
      <c r="AF10222" s="16"/>
      <c r="AG10222" s="16"/>
    </row>
    <row r="10223" spans="30:33" x14ac:dyDescent="0.2">
      <c r="AD10223" s="16"/>
      <c r="AE10223" s="16"/>
      <c r="AF10223" s="16"/>
      <c r="AG10223" s="16"/>
    </row>
    <row r="10224" spans="30:33" x14ac:dyDescent="0.2">
      <c r="AD10224" s="16"/>
      <c r="AE10224" s="16"/>
      <c r="AF10224" s="16"/>
      <c r="AG10224" s="16"/>
    </row>
    <row r="10225" spans="30:33" x14ac:dyDescent="0.2">
      <c r="AD10225" s="16"/>
      <c r="AE10225" s="16"/>
      <c r="AF10225" s="16"/>
      <c r="AG10225" s="16"/>
    </row>
    <row r="10226" spans="30:33" x14ac:dyDescent="0.2">
      <c r="AD10226" s="16"/>
      <c r="AE10226" s="16"/>
      <c r="AF10226" s="16"/>
      <c r="AG10226" s="16"/>
    </row>
    <row r="10227" spans="30:33" x14ac:dyDescent="0.2">
      <c r="AD10227" s="16"/>
      <c r="AE10227" s="16"/>
      <c r="AF10227" s="16"/>
      <c r="AG10227" s="16"/>
    </row>
    <row r="10228" spans="30:33" x14ac:dyDescent="0.2">
      <c r="AD10228" s="16"/>
      <c r="AE10228" s="16"/>
      <c r="AF10228" s="16"/>
      <c r="AG10228" s="16"/>
    </row>
    <row r="10229" spans="30:33" x14ac:dyDescent="0.2">
      <c r="AD10229" s="16"/>
      <c r="AE10229" s="16"/>
      <c r="AF10229" s="16"/>
      <c r="AG10229" s="16"/>
    </row>
    <row r="10230" spans="30:33" x14ac:dyDescent="0.2">
      <c r="AD10230" s="16"/>
      <c r="AE10230" s="16"/>
      <c r="AF10230" s="16"/>
      <c r="AG10230" s="16"/>
    </row>
    <row r="10231" spans="30:33" x14ac:dyDescent="0.2">
      <c r="AD10231" s="16"/>
      <c r="AE10231" s="16"/>
      <c r="AF10231" s="16"/>
      <c r="AG10231" s="16"/>
    </row>
    <row r="10232" spans="30:33" x14ac:dyDescent="0.2">
      <c r="AD10232" s="16"/>
      <c r="AE10232" s="16"/>
      <c r="AF10232" s="16"/>
      <c r="AG10232" s="16"/>
    </row>
    <row r="10233" spans="30:33" x14ac:dyDescent="0.2">
      <c r="AD10233" s="16"/>
      <c r="AE10233" s="16"/>
      <c r="AF10233" s="16"/>
      <c r="AG10233" s="16"/>
    </row>
    <row r="10234" spans="30:33" x14ac:dyDescent="0.2">
      <c r="AD10234" s="16"/>
      <c r="AE10234" s="16"/>
      <c r="AF10234" s="16"/>
      <c r="AG10234" s="16"/>
    </row>
    <row r="10235" spans="30:33" x14ac:dyDescent="0.2">
      <c r="AD10235" s="16"/>
      <c r="AE10235" s="16"/>
      <c r="AF10235" s="16"/>
      <c r="AG10235" s="16"/>
    </row>
    <row r="10236" spans="30:33" x14ac:dyDescent="0.2">
      <c r="AD10236" s="16"/>
      <c r="AE10236" s="16"/>
      <c r="AF10236" s="16"/>
      <c r="AG10236" s="16"/>
    </row>
    <row r="10237" spans="30:33" x14ac:dyDescent="0.2">
      <c r="AD10237" s="16"/>
      <c r="AE10237" s="16"/>
      <c r="AF10237" s="16"/>
      <c r="AG10237" s="16"/>
    </row>
    <row r="10238" spans="30:33" x14ac:dyDescent="0.2">
      <c r="AD10238" s="16"/>
      <c r="AE10238" s="16"/>
      <c r="AF10238" s="16"/>
      <c r="AG10238" s="16"/>
    </row>
    <row r="10239" spans="30:33" x14ac:dyDescent="0.2">
      <c r="AD10239" s="16"/>
      <c r="AE10239" s="16"/>
      <c r="AF10239" s="16"/>
      <c r="AG10239" s="16"/>
    </row>
    <row r="10240" spans="30:33" x14ac:dyDescent="0.2">
      <c r="AD10240" s="16"/>
      <c r="AE10240" s="16"/>
      <c r="AF10240" s="16"/>
      <c r="AG10240" s="16"/>
    </row>
    <row r="10241" spans="30:33" x14ac:dyDescent="0.2">
      <c r="AD10241" s="16"/>
      <c r="AE10241" s="16"/>
      <c r="AF10241" s="16"/>
      <c r="AG10241" s="16"/>
    </row>
    <row r="10242" spans="30:33" x14ac:dyDescent="0.2">
      <c r="AD10242" s="16"/>
      <c r="AE10242" s="16"/>
      <c r="AF10242" s="16"/>
      <c r="AG10242" s="16"/>
    </row>
    <row r="10243" spans="30:33" x14ac:dyDescent="0.2">
      <c r="AD10243" s="16"/>
      <c r="AE10243" s="16"/>
      <c r="AF10243" s="16"/>
      <c r="AG10243" s="16"/>
    </row>
    <row r="10244" spans="30:33" x14ac:dyDescent="0.2">
      <c r="AD10244" s="16"/>
      <c r="AE10244" s="16"/>
      <c r="AF10244" s="16"/>
      <c r="AG10244" s="16"/>
    </row>
    <row r="10245" spans="30:33" x14ac:dyDescent="0.2">
      <c r="AD10245" s="16"/>
      <c r="AE10245" s="16"/>
      <c r="AF10245" s="16"/>
      <c r="AG10245" s="16"/>
    </row>
    <row r="10246" spans="30:33" x14ac:dyDescent="0.2">
      <c r="AD10246" s="16"/>
      <c r="AE10246" s="16"/>
      <c r="AF10246" s="16"/>
      <c r="AG10246" s="16"/>
    </row>
    <row r="10247" spans="30:33" x14ac:dyDescent="0.2">
      <c r="AD10247" s="16"/>
      <c r="AE10247" s="16"/>
      <c r="AF10247" s="16"/>
      <c r="AG10247" s="16"/>
    </row>
    <row r="10248" spans="30:33" x14ac:dyDescent="0.2">
      <c r="AD10248" s="16"/>
      <c r="AE10248" s="16"/>
      <c r="AF10248" s="16"/>
      <c r="AG10248" s="16"/>
    </row>
    <row r="10249" spans="30:33" x14ac:dyDescent="0.2">
      <c r="AD10249" s="16"/>
      <c r="AE10249" s="16"/>
      <c r="AF10249" s="16"/>
      <c r="AG10249" s="16"/>
    </row>
    <row r="10250" spans="30:33" x14ac:dyDescent="0.2">
      <c r="AD10250" s="16"/>
      <c r="AE10250" s="16"/>
      <c r="AF10250" s="16"/>
      <c r="AG10250" s="16"/>
    </row>
    <row r="10251" spans="30:33" x14ac:dyDescent="0.2">
      <c r="AD10251" s="16"/>
      <c r="AE10251" s="16"/>
      <c r="AF10251" s="16"/>
      <c r="AG10251" s="16"/>
    </row>
    <row r="10252" spans="30:33" x14ac:dyDescent="0.2">
      <c r="AD10252" s="16"/>
      <c r="AE10252" s="16"/>
      <c r="AF10252" s="16"/>
      <c r="AG10252" s="16"/>
    </row>
    <row r="10253" spans="30:33" x14ac:dyDescent="0.2">
      <c r="AD10253" s="16"/>
      <c r="AE10253" s="16"/>
      <c r="AF10253" s="16"/>
      <c r="AG10253" s="16"/>
    </row>
    <row r="10254" spans="30:33" x14ac:dyDescent="0.2">
      <c r="AD10254" s="16"/>
      <c r="AE10254" s="16"/>
      <c r="AF10254" s="16"/>
      <c r="AG10254" s="16"/>
    </row>
    <row r="10255" spans="30:33" x14ac:dyDescent="0.2">
      <c r="AD10255" s="16"/>
      <c r="AE10255" s="16"/>
      <c r="AF10255" s="16"/>
      <c r="AG10255" s="16"/>
    </row>
    <row r="10256" spans="30:33" x14ac:dyDescent="0.2">
      <c r="AD10256" s="16"/>
      <c r="AE10256" s="16"/>
      <c r="AF10256" s="16"/>
      <c r="AG10256" s="16"/>
    </row>
    <row r="10257" spans="30:33" x14ac:dyDescent="0.2">
      <c r="AD10257" s="16"/>
      <c r="AE10257" s="16"/>
      <c r="AF10257" s="16"/>
      <c r="AG10257" s="16"/>
    </row>
    <row r="10258" spans="30:33" x14ac:dyDescent="0.2">
      <c r="AD10258" s="16"/>
      <c r="AE10258" s="16"/>
      <c r="AF10258" s="16"/>
      <c r="AG10258" s="16"/>
    </row>
    <row r="10259" spans="30:33" x14ac:dyDescent="0.2">
      <c r="AD10259" s="16"/>
      <c r="AE10259" s="16"/>
      <c r="AF10259" s="16"/>
      <c r="AG10259" s="16"/>
    </row>
    <row r="10260" spans="30:33" x14ac:dyDescent="0.2">
      <c r="AD10260" s="16"/>
      <c r="AE10260" s="16"/>
      <c r="AF10260" s="16"/>
      <c r="AG10260" s="16"/>
    </row>
    <row r="10261" spans="30:33" x14ac:dyDescent="0.2">
      <c r="AD10261" s="16"/>
      <c r="AE10261" s="16"/>
      <c r="AF10261" s="16"/>
      <c r="AG10261" s="16"/>
    </row>
    <row r="10262" spans="30:33" x14ac:dyDescent="0.2">
      <c r="AD10262" s="16"/>
      <c r="AE10262" s="16"/>
      <c r="AF10262" s="16"/>
      <c r="AG10262" s="16"/>
    </row>
    <row r="10263" spans="30:33" x14ac:dyDescent="0.2">
      <c r="AD10263" s="16"/>
      <c r="AE10263" s="16"/>
      <c r="AF10263" s="16"/>
      <c r="AG10263" s="16"/>
    </row>
    <row r="10264" spans="30:33" x14ac:dyDescent="0.2">
      <c r="AD10264" s="16"/>
      <c r="AE10264" s="16"/>
      <c r="AF10264" s="16"/>
      <c r="AG10264" s="16"/>
    </row>
    <row r="10265" spans="30:33" x14ac:dyDescent="0.2">
      <c r="AD10265" s="16"/>
      <c r="AE10265" s="16"/>
      <c r="AF10265" s="16"/>
      <c r="AG10265" s="16"/>
    </row>
    <row r="10266" spans="30:33" x14ac:dyDescent="0.2">
      <c r="AD10266" s="16"/>
      <c r="AE10266" s="16"/>
      <c r="AF10266" s="16"/>
      <c r="AG10266" s="16"/>
    </row>
    <row r="10267" spans="30:33" x14ac:dyDescent="0.2">
      <c r="AD10267" s="16"/>
      <c r="AE10267" s="16"/>
      <c r="AF10267" s="16"/>
      <c r="AG10267" s="16"/>
    </row>
    <row r="10268" spans="30:33" x14ac:dyDescent="0.2">
      <c r="AD10268" s="16"/>
      <c r="AE10268" s="16"/>
      <c r="AF10268" s="16"/>
      <c r="AG10268" s="16"/>
    </row>
    <row r="10269" spans="30:33" x14ac:dyDescent="0.2">
      <c r="AD10269" s="16"/>
      <c r="AE10269" s="16"/>
      <c r="AF10269" s="16"/>
      <c r="AG10269" s="16"/>
    </row>
    <row r="10270" spans="30:33" x14ac:dyDescent="0.2">
      <c r="AD10270" s="16"/>
      <c r="AE10270" s="16"/>
      <c r="AF10270" s="16"/>
      <c r="AG10270" s="16"/>
    </row>
    <row r="10271" spans="30:33" x14ac:dyDescent="0.2">
      <c r="AD10271" s="16"/>
      <c r="AE10271" s="16"/>
      <c r="AF10271" s="16"/>
      <c r="AG10271" s="16"/>
    </row>
    <row r="10272" spans="30:33" x14ac:dyDescent="0.2">
      <c r="AD10272" s="16"/>
      <c r="AE10272" s="16"/>
      <c r="AF10272" s="16"/>
      <c r="AG10272" s="16"/>
    </row>
    <row r="10273" spans="30:33" x14ac:dyDescent="0.2">
      <c r="AD10273" s="16"/>
      <c r="AE10273" s="16"/>
      <c r="AF10273" s="16"/>
      <c r="AG10273" s="16"/>
    </row>
    <row r="10274" spans="30:33" x14ac:dyDescent="0.2">
      <c r="AD10274" s="16"/>
      <c r="AE10274" s="16"/>
      <c r="AF10274" s="16"/>
      <c r="AG10274" s="16"/>
    </row>
    <row r="10275" spans="30:33" x14ac:dyDescent="0.2">
      <c r="AD10275" s="16"/>
      <c r="AE10275" s="16"/>
      <c r="AF10275" s="16"/>
      <c r="AG10275" s="16"/>
    </row>
    <row r="10276" spans="30:33" x14ac:dyDescent="0.2">
      <c r="AD10276" s="16"/>
      <c r="AE10276" s="16"/>
      <c r="AF10276" s="16"/>
      <c r="AG10276" s="16"/>
    </row>
    <row r="10277" spans="30:33" x14ac:dyDescent="0.2">
      <c r="AD10277" s="16"/>
      <c r="AE10277" s="16"/>
      <c r="AF10277" s="16"/>
      <c r="AG10277" s="16"/>
    </row>
    <row r="10278" spans="30:33" x14ac:dyDescent="0.2">
      <c r="AD10278" s="16"/>
      <c r="AE10278" s="16"/>
      <c r="AF10278" s="16"/>
      <c r="AG10278" s="16"/>
    </row>
    <row r="10279" spans="30:33" x14ac:dyDescent="0.2">
      <c r="AD10279" s="16"/>
      <c r="AE10279" s="16"/>
      <c r="AF10279" s="16"/>
      <c r="AG10279" s="16"/>
    </row>
    <row r="10280" spans="30:33" x14ac:dyDescent="0.2">
      <c r="AD10280" s="16"/>
      <c r="AE10280" s="16"/>
      <c r="AF10280" s="16"/>
      <c r="AG10280" s="16"/>
    </row>
    <row r="10281" spans="30:33" x14ac:dyDescent="0.2">
      <c r="AD10281" s="16"/>
      <c r="AE10281" s="16"/>
      <c r="AF10281" s="16"/>
      <c r="AG10281" s="16"/>
    </row>
    <row r="10282" spans="30:33" x14ac:dyDescent="0.2">
      <c r="AD10282" s="16"/>
      <c r="AE10282" s="16"/>
      <c r="AF10282" s="16"/>
      <c r="AG10282" s="16"/>
    </row>
    <row r="10283" spans="30:33" x14ac:dyDescent="0.2">
      <c r="AD10283" s="16"/>
      <c r="AE10283" s="16"/>
      <c r="AF10283" s="16"/>
      <c r="AG10283" s="16"/>
    </row>
    <row r="10284" spans="30:33" x14ac:dyDescent="0.2">
      <c r="AD10284" s="16"/>
      <c r="AE10284" s="16"/>
      <c r="AF10284" s="16"/>
      <c r="AG10284" s="16"/>
    </row>
    <row r="10285" spans="30:33" x14ac:dyDescent="0.2">
      <c r="AD10285" s="16"/>
      <c r="AE10285" s="16"/>
      <c r="AF10285" s="16"/>
      <c r="AG10285" s="16"/>
    </row>
    <row r="10286" spans="30:33" x14ac:dyDescent="0.2">
      <c r="AD10286" s="16"/>
      <c r="AE10286" s="16"/>
      <c r="AF10286" s="16"/>
      <c r="AG10286" s="16"/>
    </row>
    <row r="10287" spans="30:33" x14ac:dyDescent="0.2">
      <c r="AD10287" s="16"/>
      <c r="AE10287" s="16"/>
      <c r="AF10287" s="16"/>
      <c r="AG10287" s="16"/>
    </row>
    <row r="10288" spans="30:33" x14ac:dyDescent="0.2">
      <c r="AD10288" s="16"/>
      <c r="AE10288" s="16"/>
      <c r="AF10288" s="16"/>
      <c r="AG10288" s="16"/>
    </row>
    <row r="10289" spans="30:33" x14ac:dyDescent="0.2">
      <c r="AD10289" s="16"/>
      <c r="AE10289" s="16"/>
      <c r="AF10289" s="16"/>
      <c r="AG10289" s="16"/>
    </row>
    <row r="10290" spans="30:33" x14ac:dyDescent="0.2">
      <c r="AD10290" s="16"/>
      <c r="AE10290" s="16"/>
      <c r="AF10290" s="16"/>
      <c r="AG10290" s="16"/>
    </row>
    <row r="10291" spans="30:33" x14ac:dyDescent="0.2">
      <c r="AD10291" s="16"/>
      <c r="AE10291" s="16"/>
      <c r="AF10291" s="16"/>
      <c r="AG10291" s="16"/>
    </row>
    <row r="10292" spans="30:33" x14ac:dyDescent="0.2">
      <c r="AD10292" s="16"/>
      <c r="AE10292" s="16"/>
      <c r="AF10292" s="16"/>
      <c r="AG10292" s="16"/>
    </row>
    <row r="10293" spans="30:33" x14ac:dyDescent="0.2">
      <c r="AD10293" s="16"/>
      <c r="AE10293" s="16"/>
      <c r="AF10293" s="16"/>
      <c r="AG10293" s="16"/>
    </row>
    <row r="10294" spans="30:33" x14ac:dyDescent="0.2">
      <c r="AD10294" s="16"/>
      <c r="AE10294" s="16"/>
      <c r="AF10294" s="16"/>
      <c r="AG10294" s="16"/>
    </row>
    <row r="10295" spans="30:33" x14ac:dyDescent="0.2">
      <c r="AD10295" s="16"/>
      <c r="AE10295" s="16"/>
      <c r="AF10295" s="16"/>
      <c r="AG10295" s="16"/>
    </row>
    <row r="10296" spans="30:33" x14ac:dyDescent="0.2">
      <c r="AD10296" s="16"/>
      <c r="AE10296" s="16"/>
      <c r="AF10296" s="16"/>
      <c r="AG10296" s="16"/>
    </row>
    <row r="10297" spans="30:33" x14ac:dyDescent="0.2">
      <c r="AD10297" s="16"/>
      <c r="AE10297" s="16"/>
      <c r="AF10297" s="16"/>
      <c r="AG10297" s="16"/>
    </row>
    <row r="10298" spans="30:33" x14ac:dyDescent="0.2">
      <c r="AD10298" s="16"/>
      <c r="AE10298" s="16"/>
      <c r="AF10298" s="16"/>
      <c r="AG10298" s="16"/>
    </row>
    <row r="10299" spans="30:33" x14ac:dyDescent="0.2">
      <c r="AD10299" s="16"/>
      <c r="AE10299" s="16"/>
      <c r="AF10299" s="16"/>
      <c r="AG10299" s="16"/>
    </row>
    <row r="10300" spans="30:33" x14ac:dyDescent="0.2">
      <c r="AD10300" s="16"/>
      <c r="AE10300" s="16"/>
      <c r="AF10300" s="16"/>
      <c r="AG10300" s="16"/>
    </row>
    <row r="10301" spans="30:33" x14ac:dyDescent="0.2">
      <c r="AD10301" s="16"/>
      <c r="AE10301" s="16"/>
      <c r="AF10301" s="16"/>
      <c r="AG10301" s="16"/>
    </row>
    <row r="10302" spans="30:33" x14ac:dyDescent="0.2">
      <c r="AD10302" s="16"/>
      <c r="AE10302" s="16"/>
      <c r="AF10302" s="16"/>
      <c r="AG10302" s="16"/>
    </row>
    <row r="10303" spans="30:33" x14ac:dyDescent="0.2">
      <c r="AD10303" s="16"/>
      <c r="AE10303" s="16"/>
      <c r="AF10303" s="16"/>
      <c r="AG10303" s="16"/>
    </row>
    <row r="10304" spans="30:33" x14ac:dyDescent="0.2">
      <c r="AD10304" s="16"/>
      <c r="AE10304" s="16"/>
      <c r="AF10304" s="16"/>
      <c r="AG10304" s="16"/>
    </row>
    <row r="10305" spans="30:33" x14ac:dyDescent="0.2">
      <c r="AD10305" s="16"/>
      <c r="AE10305" s="16"/>
      <c r="AF10305" s="16"/>
      <c r="AG10305" s="16"/>
    </row>
    <row r="10306" spans="30:33" x14ac:dyDescent="0.2">
      <c r="AD10306" s="16"/>
      <c r="AE10306" s="16"/>
      <c r="AF10306" s="16"/>
      <c r="AG10306" s="16"/>
    </row>
    <row r="10307" spans="30:33" x14ac:dyDescent="0.2">
      <c r="AD10307" s="16"/>
      <c r="AE10307" s="16"/>
      <c r="AF10307" s="16"/>
      <c r="AG10307" s="16"/>
    </row>
    <row r="10308" spans="30:33" x14ac:dyDescent="0.2">
      <c r="AD10308" s="16"/>
      <c r="AE10308" s="16"/>
      <c r="AF10308" s="16"/>
      <c r="AG10308" s="16"/>
    </row>
    <row r="10309" spans="30:33" x14ac:dyDescent="0.2">
      <c r="AD10309" s="16"/>
      <c r="AE10309" s="16"/>
      <c r="AF10309" s="16"/>
      <c r="AG10309" s="16"/>
    </row>
    <row r="10310" spans="30:33" x14ac:dyDescent="0.2">
      <c r="AD10310" s="16"/>
      <c r="AE10310" s="16"/>
      <c r="AF10310" s="16"/>
      <c r="AG10310" s="16"/>
    </row>
    <row r="10311" spans="30:33" x14ac:dyDescent="0.2">
      <c r="AD10311" s="16"/>
      <c r="AE10311" s="16"/>
      <c r="AF10311" s="16"/>
      <c r="AG10311" s="16"/>
    </row>
    <row r="10312" spans="30:33" x14ac:dyDescent="0.2">
      <c r="AD10312" s="16"/>
      <c r="AE10312" s="16"/>
      <c r="AF10312" s="16"/>
      <c r="AG10312" s="16"/>
    </row>
    <row r="10313" spans="30:33" x14ac:dyDescent="0.2">
      <c r="AD10313" s="16"/>
      <c r="AE10313" s="16"/>
      <c r="AF10313" s="16"/>
      <c r="AG10313" s="16"/>
    </row>
    <row r="10314" spans="30:33" x14ac:dyDescent="0.2">
      <c r="AD10314" s="16"/>
      <c r="AE10314" s="16"/>
      <c r="AF10314" s="16"/>
      <c r="AG10314" s="16"/>
    </row>
    <row r="10315" spans="30:33" x14ac:dyDescent="0.2">
      <c r="AD10315" s="16"/>
      <c r="AE10315" s="16"/>
      <c r="AF10315" s="16"/>
      <c r="AG10315" s="16"/>
    </row>
    <row r="10316" spans="30:33" x14ac:dyDescent="0.2">
      <c r="AD10316" s="16"/>
      <c r="AE10316" s="16"/>
      <c r="AF10316" s="16"/>
      <c r="AG10316" s="16"/>
    </row>
    <row r="10317" spans="30:33" x14ac:dyDescent="0.2">
      <c r="AD10317" s="16"/>
      <c r="AE10317" s="16"/>
      <c r="AF10317" s="16"/>
      <c r="AG10317" s="16"/>
    </row>
    <row r="10318" spans="30:33" x14ac:dyDescent="0.2">
      <c r="AD10318" s="16"/>
      <c r="AE10318" s="16"/>
      <c r="AF10318" s="16"/>
      <c r="AG10318" s="16"/>
    </row>
    <row r="10319" spans="30:33" x14ac:dyDescent="0.2">
      <c r="AD10319" s="16"/>
      <c r="AE10319" s="16"/>
      <c r="AF10319" s="16"/>
      <c r="AG10319" s="16"/>
    </row>
    <row r="10320" spans="30:33" x14ac:dyDescent="0.2">
      <c r="AD10320" s="16"/>
      <c r="AE10320" s="16"/>
      <c r="AF10320" s="16"/>
      <c r="AG10320" s="16"/>
    </row>
    <row r="10321" spans="30:33" x14ac:dyDescent="0.2">
      <c r="AD10321" s="16"/>
      <c r="AE10321" s="16"/>
      <c r="AF10321" s="16"/>
      <c r="AG10321" s="16"/>
    </row>
    <row r="10322" spans="30:33" x14ac:dyDescent="0.2">
      <c r="AD10322" s="16"/>
      <c r="AE10322" s="16"/>
      <c r="AF10322" s="16"/>
      <c r="AG10322" s="16"/>
    </row>
    <row r="10323" spans="30:33" x14ac:dyDescent="0.2">
      <c r="AD10323" s="16"/>
      <c r="AE10323" s="16"/>
      <c r="AF10323" s="16"/>
      <c r="AG10323" s="16"/>
    </row>
    <row r="10324" spans="30:33" x14ac:dyDescent="0.2">
      <c r="AD10324" s="16"/>
      <c r="AE10324" s="16"/>
      <c r="AF10324" s="16"/>
      <c r="AG10324" s="16"/>
    </row>
    <row r="10325" spans="30:33" x14ac:dyDescent="0.2">
      <c r="AD10325" s="16"/>
      <c r="AE10325" s="16"/>
      <c r="AF10325" s="16"/>
      <c r="AG10325" s="16"/>
    </row>
    <row r="10326" spans="30:33" x14ac:dyDescent="0.2">
      <c r="AD10326" s="16"/>
      <c r="AE10326" s="16"/>
      <c r="AF10326" s="16"/>
      <c r="AG10326" s="16"/>
    </row>
    <row r="10327" spans="30:33" x14ac:dyDescent="0.2">
      <c r="AD10327" s="16"/>
      <c r="AE10327" s="16"/>
      <c r="AF10327" s="16"/>
      <c r="AG10327" s="16"/>
    </row>
    <row r="10328" spans="30:33" x14ac:dyDescent="0.2">
      <c r="AD10328" s="16"/>
      <c r="AE10328" s="16"/>
      <c r="AF10328" s="16"/>
      <c r="AG10328" s="16"/>
    </row>
    <row r="10329" spans="30:33" x14ac:dyDescent="0.2">
      <c r="AD10329" s="16"/>
      <c r="AE10329" s="16"/>
      <c r="AF10329" s="16"/>
      <c r="AG10329" s="16"/>
    </row>
    <row r="10330" spans="30:33" x14ac:dyDescent="0.2">
      <c r="AD10330" s="16"/>
      <c r="AE10330" s="16"/>
      <c r="AF10330" s="16"/>
      <c r="AG10330" s="16"/>
    </row>
    <row r="10331" spans="30:33" x14ac:dyDescent="0.2">
      <c r="AD10331" s="16"/>
      <c r="AE10331" s="16"/>
      <c r="AF10331" s="16"/>
      <c r="AG10331" s="16"/>
    </row>
    <row r="10332" spans="30:33" x14ac:dyDescent="0.2">
      <c r="AD10332" s="16"/>
      <c r="AE10332" s="16"/>
      <c r="AF10332" s="16"/>
      <c r="AG10332" s="16"/>
    </row>
    <row r="10333" spans="30:33" x14ac:dyDescent="0.2">
      <c r="AD10333" s="16"/>
      <c r="AE10333" s="16"/>
      <c r="AF10333" s="16"/>
      <c r="AG10333" s="16"/>
    </row>
    <row r="10334" spans="30:33" x14ac:dyDescent="0.2">
      <c r="AD10334" s="16"/>
      <c r="AE10334" s="16"/>
      <c r="AF10334" s="16"/>
      <c r="AG10334" s="16"/>
    </row>
    <row r="10335" spans="30:33" x14ac:dyDescent="0.2">
      <c r="AD10335" s="16"/>
      <c r="AE10335" s="16"/>
      <c r="AF10335" s="16"/>
      <c r="AG10335" s="16"/>
    </row>
    <row r="10336" spans="30:33" x14ac:dyDescent="0.2">
      <c r="AD10336" s="16"/>
      <c r="AE10336" s="16"/>
      <c r="AF10336" s="16"/>
      <c r="AG10336" s="16"/>
    </row>
    <row r="10337" spans="30:33" x14ac:dyDescent="0.2">
      <c r="AD10337" s="16"/>
      <c r="AE10337" s="16"/>
      <c r="AF10337" s="16"/>
      <c r="AG10337" s="16"/>
    </row>
    <row r="10338" spans="30:33" x14ac:dyDescent="0.2">
      <c r="AD10338" s="16"/>
      <c r="AE10338" s="16"/>
      <c r="AF10338" s="16"/>
      <c r="AG10338" s="16"/>
    </row>
    <row r="10339" spans="30:33" x14ac:dyDescent="0.2">
      <c r="AD10339" s="16"/>
      <c r="AE10339" s="16"/>
      <c r="AF10339" s="16"/>
      <c r="AG10339" s="16"/>
    </row>
    <row r="10340" spans="30:33" x14ac:dyDescent="0.2">
      <c r="AD10340" s="16"/>
      <c r="AE10340" s="16"/>
      <c r="AF10340" s="16"/>
      <c r="AG10340" s="16"/>
    </row>
    <row r="10341" spans="30:33" x14ac:dyDescent="0.2">
      <c r="AD10341" s="16"/>
      <c r="AE10341" s="16"/>
      <c r="AF10341" s="16"/>
      <c r="AG10341" s="16"/>
    </row>
    <row r="10342" spans="30:33" x14ac:dyDescent="0.2">
      <c r="AD10342" s="16"/>
      <c r="AE10342" s="16"/>
      <c r="AF10342" s="16"/>
      <c r="AG10342" s="16"/>
    </row>
    <row r="10343" spans="30:33" x14ac:dyDescent="0.2">
      <c r="AD10343" s="16"/>
      <c r="AE10343" s="16"/>
      <c r="AF10343" s="16"/>
      <c r="AG10343" s="16"/>
    </row>
    <row r="10344" spans="30:33" x14ac:dyDescent="0.2">
      <c r="AD10344" s="16"/>
      <c r="AE10344" s="16"/>
      <c r="AF10344" s="16"/>
      <c r="AG10344" s="16"/>
    </row>
    <row r="10345" spans="30:33" x14ac:dyDescent="0.2">
      <c r="AD10345" s="16"/>
      <c r="AE10345" s="16"/>
      <c r="AF10345" s="16"/>
      <c r="AG10345" s="16"/>
    </row>
    <row r="10346" spans="30:33" x14ac:dyDescent="0.2">
      <c r="AD10346" s="16"/>
      <c r="AE10346" s="16"/>
      <c r="AF10346" s="16"/>
      <c r="AG10346" s="16"/>
    </row>
    <row r="10347" spans="30:33" x14ac:dyDescent="0.2">
      <c r="AD10347" s="16"/>
      <c r="AE10347" s="16"/>
      <c r="AF10347" s="16"/>
      <c r="AG10347" s="16"/>
    </row>
    <row r="10348" spans="30:33" x14ac:dyDescent="0.2">
      <c r="AD10348" s="16"/>
      <c r="AE10348" s="16"/>
      <c r="AF10348" s="16"/>
      <c r="AG10348" s="16"/>
    </row>
    <row r="10349" spans="30:33" x14ac:dyDescent="0.2">
      <c r="AD10349" s="16"/>
      <c r="AE10349" s="16"/>
      <c r="AF10349" s="16"/>
      <c r="AG10349" s="16"/>
    </row>
    <row r="10350" spans="30:33" x14ac:dyDescent="0.2">
      <c r="AD10350" s="16"/>
      <c r="AE10350" s="16"/>
      <c r="AF10350" s="16"/>
      <c r="AG10350" s="16"/>
    </row>
    <row r="10351" spans="30:33" x14ac:dyDescent="0.2">
      <c r="AD10351" s="16"/>
      <c r="AE10351" s="16"/>
      <c r="AF10351" s="16"/>
      <c r="AG10351" s="16"/>
    </row>
    <row r="10352" spans="30:33" x14ac:dyDescent="0.2">
      <c r="AD10352" s="16"/>
      <c r="AE10352" s="16"/>
      <c r="AF10352" s="16"/>
      <c r="AG10352" s="16"/>
    </row>
    <row r="10353" spans="30:33" x14ac:dyDescent="0.2">
      <c r="AD10353" s="16"/>
      <c r="AE10353" s="16"/>
      <c r="AF10353" s="16"/>
      <c r="AG10353" s="16"/>
    </row>
    <row r="10354" spans="30:33" x14ac:dyDescent="0.2">
      <c r="AD10354" s="16"/>
      <c r="AE10354" s="16"/>
      <c r="AF10354" s="16"/>
      <c r="AG10354" s="16"/>
    </row>
    <row r="10355" spans="30:33" x14ac:dyDescent="0.2">
      <c r="AD10355" s="16"/>
      <c r="AE10355" s="16"/>
      <c r="AF10355" s="16"/>
      <c r="AG10355" s="16"/>
    </row>
    <row r="10356" spans="30:33" x14ac:dyDescent="0.2">
      <c r="AD10356" s="16"/>
      <c r="AE10356" s="16"/>
      <c r="AF10356" s="16"/>
      <c r="AG10356" s="16"/>
    </row>
    <row r="10357" spans="30:33" x14ac:dyDescent="0.2">
      <c r="AD10357" s="16"/>
      <c r="AE10357" s="16"/>
      <c r="AF10357" s="16"/>
      <c r="AG10357" s="16"/>
    </row>
    <row r="10358" spans="30:33" x14ac:dyDescent="0.2">
      <c r="AD10358" s="16"/>
      <c r="AE10358" s="16"/>
      <c r="AF10358" s="16"/>
      <c r="AG10358" s="16"/>
    </row>
    <row r="10359" spans="30:33" x14ac:dyDescent="0.2">
      <c r="AD10359" s="16"/>
      <c r="AE10359" s="16"/>
      <c r="AF10359" s="16"/>
      <c r="AG10359" s="16"/>
    </row>
    <row r="10360" spans="30:33" x14ac:dyDescent="0.2">
      <c r="AD10360" s="16"/>
      <c r="AE10360" s="16"/>
      <c r="AF10360" s="16"/>
      <c r="AG10360" s="16"/>
    </row>
    <row r="10361" spans="30:33" x14ac:dyDescent="0.2">
      <c r="AD10361" s="16"/>
      <c r="AE10361" s="16"/>
      <c r="AF10361" s="16"/>
      <c r="AG10361" s="16"/>
    </row>
    <row r="10362" spans="30:33" x14ac:dyDescent="0.2">
      <c r="AD10362" s="16"/>
      <c r="AE10362" s="16"/>
      <c r="AF10362" s="16"/>
      <c r="AG10362" s="16"/>
    </row>
    <row r="10363" spans="30:33" x14ac:dyDescent="0.2">
      <c r="AD10363" s="16"/>
      <c r="AE10363" s="16"/>
      <c r="AF10363" s="16"/>
      <c r="AG10363" s="16"/>
    </row>
    <row r="10364" spans="30:33" x14ac:dyDescent="0.2">
      <c r="AD10364" s="16"/>
      <c r="AE10364" s="16"/>
      <c r="AF10364" s="16"/>
      <c r="AG10364" s="16"/>
    </row>
    <row r="10365" spans="30:33" x14ac:dyDescent="0.2">
      <c r="AD10365" s="16"/>
      <c r="AE10365" s="16"/>
      <c r="AF10365" s="16"/>
      <c r="AG10365" s="16"/>
    </row>
    <row r="10366" spans="30:33" x14ac:dyDescent="0.2">
      <c r="AD10366" s="16"/>
      <c r="AE10366" s="16"/>
      <c r="AF10366" s="16"/>
      <c r="AG10366" s="16"/>
    </row>
    <row r="10367" spans="30:33" x14ac:dyDescent="0.2">
      <c r="AD10367" s="16"/>
      <c r="AE10367" s="16"/>
      <c r="AF10367" s="16"/>
      <c r="AG10367" s="16"/>
    </row>
    <row r="10368" spans="30:33" x14ac:dyDescent="0.2">
      <c r="AD10368" s="16"/>
      <c r="AE10368" s="16"/>
      <c r="AF10368" s="16"/>
      <c r="AG10368" s="16"/>
    </row>
    <row r="10369" spans="30:33" x14ac:dyDescent="0.2">
      <c r="AD10369" s="16"/>
      <c r="AE10369" s="16"/>
      <c r="AF10369" s="16"/>
      <c r="AG10369" s="16"/>
    </row>
    <row r="10370" spans="30:33" x14ac:dyDescent="0.2">
      <c r="AD10370" s="16"/>
      <c r="AE10370" s="16"/>
      <c r="AF10370" s="16"/>
      <c r="AG10370" s="16"/>
    </row>
    <row r="10371" spans="30:33" x14ac:dyDescent="0.2">
      <c r="AD10371" s="16"/>
      <c r="AE10371" s="16"/>
      <c r="AF10371" s="16"/>
      <c r="AG10371" s="16"/>
    </row>
    <row r="10372" spans="30:33" x14ac:dyDescent="0.2">
      <c r="AD10372" s="16"/>
      <c r="AE10372" s="16"/>
      <c r="AF10372" s="16"/>
      <c r="AG10372" s="16"/>
    </row>
    <row r="10373" spans="30:33" x14ac:dyDescent="0.2">
      <c r="AD10373" s="16"/>
      <c r="AE10373" s="16"/>
      <c r="AF10373" s="16"/>
      <c r="AG10373" s="16"/>
    </row>
    <row r="10374" spans="30:33" x14ac:dyDescent="0.2">
      <c r="AD10374" s="16"/>
      <c r="AE10374" s="16"/>
      <c r="AF10374" s="16"/>
      <c r="AG10374" s="16"/>
    </row>
    <row r="10375" spans="30:33" x14ac:dyDescent="0.2">
      <c r="AD10375" s="16"/>
      <c r="AE10375" s="16"/>
      <c r="AF10375" s="16"/>
      <c r="AG10375" s="16"/>
    </row>
    <row r="10376" spans="30:33" x14ac:dyDescent="0.2">
      <c r="AD10376" s="16"/>
      <c r="AE10376" s="16"/>
      <c r="AF10376" s="16"/>
      <c r="AG10376" s="16"/>
    </row>
    <row r="10377" spans="30:33" x14ac:dyDescent="0.2">
      <c r="AD10377" s="16"/>
      <c r="AE10377" s="16"/>
      <c r="AF10377" s="16"/>
      <c r="AG10377" s="16"/>
    </row>
    <row r="10378" spans="30:33" x14ac:dyDescent="0.2">
      <c r="AD10378" s="16"/>
      <c r="AE10378" s="16"/>
      <c r="AF10378" s="16"/>
      <c r="AG10378" s="16"/>
    </row>
    <row r="10379" spans="30:33" x14ac:dyDescent="0.2">
      <c r="AD10379" s="16"/>
      <c r="AE10379" s="16"/>
      <c r="AF10379" s="16"/>
      <c r="AG10379" s="16"/>
    </row>
    <row r="10380" spans="30:33" x14ac:dyDescent="0.2">
      <c r="AD10380" s="16"/>
      <c r="AE10380" s="16"/>
      <c r="AF10380" s="16"/>
      <c r="AG10380" s="16"/>
    </row>
    <row r="10381" spans="30:33" x14ac:dyDescent="0.2">
      <c r="AD10381" s="16"/>
      <c r="AE10381" s="16"/>
      <c r="AF10381" s="16"/>
      <c r="AG10381" s="16"/>
    </row>
    <row r="10382" spans="30:33" x14ac:dyDescent="0.2">
      <c r="AD10382" s="16"/>
      <c r="AE10382" s="16"/>
      <c r="AF10382" s="16"/>
      <c r="AG10382" s="16"/>
    </row>
    <row r="10383" spans="30:33" x14ac:dyDescent="0.2">
      <c r="AD10383" s="16"/>
      <c r="AE10383" s="16"/>
      <c r="AF10383" s="16"/>
      <c r="AG10383" s="16"/>
    </row>
    <row r="10384" spans="30:33" x14ac:dyDescent="0.2">
      <c r="AD10384" s="16"/>
      <c r="AE10384" s="16"/>
      <c r="AF10384" s="16"/>
      <c r="AG10384" s="16"/>
    </row>
    <row r="10385" spans="30:33" x14ac:dyDescent="0.2">
      <c r="AD10385" s="16"/>
      <c r="AE10385" s="16"/>
      <c r="AF10385" s="16"/>
      <c r="AG10385" s="16"/>
    </row>
    <row r="10386" spans="30:33" x14ac:dyDescent="0.2">
      <c r="AD10386" s="16"/>
      <c r="AE10386" s="16"/>
      <c r="AF10386" s="16"/>
      <c r="AG10386" s="16"/>
    </row>
    <row r="10387" spans="30:33" x14ac:dyDescent="0.2">
      <c r="AD10387" s="16"/>
      <c r="AE10387" s="16"/>
      <c r="AF10387" s="16"/>
      <c r="AG10387" s="16"/>
    </row>
    <row r="10388" spans="30:33" x14ac:dyDescent="0.2">
      <c r="AD10388" s="16"/>
      <c r="AE10388" s="16"/>
      <c r="AF10388" s="16"/>
      <c r="AG10388" s="16"/>
    </row>
    <row r="10389" spans="30:33" x14ac:dyDescent="0.2">
      <c r="AD10389" s="16"/>
      <c r="AE10389" s="16"/>
      <c r="AF10389" s="16"/>
      <c r="AG10389" s="16"/>
    </row>
    <row r="10390" spans="30:33" x14ac:dyDescent="0.2">
      <c r="AD10390" s="16"/>
      <c r="AE10390" s="16"/>
      <c r="AF10390" s="16"/>
      <c r="AG10390" s="16"/>
    </row>
    <row r="10391" spans="30:33" x14ac:dyDescent="0.2">
      <c r="AD10391" s="16"/>
      <c r="AE10391" s="16"/>
      <c r="AF10391" s="16"/>
      <c r="AG10391" s="16"/>
    </row>
    <row r="10392" spans="30:33" x14ac:dyDescent="0.2">
      <c r="AD10392" s="16"/>
      <c r="AE10392" s="16"/>
      <c r="AF10392" s="16"/>
      <c r="AG10392" s="16"/>
    </row>
    <row r="10393" spans="30:33" x14ac:dyDescent="0.2">
      <c r="AD10393" s="16"/>
      <c r="AE10393" s="16"/>
      <c r="AF10393" s="16"/>
      <c r="AG10393" s="16"/>
    </row>
    <row r="10394" spans="30:33" x14ac:dyDescent="0.2">
      <c r="AD10394" s="16"/>
      <c r="AE10394" s="16"/>
      <c r="AF10394" s="16"/>
      <c r="AG10394" s="16"/>
    </row>
    <row r="10395" spans="30:33" x14ac:dyDescent="0.2">
      <c r="AD10395" s="16"/>
      <c r="AE10395" s="16"/>
      <c r="AF10395" s="16"/>
      <c r="AG10395" s="16"/>
    </row>
    <row r="10396" spans="30:33" x14ac:dyDescent="0.2">
      <c r="AD10396" s="16"/>
      <c r="AE10396" s="16"/>
      <c r="AF10396" s="16"/>
      <c r="AG10396" s="16"/>
    </row>
    <row r="10397" spans="30:33" x14ac:dyDescent="0.2">
      <c r="AD10397" s="16"/>
      <c r="AE10397" s="16"/>
      <c r="AF10397" s="16"/>
      <c r="AG10397" s="16"/>
    </row>
    <row r="10398" spans="30:33" x14ac:dyDescent="0.2">
      <c r="AD10398" s="16"/>
      <c r="AE10398" s="16"/>
      <c r="AF10398" s="16"/>
      <c r="AG10398" s="16"/>
    </row>
    <row r="10399" spans="30:33" x14ac:dyDescent="0.2">
      <c r="AD10399" s="16"/>
      <c r="AE10399" s="16"/>
      <c r="AF10399" s="16"/>
      <c r="AG10399" s="16"/>
    </row>
    <row r="10400" spans="30:33" x14ac:dyDescent="0.2">
      <c r="AD10400" s="16"/>
      <c r="AE10400" s="16"/>
      <c r="AF10400" s="16"/>
      <c r="AG10400" s="16"/>
    </row>
    <row r="10401" spans="30:33" x14ac:dyDescent="0.2">
      <c r="AD10401" s="16"/>
      <c r="AE10401" s="16"/>
      <c r="AF10401" s="16"/>
      <c r="AG10401" s="16"/>
    </row>
    <row r="10402" spans="30:33" x14ac:dyDescent="0.2">
      <c r="AD10402" s="16"/>
      <c r="AE10402" s="16"/>
      <c r="AF10402" s="16"/>
      <c r="AG10402" s="16"/>
    </row>
    <row r="10403" spans="30:33" x14ac:dyDescent="0.2">
      <c r="AD10403" s="16"/>
      <c r="AE10403" s="16"/>
      <c r="AF10403" s="16"/>
      <c r="AG10403" s="16"/>
    </row>
    <row r="10404" spans="30:33" x14ac:dyDescent="0.2">
      <c r="AD10404" s="16"/>
      <c r="AE10404" s="16"/>
      <c r="AF10404" s="16"/>
      <c r="AG10404" s="16"/>
    </row>
    <row r="10405" spans="30:33" x14ac:dyDescent="0.2">
      <c r="AD10405" s="16"/>
      <c r="AE10405" s="16"/>
      <c r="AF10405" s="16"/>
      <c r="AG10405" s="16"/>
    </row>
    <row r="10406" spans="30:33" x14ac:dyDescent="0.2">
      <c r="AD10406" s="16"/>
      <c r="AE10406" s="16"/>
      <c r="AF10406" s="16"/>
      <c r="AG10406" s="16"/>
    </row>
    <row r="10407" spans="30:33" x14ac:dyDescent="0.2">
      <c r="AD10407" s="16"/>
      <c r="AE10407" s="16"/>
      <c r="AF10407" s="16"/>
      <c r="AG10407" s="16"/>
    </row>
    <row r="10408" spans="30:33" x14ac:dyDescent="0.2">
      <c r="AD10408" s="16"/>
      <c r="AE10408" s="16"/>
      <c r="AF10408" s="16"/>
      <c r="AG10408" s="16"/>
    </row>
    <row r="10409" spans="30:33" x14ac:dyDescent="0.2">
      <c r="AD10409" s="16"/>
      <c r="AE10409" s="16"/>
      <c r="AF10409" s="16"/>
      <c r="AG10409" s="16"/>
    </row>
    <row r="10410" spans="30:33" x14ac:dyDescent="0.2">
      <c r="AD10410" s="16"/>
      <c r="AE10410" s="16"/>
      <c r="AF10410" s="16"/>
      <c r="AG10410" s="16"/>
    </row>
    <row r="10411" spans="30:33" x14ac:dyDescent="0.2">
      <c r="AD10411" s="16"/>
      <c r="AE10411" s="16"/>
      <c r="AF10411" s="16"/>
      <c r="AG10411" s="16"/>
    </row>
    <row r="10412" spans="30:33" x14ac:dyDescent="0.2">
      <c r="AD10412" s="16"/>
      <c r="AE10412" s="16"/>
      <c r="AF10412" s="16"/>
      <c r="AG10412" s="16"/>
    </row>
    <row r="10413" spans="30:33" x14ac:dyDescent="0.2">
      <c r="AD10413" s="16"/>
      <c r="AE10413" s="16"/>
      <c r="AF10413" s="16"/>
      <c r="AG10413" s="16"/>
    </row>
    <row r="10414" spans="30:33" x14ac:dyDescent="0.2">
      <c r="AD10414" s="16"/>
      <c r="AE10414" s="16"/>
      <c r="AF10414" s="16"/>
      <c r="AG10414" s="16"/>
    </row>
    <row r="10415" spans="30:33" x14ac:dyDescent="0.2">
      <c r="AD10415" s="16"/>
      <c r="AE10415" s="16"/>
      <c r="AF10415" s="16"/>
      <c r="AG10415" s="16"/>
    </row>
    <row r="10416" spans="30:33" x14ac:dyDescent="0.2">
      <c r="AD10416" s="16"/>
      <c r="AE10416" s="16"/>
      <c r="AF10416" s="16"/>
      <c r="AG10416" s="16"/>
    </row>
    <row r="10417" spans="30:33" x14ac:dyDescent="0.2">
      <c r="AD10417" s="16"/>
      <c r="AE10417" s="16"/>
      <c r="AF10417" s="16"/>
      <c r="AG10417" s="16"/>
    </row>
    <row r="10418" spans="30:33" x14ac:dyDescent="0.2">
      <c r="AD10418" s="16"/>
      <c r="AE10418" s="16"/>
      <c r="AF10418" s="16"/>
      <c r="AG10418" s="16"/>
    </row>
    <row r="10419" spans="30:33" x14ac:dyDescent="0.2">
      <c r="AD10419" s="16"/>
      <c r="AE10419" s="16"/>
      <c r="AF10419" s="16"/>
      <c r="AG10419" s="16"/>
    </row>
    <row r="10420" spans="30:33" x14ac:dyDescent="0.2">
      <c r="AD10420" s="16"/>
      <c r="AE10420" s="16"/>
      <c r="AF10420" s="16"/>
      <c r="AG10420" s="16"/>
    </row>
    <row r="10421" spans="30:33" x14ac:dyDescent="0.2">
      <c r="AD10421" s="16"/>
      <c r="AE10421" s="16"/>
      <c r="AF10421" s="16"/>
      <c r="AG10421" s="16"/>
    </row>
    <row r="10422" spans="30:33" x14ac:dyDescent="0.2">
      <c r="AD10422" s="16"/>
      <c r="AE10422" s="16"/>
      <c r="AF10422" s="16"/>
      <c r="AG10422" s="16"/>
    </row>
    <row r="10423" spans="30:33" x14ac:dyDescent="0.2">
      <c r="AD10423" s="16"/>
      <c r="AE10423" s="16"/>
      <c r="AF10423" s="16"/>
      <c r="AG10423" s="16"/>
    </row>
    <row r="10424" spans="30:33" x14ac:dyDescent="0.2">
      <c r="AD10424" s="16"/>
      <c r="AE10424" s="16"/>
      <c r="AF10424" s="16"/>
      <c r="AG10424" s="16"/>
    </row>
    <row r="10425" spans="30:33" x14ac:dyDescent="0.2">
      <c r="AD10425" s="16"/>
      <c r="AE10425" s="16"/>
      <c r="AF10425" s="16"/>
      <c r="AG10425" s="16"/>
    </row>
    <row r="10426" spans="30:33" x14ac:dyDescent="0.2">
      <c r="AD10426" s="16"/>
      <c r="AE10426" s="16"/>
      <c r="AF10426" s="16"/>
      <c r="AG10426" s="16"/>
    </row>
    <row r="10427" spans="30:33" x14ac:dyDescent="0.2">
      <c r="AD10427" s="16"/>
      <c r="AE10427" s="16"/>
      <c r="AF10427" s="16"/>
      <c r="AG10427" s="16"/>
    </row>
    <row r="10428" spans="30:33" x14ac:dyDescent="0.2">
      <c r="AD10428" s="16"/>
      <c r="AE10428" s="16"/>
      <c r="AF10428" s="16"/>
      <c r="AG10428" s="16"/>
    </row>
    <row r="10429" spans="30:33" x14ac:dyDescent="0.2">
      <c r="AD10429" s="16"/>
      <c r="AE10429" s="16"/>
      <c r="AF10429" s="16"/>
      <c r="AG10429" s="16"/>
    </row>
    <row r="10430" spans="30:33" x14ac:dyDescent="0.2">
      <c r="AD10430" s="16"/>
      <c r="AE10430" s="16"/>
      <c r="AF10430" s="16"/>
      <c r="AG10430" s="16"/>
    </row>
    <row r="10431" spans="30:33" x14ac:dyDescent="0.2">
      <c r="AD10431" s="16"/>
      <c r="AE10431" s="16"/>
      <c r="AF10431" s="16"/>
      <c r="AG10431" s="16"/>
    </row>
    <row r="10432" spans="30:33" x14ac:dyDescent="0.2">
      <c r="AD10432" s="16"/>
      <c r="AE10432" s="16"/>
      <c r="AF10432" s="16"/>
      <c r="AG10432" s="16"/>
    </row>
    <row r="10433" spans="30:33" x14ac:dyDescent="0.2">
      <c r="AD10433" s="16"/>
      <c r="AE10433" s="16"/>
      <c r="AF10433" s="16"/>
      <c r="AG10433" s="16"/>
    </row>
    <row r="10434" spans="30:33" x14ac:dyDescent="0.2">
      <c r="AD10434" s="16"/>
      <c r="AE10434" s="16"/>
      <c r="AF10434" s="16"/>
      <c r="AG10434" s="16"/>
    </row>
    <row r="10435" spans="30:33" x14ac:dyDescent="0.2">
      <c r="AD10435" s="16"/>
      <c r="AE10435" s="16"/>
      <c r="AF10435" s="16"/>
      <c r="AG10435" s="16"/>
    </row>
    <row r="10436" spans="30:33" x14ac:dyDescent="0.2">
      <c r="AD10436" s="16"/>
      <c r="AE10436" s="16"/>
      <c r="AF10436" s="16"/>
      <c r="AG10436" s="16"/>
    </row>
    <row r="10437" spans="30:33" x14ac:dyDescent="0.2">
      <c r="AD10437" s="16"/>
      <c r="AE10437" s="16"/>
      <c r="AF10437" s="16"/>
      <c r="AG10437" s="16"/>
    </row>
    <row r="10438" spans="30:33" x14ac:dyDescent="0.2">
      <c r="AD10438" s="16"/>
      <c r="AE10438" s="16"/>
      <c r="AF10438" s="16"/>
      <c r="AG10438" s="16"/>
    </row>
    <row r="10439" spans="30:33" x14ac:dyDescent="0.2">
      <c r="AD10439" s="16"/>
      <c r="AE10439" s="16"/>
      <c r="AF10439" s="16"/>
      <c r="AG10439" s="16"/>
    </row>
    <row r="10440" spans="30:33" x14ac:dyDescent="0.2">
      <c r="AD10440" s="16"/>
      <c r="AE10440" s="16"/>
      <c r="AF10440" s="16"/>
      <c r="AG10440" s="16"/>
    </row>
    <row r="10441" spans="30:33" x14ac:dyDescent="0.2">
      <c r="AD10441" s="16"/>
      <c r="AE10441" s="16"/>
      <c r="AF10441" s="16"/>
      <c r="AG10441" s="16"/>
    </row>
    <row r="10442" spans="30:33" x14ac:dyDescent="0.2">
      <c r="AD10442" s="16"/>
      <c r="AE10442" s="16"/>
      <c r="AF10442" s="16"/>
      <c r="AG10442" s="16"/>
    </row>
    <row r="10443" spans="30:33" x14ac:dyDescent="0.2">
      <c r="AD10443" s="16"/>
      <c r="AE10443" s="16"/>
      <c r="AF10443" s="16"/>
      <c r="AG10443" s="16"/>
    </row>
    <row r="10444" spans="30:33" x14ac:dyDescent="0.2">
      <c r="AD10444" s="16"/>
      <c r="AE10444" s="16"/>
      <c r="AF10444" s="16"/>
      <c r="AG10444" s="16"/>
    </row>
    <row r="10445" spans="30:33" x14ac:dyDescent="0.2">
      <c r="AD10445" s="16"/>
      <c r="AE10445" s="16"/>
      <c r="AF10445" s="16"/>
      <c r="AG10445" s="16"/>
    </row>
    <row r="10446" spans="30:33" x14ac:dyDescent="0.2">
      <c r="AD10446" s="16"/>
      <c r="AE10446" s="16"/>
      <c r="AF10446" s="16"/>
      <c r="AG10446" s="16"/>
    </row>
    <row r="10447" spans="30:33" x14ac:dyDescent="0.2">
      <c r="AD10447" s="16"/>
      <c r="AE10447" s="16"/>
      <c r="AF10447" s="16"/>
      <c r="AG10447" s="16"/>
    </row>
    <row r="10448" spans="30:33" x14ac:dyDescent="0.2">
      <c r="AD10448" s="16"/>
      <c r="AE10448" s="16"/>
      <c r="AF10448" s="16"/>
      <c r="AG10448" s="16"/>
    </row>
    <row r="10449" spans="30:33" x14ac:dyDescent="0.2">
      <c r="AD10449" s="16"/>
      <c r="AE10449" s="16"/>
      <c r="AF10449" s="16"/>
      <c r="AG10449" s="16"/>
    </row>
    <row r="10450" spans="30:33" x14ac:dyDescent="0.2">
      <c r="AD10450" s="16"/>
      <c r="AE10450" s="16"/>
      <c r="AF10450" s="16"/>
      <c r="AG10450" s="16"/>
    </row>
    <row r="10451" spans="30:33" x14ac:dyDescent="0.2">
      <c r="AD10451" s="16"/>
      <c r="AE10451" s="16"/>
      <c r="AF10451" s="16"/>
      <c r="AG10451" s="16"/>
    </row>
    <row r="10452" spans="30:33" x14ac:dyDescent="0.2">
      <c r="AD10452" s="16"/>
      <c r="AE10452" s="16"/>
      <c r="AF10452" s="16"/>
      <c r="AG10452" s="16"/>
    </row>
    <row r="10453" spans="30:33" x14ac:dyDescent="0.2">
      <c r="AD10453" s="16"/>
      <c r="AE10453" s="16"/>
      <c r="AF10453" s="16"/>
      <c r="AG10453" s="16"/>
    </row>
    <row r="10454" spans="30:33" x14ac:dyDescent="0.2">
      <c r="AD10454" s="16"/>
      <c r="AE10454" s="16"/>
      <c r="AF10454" s="16"/>
      <c r="AG10454" s="16"/>
    </row>
    <row r="10455" spans="30:33" x14ac:dyDescent="0.2">
      <c r="AD10455" s="16"/>
      <c r="AE10455" s="16"/>
      <c r="AF10455" s="16"/>
      <c r="AG10455" s="16"/>
    </row>
    <row r="10456" spans="30:33" x14ac:dyDescent="0.2">
      <c r="AD10456" s="16"/>
      <c r="AE10456" s="16"/>
      <c r="AF10456" s="16"/>
      <c r="AG10456" s="16"/>
    </row>
    <row r="10457" spans="30:33" x14ac:dyDescent="0.2">
      <c r="AD10457" s="16"/>
      <c r="AE10457" s="16"/>
      <c r="AF10457" s="16"/>
      <c r="AG10457" s="16"/>
    </row>
    <row r="10458" spans="30:33" x14ac:dyDescent="0.2">
      <c r="AD10458" s="16"/>
      <c r="AE10458" s="16"/>
      <c r="AF10458" s="16"/>
      <c r="AG10458" s="16"/>
    </row>
    <row r="10459" spans="30:33" x14ac:dyDescent="0.2">
      <c r="AD10459" s="16"/>
      <c r="AE10459" s="16"/>
      <c r="AF10459" s="16"/>
      <c r="AG10459" s="16"/>
    </row>
    <row r="10460" spans="30:33" x14ac:dyDescent="0.2">
      <c r="AD10460" s="16"/>
      <c r="AE10460" s="16"/>
      <c r="AF10460" s="16"/>
      <c r="AG10460" s="16"/>
    </row>
    <row r="10461" spans="30:33" x14ac:dyDescent="0.2">
      <c r="AD10461" s="16"/>
      <c r="AE10461" s="16"/>
      <c r="AF10461" s="16"/>
      <c r="AG10461" s="16"/>
    </row>
    <row r="10462" spans="30:33" x14ac:dyDescent="0.2">
      <c r="AD10462" s="16"/>
      <c r="AE10462" s="16"/>
      <c r="AF10462" s="16"/>
      <c r="AG10462" s="16"/>
    </row>
    <row r="10463" spans="30:33" x14ac:dyDescent="0.2">
      <c r="AD10463" s="16"/>
      <c r="AE10463" s="16"/>
      <c r="AF10463" s="16"/>
      <c r="AG10463" s="16"/>
    </row>
    <row r="10464" spans="30:33" x14ac:dyDescent="0.2">
      <c r="AD10464" s="16"/>
      <c r="AE10464" s="16"/>
      <c r="AF10464" s="16"/>
      <c r="AG10464" s="16"/>
    </row>
    <row r="10465" spans="30:33" x14ac:dyDescent="0.2">
      <c r="AD10465" s="16"/>
      <c r="AE10465" s="16"/>
      <c r="AF10465" s="16"/>
      <c r="AG10465" s="16"/>
    </row>
    <row r="10466" spans="30:33" x14ac:dyDescent="0.2">
      <c r="AD10466" s="16"/>
      <c r="AE10466" s="16"/>
      <c r="AF10466" s="16"/>
      <c r="AG10466" s="16"/>
    </row>
    <row r="10467" spans="30:33" x14ac:dyDescent="0.2">
      <c r="AD10467" s="16"/>
      <c r="AE10467" s="16"/>
      <c r="AF10467" s="16"/>
      <c r="AG10467" s="16"/>
    </row>
    <row r="10468" spans="30:33" x14ac:dyDescent="0.2">
      <c r="AD10468" s="16"/>
      <c r="AE10468" s="16"/>
      <c r="AF10468" s="16"/>
      <c r="AG10468" s="16"/>
    </row>
    <row r="10469" spans="30:33" x14ac:dyDescent="0.2">
      <c r="AD10469" s="16"/>
      <c r="AE10469" s="16"/>
      <c r="AF10469" s="16"/>
      <c r="AG10469" s="16"/>
    </row>
    <row r="10470" spans="30:33" x14ac:dyDescent="0.2">
      <c r="AD10470" s="16"/>
      <c r="AE10470" s="16"/>
      <c r="AF10470" s="16"/>
      <c r="AG10470" s="16"/>
    </row>
    <row r="10471" spans="30:33" x14ac:dyDescent="0.2">
      <c r="AD10471" s="16"/>
      <c r="AE10471" s="16"/>
      <c r="AF10471" s="16"/>
      <c r="AG10471" s="16"/>
    </row>
    <row r="10472" spans="30:33" x14ac:dyDescent="0.2">
      <c r="AD10472" s="16"/>
      <c r="AE10472" s="16"/>
      <c r="AF10472" s="16"/>
      <c r="AG10472" s="16"/>
    </row>
    <row r="10473" spans="30:33" x14ac:dyDescent="0.2">
      <c r="AD10473" s="16"/>
      <c r="AE10473" s="16"/>
      <c r="AF10473" s="16"/>
      <c r="AG10473" s="16"/>
    </row>
    <row r="10474" spans="30:33" x14ac:dyDescent="0.2">
      <c r="AD10474" s="16"/>
      <c r="AE10474" s="16"/>
      <c r="AF10474" s="16"/>
      <c r="AG10474" s="16"/>
    </row>
    <row r="10475" spans="30:33" x14ac:dyDescent="0.2">
      <c r="AD10475" s="16"/>
      <c r="AE10475" s="16"/>
      <c r="AF10475" s="16"/>
      <c r="AG10475" s="16"/>
    </row>
    <row r="10476" spans="30:33" x14ac:dyDescent="0.2">
      <c r="AD10476" s="16"/>
      <c r="AE10476" s="16"/>
      <c r="AF10476" s="16"/>
      <c r="AG10476" s="16"/>
    </row>
    <row r="10477" spans="30:33" x14ac:dyDescent="0.2">
      <c r="AD10477" s="16"/>
      <c r="AE10477" s="16"/>
      <c r="AF10477" s="16"/>
      <c r="AG10477" s="16"/>
    </row>
    <row r="10478" spans="30:33" x14ac:dyDescent="0.2">
      <c r="AD10478" s="16"/>
      <c r="AE10478" s="16"/>
      <c r="AF10478" s="16"/>
      <c r="AG10478" s="16"/>
    </row>
    <row r="10479" spans="30:33" x14ac:dyDescent="0.2">
      <c r="AD10479" s="16"/>
      <c r="AE10479" s="16"/>
      <c r="AF10479" s="16"/>
      <c r="AG10479" s="16"/>
    </row>
    <row r="10480" spans="30:33" x14ac:dyDescent="0.2">
      <c r="AD10480" s="16"/>
      <c r="AE10480" s="16"/>
      <c r="AF10480" s="16"/>
      <c r="AG10480" s="16"/>
    </row>
    <row r="10481" spans="30:33" x14ac:dyDescent="0.2">
      <c r="AD10481" s="16"/>
      <c r="AE10481" s="16"/>
      <c r="AF10481" s="16"/>
      <c r="AG10481" s="16"/>
    </row>
    <row r="10482" spans="30:33" x14ac:dyDescent="0.2">
      <c r="AD10482" s="16"/>
      <c r="AE10482" s="16"/>
      <c r="AF10482" s="16"/>
      <c r="AG10482" s="16"/>
    </row>
    <row r="10483" spans="30:33" x14ac:dyDescent="0.2">
      <c r="AD10483" s="16"/>
      <c r="AE10483" s="16"/>
      <c r="AF10483" s="16"/>
      <c r="AG10483" s="16"/>
    </row>
    <row r="10484" spans="30:33" x14ac:dyDescent="0.2">
      <c r="AD10484" s="16"/>
      <c r="AE10484" s="16"/>
      <c r="AF10484" s="16"/>
      <c r="AG10484" s="16"/>
    </row>
    <row r="10485" spans="30:33" x14ac:dyDescent="0.2">
      <c r="AD10485" s="16"/>
      <c r="AE10485" s="16"/>
      <c r="AF10485" s="16"/>
      <c r="AG10485" s="16"/>
    </row>
    <row r="10486" spans="30:33" x14ac:dyDescent="0.2">
      <c r="AD10486" s="16"/>
      <c r="AE10486" s="16"/>
      <c r="AF10486" s="16"/>
      <c r="AG10486" s="16"/>
    </row>
    <row r="10487" spans="30:33" x14ac:dyDescent="0.2">
      <c r="AD10487" s="16"/>
      <c r="AE10487" s="16"/>
      <c r="AF10487" s="16"/>
      <c r="AG10487" s="16"/>
    </row>
    <row r="10488" spans="30:33" x14ac:dyDescent="0.2">
      <c r="AD10488" s="16"/>
      <c r="AE10488" s="16"/>
      <c r="AF10488" s="16"/>
      <c r="AG10488" s="16"/>
    </row>
    <row r="10489" spans="30:33" x14ac:dyDescent="0.2">
      <c r="AD10489" s="16"/>
      <c r="AE10489" s="16"/>
      <c r="AF10489" s="16"/>
      <c r="AG10489" s="16"/>
    </row>
    <row r="10490" spans="30:33" x14ac:dyDescent="0.2">
      <c r="AD10490" s="16"/>
      <c r="AE10490" s="16"/>
      <c r="AF10490" s="16"/>
      <c r="AG10490" s="16"/>
    </row>
    <row r="10491" spans="30:33" x14ac:dyDescent="0.2">
      <c r="AD10491" s="16"/>
      <c r="AE10491" s="16"/>
      <c r="AF10491" s="16"/>
      <c r="AG10491" s="16"/>
    </row>
    <row r="10492" spans="30:33" x14ac:dyDescent="0.2">
      <c r="AD10492" s="16"/>
      <c r="AE10492" s="16"/>
      <c r="AF10492" s="16"/>
      <c r="AG10492" s="16"/>
    </row>
    <row r="10493" spans="30:33" x14ac:dyDescent="0.2">
      <c r="AD10493" s="16"/>
      <c r="AE10493" s="16"/>
      <c r="AF10493" s="16"/>
      <c r="AG10493" s="16"/>
    </row>
    <row r="10494" spans="30:33" x14ac:dyDescent="0.2">
      <c r="AD10494" s="16"/>
      <c r="AE10494" s="16"/>
      <c r="AF10494" s="16"/>
      <c r="AG10494" s="16"/>
    </row>
    <row r="10495" spans="30:33" x14ac:dyDescent="0.2">
      <c r="AD10495" s="16"/>
      <c r="AE10495" s="16"/>
      <c r="AF10495" s="16"/>
      <c r="AG10495" s="16"/>
    </row>
    <row r="10496" spans="30:33" x14ac:dyDescent="0.2">
      <c r="AD10496" s="16"/>
      <c r="AE10496" s="16"/>
      <c r="AF10496" s="16"/>
      <c r="AG10496" s="16"/>
    </row>
    <row r="10497" spans="30:33" x14ac:dyDescent="0.2">
      <c r="AD10497" s="16"/>
      <c r="AE10497" s="16"/>
      <c r="AF10497" s="16"/>
      <c r="AG10497" s="16"/>
    </row>
    <row r="10498" spans="30:33" x14ac:dyDescent="0.2">
      <c r="AD10498" s="16"/>
      <c r="AE10498" s="16"/>
      <c r="AF10498" s="16"/>
      <c r="AG10498" s="16"/>
    </row>
    <row r="10499" spans="30:33" x14ac:dyDescent="0.2">
      <c r="AD10499" s="16"/>
      <c r="AE10499" s="16"/>
      <c r="AF10499" s="16"/>
      <c r="AG10499" s="16"/>
    </row>
    <row r="10500" spans="30:33" x14ac:dyDescent="0.2">
      <c r="AD10500" s="16"/>
      <c r="AE10500" s="16"/>
      <c r="AF10500" s="16"/>
      <c r="AG10500" s="16"/>
    </row>
    <row r="10501" spans="30:33" x14ac:dyDescent="0.2">
      <c r="AD10501" s="16"/>
      <c r="AE10501" s="16"/>
      <c r="AF10501" s="16"/>
      <c r="AG10501" s="16"/>
    </row>
    <row r="10502" spans="30:33" x14ac:dyDescent="0.2">
      <c r="AD10502" s="16"/>
      <c r="AE10502" s="16"/>
      <c r="AF10502" s="16"/>
      <c r="AG10502" s="16"/>
    </row>
    <row r="10503" spans="30:33" x14ac:dyDescent="0.2">
      <c r="AD10503" s="16"/>
      <c r="AE10503" s="16"/>
      <c r="AF10503" s="16"/>
      <c r="AG10503" s="16"/>
    </row>
    <row r="10504" spans="30:33" x14ac:dyDescent="0.2">
      <c r="AD10504" s="16"/>
      <c r="AE10504" s="16"/>
      <c r="AF10504" s="16"/>
      <c r="AG10504" s="16"/>
    </row>
    <row r="10505" spans="30:33" x14ac:dyDescent="0.2">
      <c r="AD10505" s="16"/>
      <c r="AE10505" s="16"/>
      <c r="AF10505" s="16"/>
      <c r="AG10505" s="16"/>
    </row>
    <row r="10506" spans="30:33" x14ac:dyDescent="0.2">
      <c r="AD10506" s="16"/>
      <c r="AE10506" s="16"/>
      <c r="AF10506" s="16"/>
      <c r="AG10506" s="16"/>
    </row>
    <row r="10507" spans="30:33" x14ac:dyDescent="0.2">
      <c r="AD10507" s="16"/>
      <c r="AE10507" s="16"/>
      <c r="AF10507" s="16"/>
      <c r="AG10507" s="16"/>
    </row>
    <row r="10508" spans="30:33" x14ac:dyDescent="0.2">
      <c r="AD10508" s="16"/>
      <c r="AE10508" s="16"/>
      <c r="AF10508" s="16"/>
      <c r="AG10508" s="16"/>
    </row>
    <row r="10509" spans="30:33" x14ac:dyDescent="0.2">
      <c r="AD10509" s="16"/>
      <c r="AE10509" s="16"/>
      <c r="AF10509" s="16"/>
      <c r="AG10509" s="16"/>
    </row>
    <row r="10510" spans="30:33" x14ac:dyDescent="0.2">
      <c r="AD10510" s="16"/>
      <c r="AE10510" s="16"/>
      <c r="AF10510" s="16"/>
      <c r="AG10510" s="16"/>
    </row>
    <row r="10511" spans="30:33" x14ac:dyDescent="0.2">
      <c r="AD10511" s="16"/>
      <c r="AE10511" s="16"/>
      <c r="AF10511" s="16"/>
      <c r="AG10511" s="16"/>
    </row>
    <row r="10512" spans="30:33" x14ac:dyDescent="0.2">
      <c r="AD10512" s="16"/>
      <c r="AE10512" s="16"/>
      <c r="AF10512" s="16"/>
      <c r="AG10512" s="16"/>
    </row>
    <row r="10513" spans="30:33" x14ac:dyDescent="0.2">
      <c r="AD10513" s="16"/>
      <c r="AE10513" s="16"/>
      <c r="AF10513" s="16"/>
      <c r="AG10513" s="16"/>
    </row>
    <row r="10514" spans="30:33" x14ac:dyDescent="0.2">
      <c r="AD10514" s="16"/>
      <c r="AE10514" s="16"/>
      <c r="AF10514" s="16"/>
      <c r="AG10514" s="16"/>
    </row>
    <row r="10515" spans="30:33" x14ac:dyDescent="0.2">
      <c r="AD10515" s="16"/>
      <c r="AE10515" s="16"/>
      <c r="AF10515" s="16"/>
      <c r="AG10515" s="16"/>
    </row>
    <row r="10516" spans="30:33" x14ac:dyDescent="0.2">
      <c r="AD10516" s="16"/>
      <c r="AE10516" s="16"/>
      <c r="AF10516" s="16"/>
      <c r="AG10516" s="16"/>
    </row>
    <row r="10517" spans="30:33" x14ac:dyDescent="0.2">
      <c r="AD10517" s="16"/>
      <c r="AE10517" s="16"/>
      <c r="AF10517" s="16"/>
      <c r="AG10517" s="16"/>
    </row>
    <row r="10518" spans="30:33" x14ac:dyDescent="0.2">
      <c r="AD10518" s="16"/>
      <c r="AE10518" s="16"/>
      <c r="AF10518" s="16"/>
      <c r="AG10518" s="16"/>
    </row>
    <row r="10519" spans="30:33" x14ac:dyDescent="0.2">
      <c r="AD10519" s="16"/>
      <c r="AE10519" s="16"/>
      <c r="AF10519" s="16"/>
      <c r="AG10519" s="16"/>
    </row>
    <row r="10520" spans="30:33" x14ac:dyDescent="0.2">
      <c r="AD10520" s="16"/>
      <c r="AE10520" s="16"/>
      <c r="AF10520" s="16"/>
      <c r="AG10520" s="16"/>
    </row>
    <row r="10521" spans="30:33" x14ac:dyDescent="0.2">
      <c r="AD10521" s="16"/>
      <c r="AE10521" s="16"/>
      <c r="AF10521" s="16"/>
      <c r="AG10521" s="16"/>
    </row>
    <row r="10522" spans="30:33" x14ac:dyDescent="0.2">
      <c r="AD10522" s="16"/>
      <c r="AE10522" s="16"/>
      <c r="AF10522" s="16"/>
      <c r="AG10522" s="16"/>
    </row>
    <row r="10523" spans="30:33" x14ac:dyDescent="0.2">
      <c r="AD10523" s="16"/>
      <c r="AE10523" s="16"/>
      <c r="AF10523" s="16"/>
      <c r="AG10523" s="16"/>
    </row>
    <row r="10524" spans="30:33" x14ac:dyDescent="0.2">
      <c r="AD10524" s="16"/>
      <c r="AE10524" s="16"/>
      <c r="AF10524" s="16"/>
      <c r="AG10524" s="16"/>
    </row>
    <row r="10525" spans="30:33" x14ac:dyDescent="0.2">
      <c r="AD10525" s="16"/>
      <c r="AE10525" s="16"/>
      <c r="AF10525" s="16"/>
      <c r="AG10525" s="16"/>
    </row>
    <row r="10526" spans="30:33" x14ac:dyDescent="0.2">
      <c r="AD10526" s="16"/>
      <c r="AE10526" s="16"/>
      <c r="AF10526" s="16"/>
      <c r="AG10526" s="16"/>
    </row>
    <row r="10527" spans="30:33" x14ac:dyDescent="0.2">
      <c r="AD10527" s="16"/>
      <c r="AE10527" s="16"/>
      <c r="AF10527" s="16"/>
      <c r="AG10527" s="16"/>
    </row>
    <row r="10528" spans="30:33" x14ac:dyDescent="0.2">
      <c r="AD10528" s="16"/>
      <c r="AE10528" s="16"/>
      <c r="AF10528" s="16"/>
      <c r="AG10528" s="16"/>
    </row>
    <row r="10529" spans="30:33" x14ac:dyDescent="0.2">
      <c r="AD10529" s="16"/>
      <c r="AE10529" s="16"/>
      <c r="AF10529" s="16"/>
      <c r="AG10529" s="16"/>
    </row>
    <row r="10530" spans="30:33" x14ac:dyDescent="0.2">
      <c r="AD10530" s="16"/>
      <c r="AE10530" s="16"/>
      <c r="AF10530" s="16"/>
      <c r="AG10530" s="16"/>
    </row>
    <row r="10531" spans="30:33" x14ac:dyDescent="0.2">
      <c r="AD10531" s="16"/>
      <c r="AE10531" s="16"/>
      <c r="AF10531" s="16"/>
      <c r="AG10531" s="16"/>
    </row>
    <row r="10532" spans="30:33" x14ac:dyDescent="0.2">
      <c r="AD10532" s="16"/>
      <c r="AE10532" s="16"/>
      <c r="AF10532" s="16"/>
      <c r="AG10532" s="16"/>
    </row>
    <row r="10533" spans="30:33" x14ac:dyDescent="0.2">
      <c r="AD10533" s="16"/>
      <c r="AE10533" s="16"/>
      <c r="AF10533" s="16"/>
      <c r="AG10533" s="16"/>
    </row>
    <row r="10534" spans="30:33" x14ac:dyDescent="0.2">
      <c r="AD10534" s="16"/>
      <c r="AE10534" s="16"/>
      <c r="AF10534" s="16"/>
      <c r="AG10534" s="16"/>
    </row>
    <row r="10535" spans="30:33" x14ac:dyDescent="0.2">
      <c r="AD10535" s="16"/>
      <c r="AE10535" s="16"/>
      <c r="AF10535" s="16"/>
      <c r="AG10535" s="16"/>
    </row>
    <row r="10536" spans="30:33" x14ac:dyDescent="0.2">
      <c r="AD10536" s="16"/>
      <c r="AE10536" s="16"/>
      <c r="AF10536" s="16"/>
      <c r="AG10536" s="16"/>
    </row>
    <row r="10537" spans="30:33" x14ac:dyDescent="0.2">
      <c r="AD10537" s="16"/>
      <c r="AE10537" s="16"/>
      <c r="AF10537" s="16"/>
      <c r="AG10537" s="16"/>
    </row>
    <row r="10538" spans="30:33" x14ac:dyDescent="0.2">
      <c r="AD10538" s="16"/>
      <c r="AE10538" s="16"/>
      <c r="AF10538" s="16"/>
      <c r="AG10538" s="16"/>
    </row>
    <row r="10539" spans="30:33" x14ac:dyDescent="0.2">
      <c r="AD10539" s="16"/>
      <c r="AE10539" s="16"/>
      <c r="AF10539" s="16"/>
      <c r="AG10539" s="16"/>
    </row>
    <row r="10540" spans="30:33" x14ac:dyDescent="0.2">
      <c r="AD10540" s="16"/>
      <c r="AE10540" s="16"/>
      <c r="AF10540" s="16"/>
      <c r="AG10540" s="16"/>
    </row>
    <row r="10541" spans="30:33" x14ac:dyDescent="0.2">
      <c r="AD10541" s="16"/>
      <c r="AE10541" s="16"/>
      <c r="AF10541" s="16"/>
      <c r="AG10541" s="16"/>
    </row>
    <row r="10542" spans="30:33" x14ac:dyDescent="0.2">
      <c r="AD10542" s="16"/>
      <c r="AE10542" s="16"/>
      <c r="AF10542" s="16"/>
      <c r="AG10542" s="16"/>
    </row>
    <row r="10543" spans="30:33" x14ac:dyDescent="0.2">
      <c r="AD10543" s="16"/>
      <c r="AE10543" s="16"/>
      <c r="AF10543" s="16"/>
      <c r="AG10543" s="16"/>
    </row>
    <row r="10544" spans="30:33" x14ac:dyDescent="0.2">
      <c r="AD10544" s="16"/>
      <c r="AE10544" s="16"/>
      <c r="AF10544" s="16"/>
      <c r="AG10544" s="16"/>
    </row>
    <row r="10545" spans="30:33" x14ac:dyDescent="0.2">
      <c r="AD10545" s="16"/>
      <c r="AE10545" s="16"/>
      <c r="AF10545" s="16"/>
      <c r="AG10545" s="16"/>
    </row>
    <row r="10546" spans="30:33" x14ac:dyDescent="0.2">
      <c r="AD10546" s="16"/>
      <c r="AE10546" s="16"/>
      <c r="AF10546" s="16"/>
      <c r="AG10546" s="16"/>
    </row>
    <row r="10547" spans="30:33" x14ac:dyDescent="0.2">
      <c r="AD10547" s="16"/>
      <c r="AE10547" s="16"/>
      <c r="AF10547" s="16"/>
      <c r="AG10547" s="16"/>
    </row>
    <row r="10548" spans="30:33" x14ac:dyDescent="0.2">
      <c r="AD10548" s="16"/>
      <c r="AE10548" s="16"/>
      <c r="AF10548" s="16"/>
      <c r="AG10548" s="16"/>
    </row>
    <row r="10549" spans="30:33" x14ac:dyDescent="0.2">
      <c r="AD10549" s="16"/>
      <c r="AE10549" s="16"/>
      <c r="AF10549" s="16"/>
      <c r="AG10549" s="16"/>
    </row>
    <row r="10550" spans="30:33" x14ac:dyDescent="0.2">
      <c r="AD10550" s="16"/>
      <c r="AE10550" s="16"/>
      <c r="AF10550" s="16"/>
      <c r="AG10550" s="16"/>
    </row>
    <row r="10551" spans="30:33" x14ac:dyDescent="0.2">
      <c r="AD10551" s="16"/>
      <c r="AE10551" s="16"/>
      <c r="AF10551" s="16"/>
      <c r="AG10551" s="16"/>
    </row>
    <row r="10552" spans="30:33" x14ac:dyDescent="0.2">
      <c r="AD10552" s="16"/>
      <c r="AE10552" s="16"/>
      <c r="AF10552" s="16"/>
      <c r="AG10552" s="16"/>
    </row>
    <row r="10553" spans="30:33" x14ac:dyDescent="0.2">
      <c r="AD10553" s="16"/>
      <c r="AE10553" s="16"/>
      <c r="AF10553" s="16"/>
      <c r="AG10553" s="16"/>
    </row>
    <row r="10554" spans="30:33" x14ac:dyDescent="0.2">
      <c r="AD10554" s="16"/>
      <c r="AE10554" s="16"/>
      <c r="AF10554" s="16"/>
      <c r="AG10554" s="16"/>
    </row>
    <row r="10555" spans="30:33" x14ac:dyDescent="0.2">
      <c r="AD10555" s="16"/>
      <c r="AE10555" s="16"/>
      <c r="AF10555" s="16"/>
      <c r="AG10555" s="16"/>
    </row>
    <row r="10556" spans="30:33" x14ac:dyDescent="0.2">
      <c r="AD10556" s="16"/>
      <c r="AE10556" s="16"/>
      <c r="AF10556" s="16"/>
      <c r="AG10556" s="16"/>
    </row>
    <row r="10557" spans="30:33" x14ac:dyDescent="0.2">
      <c r="AD10557" s="16"/>
      <c r="AE10557" s="16"/>
      <c r="AF10557" s="16"/>
      <c r="AG10557" s="16"/>
    </row>
    <row r="10558" spans="30:33" x14ac:dyDescent="0.2">
      <c r="AD10558" s="16"/>
      <c r="AE10558" s="16"/>
      <c r="AF10558" s="16"/>
      <c r="AG10558" s="16"/>
    </row>
    <row r="10559" spans="30:33" x14ac:dyDescent="0.2">
      <c r="AD10559" s="16"/>
      <c r="AE10559" s="16"/>
      <c r="AF10559" s="16"/>
      <c r="AG10559" s="16"/>
    </row>
    <row r="10560" spans="30:33" x14ac:dyDescent="0.2">
      <c r="AD10560" s="16"/>
      <c r="AE10560" s="16"/>
      <c r="AF10560" s="16"/>
      <c r="AG10560" s="16"/>
    </row>
    <row r="10561" spans="30:33" x14ac:dyDescent="0.2">
      <c r="AD10561" s="16"/>
      <c r="AE10561" s="16"/>
      <c r="AF10561" s="16"/>
      <c r="AG10561" s="16"/>
    </row>
    <row r="10562" spans="30:33" x14ac:dyDescent="0.2">
      <c r="AD10562" s="16"/>
      <c r="AE10562" s="16"/>
      <c r="AF10562" s="16"/>
      <c r="AG10562" s="16"/>
    </row>
    <row r="10563" spans="30:33" x14ac:dyDescent="0.2">
      <c r="AD10563" s="16"/>
      <c r="AE10563" s="16"/>
      <c r="AF10563" s="16"/>
      <c r="AG10563" s="16"/>
    </row>
    <row r="10564" spans="30:33" x14ac:dyDescent="0.2">
      <c r="AD10564" s="16"/>
      <c r="AE10564" s="16"/>
      <c r="AF10564" s="16"/>
      <c r="AG10564" s="16"/>
    </row>
    <row r="10565" spans="30:33" x14ac:dyDescent="0.2">
      <c r="AD10565" s="16"/>
      <c r="AE10565" s="16"/>
      <c r="AF10565" s="16"/>
      <c r="AG10565" s="16"/>
    </row>
    <row r="10566" spans="30:33" x14ac:dyDescent="0.2">
      <c r="AD10566" s="16"/>
      <c r="AE10566" s="16"/>
      <c r="AF10566" s="16"/>
      <c r="AG10566" s="16"/>
    </row>
    <row r="10567" spans="30:33" x14ac:dyDescent="0.2">
      <c r="AD10567" s="16"/>
      <c r="AE10567" s="16"/>
      <c r="AF10567" s="16"/>
      <c r="AG10567" s="16"/>
    </row>
    <row r="10568" spans="30:33" x14ac:dyDescent="0.2">
      <c r="AD10568" s="16"/>
      <c r="AE10568" s="16"/>
      <c r="AF10568" s="16"/>
      <c r="AG10568" s="16"/>
    </row>
    <row r="10569" spans="30:33" x14ac:dyDescent="0.2">
      <c r="AD10569" s="16"/>
      <c r="AE10569" s="16"/>
      <c r="AF10569" s="16"/>
      <c r="AG10569" s="16"/>
    </row>
    <row r="10570" spans="30:33" x14ac:dyDescent="0.2">
      <c r="AD10570" s="16"/>
      <c r="AE10570" s="16"/>
      <c r="AF10570" s="16"/>
      <c r="AG10570" s="16"/>
    </row>
    <row r="10571" spans="30:33" x14ac:dyDescent="0.2">
      <c r="AD10571" s="16"/>
      <c r="AE10571" s="16"/>
      <c r="AF10571" s="16"/>
      <c r="AG10571" s="16"/>
    </row>
    <row r="10572" spans="30:33" x14ac:dyDescent="0.2">
      <c r="AD10572" s="16"/>
      <c r="AE10572" s="16"/>
      <c r="AF10572" s="16"/>
      <c r="AG10572" s="16"/>
    </row>
    <row r="10573" spans="30:33" x14ac:dyDescent="0.2">
      <c r="AD10573" s="16"/>
      <c r="AE10573" s="16"/>
      <c r="AF10573" s="16"/>
      <c r="AG10573" s="16"/>
    </row>
    <row r="10574" spans="30:33" x14ac:dyDescent="0.2">
      <c r="AD10574" s="16"/>
      <c r="AE10574" s="16"/>
      <c r="AF10574" s="16"/>
      <c r="AG10574" s="16"/>
    </row>
    <row r="10575" spans="30:33" x14ac:dyDescent="0.2">
      <c r="AD10575" s="16"/>
      <c r="AE10575" s="16"/>
      <c r="AF10575" s="16"/>
      <c r="AG10575" s="16"/>
    </row>
    <row r="10576" spans="30:33" x14ac:dyDescent="0.2">
      <c r="AD10576" s="16"/>
      <c r="AE10576" s="16"/>
      <c r="AF10576" s="16"/>
      <c r="AG10576" s="16"/>
    </row>
    <row r="10577" spans="30:33" x14ac:dyDescent="0.2">
      <c r="AD10577" s="16"/>
      <c r="AE10577" s="16"/>
      <c r="AF10577" s="16"/>
      <c r="AG10577" s="16"/>
    </row>
    <row r="10578" spans="30:33" x14ac:dyDescent="0.2">
      <c r="AD10578" s="16"/>
      <c r="AE10578" s="16"/>
      <c r="AF10578" s="16"/>
      <c r="AG10578" s="16"/>
    </row>
    <row r="10579" spans="30:33" x14ac:dyDescent="0.2">
      <c r="AD10579" s="16"/>
      <c r="AE10579" s="16"/>
      <c r="AF10579" s="16"/>
      <c r="AG10579" s="16"/>
    </row>
    <row r="10580" spans="30:33" x14ac:dyDescent="0.2">
      <c r="AD10580" s="16"/>
      <c r="AE10580" s="16"/>
      <c r="AF10580" s="16"/>
      <c r="AG10580" s="16"/>
    </row>
    <row r="10581" spans="30:33" x14ac:dyDescent="0.2">
      <c r="AD10581" s="16"/>
      <c r="AE10581" s="16"/>
      <c r="AF10581" s="16"/>
      <c r="AG10581" s="16"/>
    </row>
    <row r="10582" spans="30:33" x14ac:dyDescent="0.2">
      <c r="AD10582" s="16"/>
      <c r="AE10582" s="16"/>
      <c r="AF10582" s="16"/>
      <c r="AG10582" s="16"/>
    </row>
    <row r="10583" spans="30:33" x14ac:dyDescent="0.2">
      <c r="AD10583" s="16"/>
      <c r="AE10583" s="16"/>
      <c r="AF10583" s="16"/>
      <c r="AG10583" s="16"/>
    </row>
    <row r="10584" spans="30:33" x14ac:dyDescent="0.2">
      <c r="AD10584" s="16"/>
      <c r="AE10584" s="16"/>
      <c r="AF10584" s="16"/>
      <c r="AG10584" s="16"/>
    </row>
    <row r="10585" spans="30:33" x14ac:dyDescent="0.2">
      <c r="AD10585" s="16"/>
      <c r="AE10585" s="16"/>
      <c r="AF10585" s="16"/>
      <c r="AG10585" s="16"/>
    </row>
    <row r="10586" spans="30:33" x14ac:dyDescent="0.2">
      <c r="AD10586" s="16"/>
      <c r="AE10586" s="16"/>
      <c r="AF10586" s="16"/>
      <c r="AG10586" s="16"/>
    </row>
    <row r="10587" spans="30:33" x14ac:dyDescent="0.2">
      <c r="AD10587" s="16"/>
      <c r="AE10587" s="16"/>
      <c r="AF10587" s="16"/>
      <c r="AG10587" s="16"/>
    </row>
    <row r="10588" spans="30:33" x14ac:dyDescent="0.2">
      <c r="AD10588" s="16"/>
      <c r="AE10588" s="16"/>
      <c r="AF10588" s="16"/>
      <c r="AG10588" s="16"/>
    </row>
    <row r="10589" spans="30:33" x14ac:dyDescent="0.2">
      <c r="AD10589" s="16"/>
      <c r="AE10589" s="16"/>
      <c r="AF10589" s="16"/>
      <c r="AG10589" s="16"/>
    </row>
    <row r="10590" spans="30:33" x14ac:dyDescent="0.2">
      <c r="AD10590" s="16"/>
      <c r="AE10590" s="16"/>
      <c r="AF10590" s="16"/>
      <c r="AG10590" s="16"/>
    </row>
    <row r="10591" spans="30:33" x14ac:dyDescent="0.2">
      <c r="AD10591" s="16"/>
      <c r="AE10591" s="16"/>
      <c r="AF10591" s="16"/>
      <c r="AG10591" s="16"/>
    </row>
    <row r="10592" spans="30:33" x14ac:dyDescent="0.2">
      <c r="AD10592" s="16"/>
      <c r="AE10592" s="16"/>
      <c r="AF10592" s="16"/>
      <c r="AG10592" s="16"/>
    </row>
    <row r="10593" spans="30:33" x14ac:dyDescent="0.2">
      <c r="AD10593" s="16"/>
      <c r="AE10593" s="16"/>
      <c r="AF10593" s="16"/>
      <c r="AG10593" s="16"/>
    </row>
    <row r="10594" spans="30:33" x14ac:dyDescent="0.2">
      <c r="AD10594" s="16"/>
      <c r="AE10594" s="16"/>
      <c r="AF10594" s="16"/>
      <c r="AG10594" s="16"/>
    </row>
    <row r="10595" spans="30:33" x14ac:dyDescent="0.2">
      <c r="AD10595" s="16"/>
      <c r="AE10595" s="16"/>
      <c r="AF10595" s="16"/>
      <c r="AG10595" s="16"/>
    </row>
    <row r="10596" spans="30:33" x14ac:dyDescent="0.2">
      <c r="AD10596" s="16"/>
      <c r="AE10596" s="16"/>
      <c r="AF10596" s="16"/>
      <c r="AG10596" s="16"/>
    </row>
    <row r="10597" spans="30:33" x14ac:dyDescent="0.2">
      <c r="AD10597" s="16"/>
      <c r="AE10597" s="16"/>
      <c r="AF10597" s="16"/>
      <c r="AG10597" s="16"/>
    </row>
    <row r="10598" spans="30:33" x14ac:dyDescent="0.2">
      <c r="AD10598" s="16"/>
      <c r="AE10598" s="16"/>
      <c r="AF10598" s="16"/>
      <c r="AG10598" s="16"/>
    </row>
    <row r="10599" spans="30:33" x14ac:dyDescent="0.2">
      <c r="AD10599" s="16"/>
      <c r="AE10599" s="16"/>
      <c r="AF10599" s="16"/>
      <c r="AG10599" s="16"/>
    </row>
    <row r="10600" spans="30:33" x14ac:dyDescent="0.2">
      <c r="AD10600" s="16"/>
      <c r="AE10600" s="16"/>
      <c r="AF10600" s="16"/>
      <c r="AG10600" s="16"/>
    </row>
    <row r="10601" spans="30:33" x14ac:dyDescent="0.2">
      <c r="AD10601" s="16"/>
      <c r="AE10601" s="16"/>
      <c r="AF10601" s="16"/>
      <c r="AG10601" s="16"/>
    </row>
    <row r="10602" spans="30:33" x14ac:dyDescent="0.2">
      <c r="AD10602" s="16"/>
      <c r="AE10602" s="16"/>
      <c r="AF10602" s="16"/>
      <c r="AG10602" s="16"/>
    </row>
    <row r="10603" spans="30:33" x14ac:dyDescent="0.2">
      <c r="AD10603" s="16"/>
      <c r="AE10603" s="16"/>
      <c r="AF10603" s="16"/>
      <c r="AG10603" s="16"/>
    </row>
    <row r="10604" spans="30:33" x14ac:dyDescent="0.2">
      <c r="AD10604" s="16"/>
      <c r="AE10604" s="16"/>
      <c r="AF10604" s="16"/>
      <c r="AG10604" s="16"/>
    </row>
    <row r="10605" spans="30:33" x14ac:dyDescent="0.2">
      <c r="AD10605" s="16"/>
      <c r="AE10605" s="16"/>
      <c r="AF10605" s="16"/>
      <c r="AG10605" s="16"/>
    </row>
    <row r="10606" spans="30:33" x14ac:dyDescent="0.2">
      <c r="AD10606" s="16"/>
      <c r="AE10606" s="16"/>
      <c r="AF10606" s="16"/>
      <c r="AG10606" s="16"/>
    </row>
    <row r="10607" spans="30:33" x14ac:dyDescent="0.2">
      <c r="AD10607" s="16"/>
      <c r="AE10607" s="16"/>
      <c r="AF10607" s="16"/>
      <c r="AG10607" s="16"/>
    </row>
    <row r="10608" spans="30:33" x14ac:dyDescent="0.2">
      <c r="AD10608" s="16"/>
      <c r="AE10608" s="16"/>
      <c r="AF10608" s="16"/>
      <c r="AG10608" s="16"/>
    </row>
    <row r="10609" spans="30:33" x14ac:dyDescent="0.2">
      <c r="AD10609" s="16"/>
      <c r="AE10609" s="16"/>
      <c r="AF10609" s="16"/>
      <c r="AG10609" s="16"/>
    </row>
    <row r="10610" spans="30:33" x14ac:dyDescent="0.2">
      <c r="AD10610" s="16"/>
      <c r="AE10610" s="16"/>
      <c r="AF10610" s="16"/>
      <c r="AG10610" s="16"/>
    </row>
    <row r="10611" spans="30:33" x14ac:dyDescent="0.2">
      <c r="AD10611" s="16"/>
      <c r="AE10611" s="16"/>
      <c r="AF10611" s="16"/>
      <c r="AG10611" s="16"/>
    </row>
    <row r="10612" spans="30:33" x14ac:dyDescent="0.2">
      <c r="AD10612" s="16"/>
      <c r="AE10612" s="16"/>
      <c r="AF10612" s="16"/>
      <c r="AG10612" s="16"/>
    </row>
    <row r="10613" spans="30:33" x14ac:dyDescent="0.2">
      <c r="AD10613" s="16"/>
      <c r="AE10613" s="16"/>
      <c r="AF10613" s="16"/>
      <c r="AG10613" s="16"/>
    </row>
    <row r="10614" spans="30:33" x14ac:dyDescent="0.2">
      <c r="AD10614" s="16"/>
      <c r="AE10614" s="16"/>
      <c r="AF10614" s="16"/>
      <c r="AG10614" s="16"/>
    </row>
    <row r="10615" spans="30:33" x14ac:dyDescent="0.2">
      <c r="AD10615" s="16"/>
      <c r="AE10615" s="16"/>
      <c r="AF10615" s="16"/>
      <c r="AG10615" s="16"/>
    </row>
    <row r="10616" spans="30:33" x14ac:dyDescent="0.2">
      <c r="AD10616" s="16"/>
      <c r="AE10616" s="16"/>
      <c r="AF10616" s="16"/>
      <c r="AG10616" s="16"/>
    </row>
    <row r="10617" spans="30:33" x14ac:dyDescent="0.2">
      <c r="AD10617" s="16"/>
      <c r="AE10617" s="16"/>
      <c r="AF10617" s="16"/>
      <c r="AG10617" s="16"/>
    </row>
    <row r="10618" spans="30:33" x14ac:dyDescent="0.2">
      <c r="AD10618" s="16"/>
      <c r="AE10618" s="16"/>
      <c r="AF10618" s="16"/>
      <c r="AG10618" s="16"/>
    </row>
    <row r="10619" spans="30:33" x14ac:dyDescent="0.2">
      <c r="AD10619" s="16"/>
      <c r="AE10619" s="16"/>
      <c r="AF10619" s="16"/>
      <c r="AG10619" s="16"/>
    </row>
    <row r="10620" spans="30:33" x14ac:dyDescent="0.2">
      <c r="AD10620" s="16"/>
      <c r="AE10620" s="16"/>
      <c r="AF10620" s="16"/>
      <c r="AG10620" s="16"/>
    </row>
    <row r="10621" spans="30:33" x14ac:dyDescent="0.2">
      <c r="AD10621" s="16"/>
      <c r="AE10621" s="16"/>
      <c r="AF10621" s="16"/>
      <c r="AG10621" s="16"/>
    </row>
    <row r="10622" spans="30:33" x14ac:dyDescent="0.2">
      <c r="AD10622" s="16"/>
      <c r="AE10622" s="16"/>
      <c r="AF10622" s="16"/>
      <c r="AG10622" s="16"/>
    </row>
    <row r="10623" spans="30:33" x14ac:dyDescent="0.2">
      <c r="AD10623" s="16"/>
      <c r="AE10623" s="16"/>
      <c r="AF10623" s="16"/>
      <c r="AG10623" s="16"/>
    </row>
    <row r="10624" spans="30:33" x14ac:dyDescent="0.2">
      <c r="AD10624" s="16"/>
      <c r="AE10624" s="16"/>
      <c r="AF10624" s="16"/>
      <c r="AG10624" s="16"/>
    </row>
    <row r="10625" spans="30:33" x14ac:dyDescent="0.2">
      <c r="AD10625" s="16"/>
      <c r="AE10625" s="16"/>
      <c r="AF10625" s="16"/>
      <c r="AG10625" s="16"/>
    </row>
    <row r="10626" spans="30:33" x14ac:dyDescent="0.2">
      <c r="AD10626" s="16"/>
      <c r="AE10626" s="16"/>
      <c r="AF10626" s="16"/>
      <c r="AG10626" s="16"/>
    </row>
    <row r="10627" spans="30:33" x14ac:dyDescent="0.2">
      <c r="AD10627" s="16"/>
      <c r="AE10627" s="16"/>
      <c r="AF10627" s="16"/>
      <c r="AG10627" s="16"/>
    </row>
    <row r="10628" spans="30:33" x14ac:dyDescent="0.2">
      <c r="AD10628" s="16"/>
      <c r="AE10628" s="16"/>
      <c r="AF10628" s="16"/>
      <c r="AG10628" s="16"/>
    </row>
    <row r="10629" spans="30:33" x14ac:dyDescent="0.2">
      <c r="AD10629" s="16"/>
      <c r="AE10629" s="16"/>
      <c r="AF10629" s="16"/>
      <c r="AG10629" s="16"/>
    </row>
    <row r="10630" spans="30:33" x14ac:dyDescent="0.2">
      <c r="AD10630" s="16"/>
      <c r="AE10630" s="16"/>
      <c r="AF10630" s="16"/>
      <c r="AG10630" s="16"/>
    </row>
    <row r="10631" spans="30:33" x14ac:dyDescent="0.2">
      <c r="AD10631" s="16"/>
      <c r="AE10631" s="16"/>
      <c r="AF10631" s="16"/>
      <c r="AG10631" s="16"/>
    </row>
    <row r="10632" spans="30:33" x14ac:dyDescent="0.2">
      <c r="AD10632" s="16"/>
      <c r="AE10632" s="16"/>
      <c r="AF10632" s="16"/>
      <c r="AG10632" s="16"/>
    </row>
    <row r="10633" spans="30:33" x14ac:dyDescent="0.2">
      <c r="AD10633" s="16"/>
      <c r="AE10633" s="16"/>
      <c r="AF10633" s="16"/>
      <c r="AG10633" s="16"/>
    </row>
    <row r="10634" spans="30:33" x14ac:dyDescent="0.2">
      <c r="AD10634" s="16"/>
      <c r="AE10634" s="16"/>
      <c r="AF10634" s="16"/>
      <c r="AG10634" s="16"/>
    </row>
    <row r="10635" spans="30:33" x14ac:dyDescent="0.2">
      <c r="AD10635" s="16"/>
      <c r="AE10635" s="16"/>
      <c r="AF10635" s="16"/>
      <c r="AG10635" s="16"/>
    </row>
    <row r="10636" spans="30:33" x14ac:dyDescent="0.2">
      <c r="AD10636" s="16"/>
      <c r="AE10636" s="16"/>
      <c r="AF10636" s="16"/>
      <c r="AG10636" s="16"/>
    </row>
    <row r="10637" spans="30:33" x14ac:dyDescent="0.2">
      <c r="AD10637" s="16"/>
      <c r="AE10637" s="16"/>
      <c r="AF10637" s="16"/>
      <c r="AG10637" s="16"/>
    </row>
    <row r="10638" spans="30:33" x14ac:dyDescent="0.2">
      <c r="AD10638" s="16"/>
      <c r="AE10638" s="16"/>
      <c r="AF10638" s="16"/>
      <c r="AG10638" s="16"/>
    </row>
    <row r="10639" spans="30:33" x14ac:dyDescent="0.2">
      <c r="AD10639" s="16"/>
      <c r="AE10639" s="16"/>
      <c r="AF10639" s="16"/>
      <c r="AG10639" s="16"/>
    </row>
    <row r="10640" spans="30:33" x14ac:dyDescent="0.2">
      <c r="AD10640" s="16"/>
      <c r="AE10640" s="16"/>
      <c r="AF10640" s="16"/>
      <c r="AG10640" s="16"/>
    </row>
    <row r="10641" spans="30:33" x14ac:dyDescent="0.2">
      <c r="AD10641" s="16"/>
      <c r="AE10641" s="16"/>
      <c r="AF10641" s="16"/>
      <c r="AG10641" s="16"/>
    </row>
    <row r="10642" spans="30:33" x14ac:dyDescent="0.2">
      <c r="AD10642" s="16"/>
      <c r="AE10642" s="16"/>
      <c r="AF10642" s="16"/>
      <c r="AG10642" s="16"/>
    </row>
    <row r="10643" spans="30:33" x14ac:dyDescent="0.2">
      <c r="AD10643" s="16"/>
      <c r="AE10643" s="16"/>
      <c r="AF10643" s="16"/>
      <c r="AG10643" s="16"/>
    </row>
    <row r="10644" spans="30:33" x14ac:dyDescent="0.2">
      <c r="AD10644" s="16"/>
      <c r="AE10644" s="16"/>
      <c r="AF10644" s="16"/>
      <c r="AG10644" s="16"/>
    </row>
    <row r="10645" spans="30:33" x14ac:dyDescent="0.2">
      <c r="AD10645" s="16"/>
      <c r="AE10645" s="16"/>
      <c r="AF10645" s="16"/>
      <c r="AG10645" s="16"/>
    </row>
    <row r="10646" spans="30:33" x14ac:dyDescent="0.2">
      <c r="AD10646" s="16"/>
      <c r="AE10646" s="16"/>
      <c r="AF10646" s="16"/>
      <c r="AG10646" s="16"/>
    </row>
    <row r="10647" spans="30:33" x14ac:dyDescent="0.2">
      <c r="AD10647" s="16"/>
      <c r="AE10647" s="16"/>
      <c r="AF10647" s="16"/>
      <c r="AG10647" s="16"/>
    </row>
    <row r="10648" spans="30:33" x14ac:dyDescent="0.2">
      <c r="AD10648" s="16"/>
      <c r="AE10648" s="16"/>
      <c r="AF10648" s="16"/>
      <c r="AG10648" s="16"/>
    </row>
    <row r="10649" spans="30:33" x14ac:dyDescent="0.2">
      <c r="AD10649" s="16"/>
      <c r="AE10649" s="16"/>
      <c r="AF10649" s="16"/>
      <c r="AG10649" s="16"/>
    </row>
    <row r="10650" spans="30:33" x14ac:dyDescent="0.2">
      <c r="AD10650" s="16"/>
      <c r="AE10650" s="16"/>
      <c r="AF10650" s="16"/>
      <c r="AG10650" s="16"/>
    </row>
    <row r="10651" spans="30:33" x14ac:dyDescent="0.2">
      <c r="AD10651" s="16"/>
      <c r="AE10651" s="16"/>
      <c r="AF10651" s="16"/>
      <c r="AG10651" s="16"/>
    </row>
    <row r="10652" spans="30:33" x14ac:dyDescent="0.2">
      <c r="AD10652" s="16"/>
      <c r="AE10652" s="16"/>
      <c r="AF10652" s="16"/>
      <c r="AG10652" s="16"/>
    </row>
    <row r="10653" spans="30:33" x14ac:dyDescent="0.2">
      <c r="AD10653" s="16"/>
      <c r="AE10653" s="16"/>
      <c r="AF10653" s="16"/>
      <c r="AG10653" s="16"/>
    </row>
    <row r="10654" spans="30:33" x14ac:dyDescent="0.2">
      <c r="AD10654" s="16"/>
      <c r="AE10654" s="16"/>
      <c r="AF10654" s="16"/>
      <c r="AG10654" s="16"/>
    </row>
    <row r="10655" spans="30:33" x14ac:dyDescent="0.2">
      <c r="AD10655" s="16"/>
      <c r="AE10655" s="16"/>
      <c r="AF10655" s="16"/>
      <c r="AG10655" s="16"/>
    </row>
    <row r="10656" spans="30:33" x14ac:dyDescent="0.2">
      <c r="AD10656" s="16"/>
      <c r="AE10656" s="16"/>
      <c r="AF10656" s="16"/>
      <c r="AG10656" s="16"/>
    </row>
    <row r="10657" spans="30:33" x14ac:dyDescent="0.2">
      <c r="AD10657" s="16"/>
      <c r="AE10657" s="16"/>
      <c r="AF10657" s="16"/>
      <c r="AG10657" s="16"/>
    </row>
    <row r="10658" spans="30:33" x14ac:dyDescent="0.2">
      <c r="AD10658" s="16"/>
      <c r="AE10658" s="16"/>
      <c r="AF10658" s="16"/>
      <c r="AG10658" s="16"/>
    </row>
    <row r="10659" spans="30:33" x14ac:dyDescent="0.2">
      <c r="AD10659" s="16"/>
      <c r="AE10659" s="16"/>
      <c r="AF10659" s="16"/>
      <c r="AG10659" s="16"/>
    </row>
    <row r="10660" spans="30:33" x14ac:dyDescent="0.2">
      <c r="AD10660" s="16"/>
      <c r="AE10660" s="16"/>
      <c r="AF10660" s="16"/>
      <c r="AG10660" s="16"/>
    </row>
    <row r="10661" spans="30:33" x14ac:dyDescent="0.2">
      <c r="AD10661" s="16"/>
      <c r="AE10661" s="16"/>
      <c r="AF10661" s="16"/>
      <c r="AG10661" s="16"/>
    </row>
    <row r="10662" spans="30:33" x14ac:dyDescent="0.2">
      <c r="AD10662" s="16"/>
      <c r="AE10662" s="16"/>
      <c r="AF10662" s="16"/>
      <c r="AG10662" s="16"/>
    </row>
    <row r="10663" spans="30:33" x14ac:dyDescent="0.2">
      <c r="AD10663" s="16"/>
      <c r="AE10663" s="16"/>
      <c r="AF10663" s="16"/>
      <c r="AG10663" s="16"/>
    </row>
    <row r="10664" spans="30:33" x14ac:dyDescent="0.2">
      <c r="AD10664" s="16"/>
      <c r="AE10664" s="16"/>
      <c r="AF10664" s="16"/>
      <c r="AG10664" s="16"/>
    </row>
    <row r="10665" spans="30:33" x14ac:dyDescent="0.2">
      <c r="AD10665" s="16"/>
      <c r="AE10665" s="16"/>
      <c r="AF10665" s="16"/>
      <c r="AG10665" s="16"/>
    </row>
  </sheetData>
  <hyperlinks>
    <hyperlink ref="B9" r:id="rId1" xr:uid="{00000000-0004-0000-0400-000000000000}"/>
    <hyperlink ref="B10" r:id="rId2" xr:uid="{00000000-0004-0000-04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F0E3-8B84-F748-98E9-8D90C031DF62}">
  <dimension ref="A1:A4"/>
  <sheetViews>
    <sheetView workbookViewId="0"/>
  </sheetViews>
  <sheetFormatPr baseColWidth="10" defaultColWidth="11" defaultRowHeight="16" x14ac:dyDescent="0.2"/>
  <sheetData>
    <row r="1" spans="1:1" x14ac:dyDescent="0.2">
      <c r="A1" t="s">
        <v>590</v>
      </c>
    </row>
    <row r="2" spans="1:1" x14ac:dyDescent="0.2">
      <c r="A2" t="s">
        <v>591</v>
      </c>
    </row>
    <row r="3" spans="1:1" x14ac:dyDescent="0.2">
      <c r="A3" t="s">
        <v>592</v>
      </c>
    </row>
    <row r="4" spans="1:1" x14ac:dyDescent="0.2">
      <c r="A4" t="s">
        <v>593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D5BB-2AB9-4949-8570-79EF49D03969}">
  <dimension ref="A1:C70"/>
  <sheetViews>
    <sheetView workbookViewId="0">
      <selection activeCell="A23" sqref="A23"/>
    </sheetView>
  </sheetViews>
  <sheetFormatPr baseColWidth="10" defaultColWidth="11" defaultRowHeight="16" x14ac:dyDescent="0.2"/>
  <cols>
    <col min="1" max="1" width="20.5" bestFit="1" customWidth="1"/>
    <col min="2" max="2" width="20.5" customWidth="1"/>
  </cols>
  <sheetData>
    <row r="1" spans="1:3" x14ac:dyDescent="0.2">
      <c r="A1" s="37" t="s">
        <v>616</v>
      </c>
      <c r="B1" s="37" t="s">
        <v>620</v>
      </c>
      <c r="C1" s="37" t="s">
        <v>618</v>
      </c>
    </row>
    <row r="2" spans="1:3" x14ac:dyDescent="0.2">
      <c r="A2" t="s">
        <v>503</v>
      </c>
      <c r="B2" t="s">
        <v>503</v>
      </c>
      <c r="C2">
        <v>100.2</v>
      </c>
    </row>
    <row r="3" spans="1:3" x14ac:dyDescent="0.2">
      <c r="A3" t="s">
        <v>600</v>
      </c>
      <c r="B3" t="s">
        <v>600</v>
      </c>
      <c r="C3">
        <v>60.9</v>
      </c>
    </row>
    <row r="4" spans="1:3" x14ac:dyDescent="0.2">
      <c r="A4" t="s">
        <v>597</v>
      </c>
      <c r="B4" t="s">
        <v>597</v>
      </c>
      <c r="C4">
        <v>66.099999999999994</v>
      </c>
    </row>
    <row r="5" spans="1:3" x14ac:dyDescent="0.2">
      <c r="A5" t="s">
        <v>369</v>
      </c>
      <c r="B5" t="s">
        <v>369</v>
      </c>
      <c r="C5">
        <v>70.599999999999994</v>
      </c>
    </row>
    <row r="6" spans="1:3" x14ac:dyDescent="0.2">
      <c r="A6" t="s">
        <v>373</v>
      </c>
      <c r="B6" t="s">
        <v>373</v>
      </c>
      <c r="C6">
        <v>64.5</v>
      </c>
    </row>
    <row r="7" spans="1:3" x14ac:dyDescent="0.2">
      <c r="A7" t="s">
        <v>374</v>
      </c>
      <c r="B7" t="s">
        <v>374</v>
      </c>
      <c r="C7">
        <v>60.6</v>
      </c>
    </row>
    <row r="8" spans="1:3" x14ac:dyDescent="0.2">
      <c r="A8" t="s">
        <v>594</v>
      </c>
      <c r="B8" t="s">
        <v>594</v>
      </c>
      <c r="C8">
        <v>106.3</v>
      </c>
    </row>
    <row r="9" spans="1:3" x14ac:dyDescent="0.2">
      <c r="A9" t="s">
        <v>380</v>
      </c>
      <c r="B9" t="s">
        <v>380</v>
      </c>
      <c r="C9">
        <v>61.9</v>
      </c>
    </row>
    <row r="10" spans="1:3" x14ac:dyDescent="0.2">
      <c r="A10" t="s">
        <v>604</v>
      </c>
      <c r="B10" t="s">
        <v>377</v>
      </c>
      <c r="C10">
        <v>55.8</v>
      </c>
    </row>
    <row r="11" spans="1:3" x14ac:dyDescent="0.2">
      <c r="A11" t="s">
        <v>382</v>
      </c>
      <c r="B11" t="s">
        <v>382</v>
      </c>
      <c r="C11">
        <v>32.700000000000003</v>
      </c>
    </row>
    <row r="12" spans="1:3" x14ac:dyDescent="0.2">
      <c r="A12" t="s">
        <v>383</v>
      </c>
      <c r="B12" t="s">
        <v>383</v>
      </c>
      <c r="C12">
        <v>80.8</v>
      </c>
    </row>
    <row r="13" spans="1:3" x14ac:dyDescent="0.2">
      <c r="A13" t="s">
        <v>385</v>
      </c>
      <c r="B13" t="s">
        <v>385</v>
      </c>
      <c r="C13">
        <v>46.6</v>
      </c>
    </row>
    <row r="14" spans="1:3" x14ac:dyDescent="0.2">
      <c r="A14" t="s">
        <v>390</v>
      </c>
      <c r="B14" t="s">
        <v>390</v>
      </c>
      <c r="C14">
        <v>99</v>
      </c>
    </row>
    <row r="15" spans="1:3" x14ac:dyDescent="0.2">
      <c r="A15" t="s">
        <v>392</v>
      </c>
      <c r="B15" t="s">
        <v>392</v>
      </c>
      <c r="C15">
        <v>57.5</v>
      </c>
    </row>
    <row r="16" spans="1:3" x14ac:dyDescent="0.2">
      <c r="A16" t="s">
        <v>393</v>
      </c>
      <c r="B16" t="s">
        <v>393</v>
      </c>
      <c r="C16">
        <v>91.7</v>
      </c>
    </row>
    <row r="17" spans="1:3" x14ac:dyDescent="0.2">
      <c r="A17" t="s">
        <v>395</v>
      </c>
      <c r="B17" t="s">
        <v>395</v>
      </c>
      <c r="C17">
        <v>41.8</v>
      </c>
    </row>
    <row r="18" spans="1:3" x14ac:dyDescent="0.2">
      <c r="A18" t="s">
        <v>396</v>
      </c>
      <c r="B18" t="s">
        <v>396</v>
      </c>
      <c r="C18">
        <v>51.8</v>
      </c>
    </row>
    <row r="19" spans="1:3" x14ac:dyDescent="0.2">
      <c r="A19" t="s">
        <v>397</v>
      </c>
      <c r="B19" t="s">
        <v>397</v>
      </c>
      <c r="C19">
        <v>60</v>
      </c>
    </row>
    <row r="20" spans="1:3" x14ac:dyDescent="0.2">
      <c r="A20" t="s">
        <v>398</v>
      </c>
      <c r="B20" t="s">
        <v>398</v>
      </c>
      <c r="C20">
        <v>70.7</v>
      </c>
    </row>
    <row r="21" spans="1:3" x14ac:dyDescent="0.2">
      <c r="A21" t="s">
        <v>520</v>
      </c>
      <c r="B21" t="s">
        <v>520</v>
      </c>
      <c r="C21">
        <v>33.200000000000003</v>
      </c>
    </row>
    <row r="22" spans="1:3" x14ac:dyDescent="0.2">
      <c r="A22" t="s">
        <v>399</v>
      </c>
      <c r="B22" t="s">
        <v>399</v>
      </c>
      <c r="C22">
        <v>43.7</v>
      </c>
    </row>
    <row r="23" spans="1:3" x14ac:dyDescent="0.2">
      <c r="A23" t="s">
        <v>608</v>
      </c>
      <c r="B23" t="s">
        <v>401</v>
      </c>
      <c r="C23">
        <v>51.2</v>
      </c>
    </row>
    <row r="24" spans="1:3" x14ac:dyDescent="0.2">
      <c r="A24" t="s">
        <v>611</v>
      </c>
      <c r="B24" t="s">
        <v>404</v>
      </c>
      <c r="C24">
        <v>34.299999999999997</v>
      </c>
    </row>
    <row r="25" spans="1:3" x14ac:dyDescent="0.2">
      <c r="A25" t="s">
        <v>405</v>
      </c>
      <c r="B25" t="s">
        <v>405</v>
      </c>
      <c r="C25">
        <v>46.8</v>
      </c>
    </row>
    <row r="26" spans="1:3" x14ac:dyDescent="0.2">
      <c r="A26" t="s">
        <v>407</v>
      </c>
      <c r="B26" t="s">
        <v>407</v>
      </c>
      <c r="C26">
        <v>46.9</v>
      </c>
    </row>
    <row r="27" spans="1:3" x14ac:dyDescent="0.2">
      <c r="A27" t="s">
        <v>408</v>
      </c>
      <c r="B27" t="s">
        <v>408</v>
      </c>
      <c r="C27">
        <v>52</v>
      </c>
    </row>
    <row r="28" spans="1:3" x14ac:dyDescent="0.2">
      <c r="A28" t="s">
        <v>410</v>
      </c>
      <c r="B28" t="s">
        <v>410</v>
      </c>
      <c r="C28">
        <v>54</v>
      </c>
    </row>
    <row r="29" spans="1:3" x14ac:dyDescent="0.2">
      <c r="A29" t="s">
        <v>414</v>
      </c>
      <c r="B29" t="s">
        <v>414</v>
      </c>
      <c r="C29">
        <v>62.6</v>
      </c>
    </row>
    <row r="30" spans="1:3" x14ac:dyDescent="0.2">
      <c r="A30" t="s">
        <v>416</v>
      </c>
      <c r="B30" t="s">
        <v>416</v>
      </c>
      <c r="C30">
        <v>38.1</v>
      </c>
    </row>
    <row r="31" spans="1:3" x14ac:dyDescent="0.2">
      <c r="A31" t="s">
        <v>610</v>
      </c>
      <c r="B31" t="s">
        <v>610</v>
      </c>
      <c r="C31">
        <v>37.799999999999997</v>
      </c>
    </row>
    <row r="32" spans="1:3" x14ac:dyDescent="0.2">
      <c r="A32" t="s">
        <v>418</v>
      </c>
      <c r="B32" t="s">
        <v>418</v>
      </c>
      <c r="C32">
        <v>29</v>
      </c>
    </row>
    <row r="33" spans="1:3" x14ac:dyDescent="0.2">
      <c r="A33" t="s">
        <v>614</v>
      </c>
      <c r="B33" t="s">
        <v>424</v>
      </c>
      <c r="C33">
        <v>24.6</v>
      </c>
    </row>
    <row r="34" spans="1:3" x14ac:dyDescent="0.2">
      <c r="A34" t="s">
        <v>511</v>
      </c>
      <c r="B34" t="s">
        <v>511</v>
      </c>
      <c r="C34">
        <v>39.700000000000003</v>
      </c>
    </row>
    <row r="35" spans="1:3" x14ac:dyDescent="0.2">
      <c r="A35" t="s">
        <v>535</v>
      </c>
      <c r="B35" t="s">
        <v>535</v>
      </c>
      <c r="C35">
        <v>58.6</v>
      </c>
    </row>
    <row r="36" spans="1:3" x14ac:dyDescent="0.2">
      <c r="A36" t="s">
        <v>421</v>
      </c>
      <c r="B36" t="s">
        <v>421</v>
      </c>
      <c r="C36">
        <v>37.9</v>
      </c>
    </row>
    <row r="37" spans="1:3" x14ac:dyDescent="0.2">
      <c r="A37" t="s">
        <v>422</v>
      </c>
      <c r="B37" t="s">
        <v>422</v>
      </c>
      <c r="C37">
        <v>41.9</v>
      </c>
    </row>
    <row r="38" spans="1:3" x14ac:dyDescent="0.2">
      <c r="A38" t="s">
        <v>423</v>
      </c>
      <c r="B38" t="s">
        <v>423</v>
      </c>
      <c r="C38">
        <v>55.3</v>
      </c>
    </row>
    <row r="39" spans="1:3" x14ac:dyDescent="0.2">
      <c r="A39" t="s">
        <v>596</v>
      </c>
      <c r="B39" t="s">
        <v>596</v>
      </c>
      <c r="C39">
        <v>66.7</v>
      </c>
    </row>
    <row r="40" spans="1:3" x14ac:dyDescent="0.2">
      <c r="A40" t="s">
        <v>427</v>
      </c>
      <c r="B40" t="s">
        <v>427</v>
      </c>
      <c r="C40">
        <v>66.7</v>
      </c>
    </row>
    <row r="41" spans="1:3" x14ac:dyDescent="0.2">
      <c r="A41" t="s">
        <v>429</v>
      </c>
      <c r="B41" t="s">
        <v>429</v>
      </c>
      <c r="C41">
        <v>34.4</v>
      </c>
    </row>
    <row r="42" spans="1:3" x14ac:dyDescent="0.2">
      <c r="A42" t="s">
        <v>609</v>
      </c>
      <c r="B42" t="s">
        <v>522</v>
      </c>
      <c r="C42">
        <v>42.2</v>
      </c>
    </row>
    <row r="43" spans="1:3" x14ac:dyDescent="0.2">
      <c r="A43" t="s">
        <v>613</v>
      </c>
      <c r="B43" t="s">
        <v>430</v>
      </c>
      <c r="C43">
        <v>26.6</v>
      </c>
    </row>
    <row r="44" spans="1:3" x14ac:dyDescent="0.2">
      <c r="A44" t="s">
        <v>432</v>
      </c>
      <c r="B44" t="s">
        <v>432</v>
      </c>
      <c r="C44">
        <v>39.200000000000003</v>
      </c>
    </row>
    <row r="45" spans="1:3" x14ac:dyDescent="0.2">
      <c r="A45" t="s">
        <v>435</v>
      </c>
      <c r="B45" t="s">
        <v>435</v>
      </c>
      <c r="C45">
        <v>86.6</v>
      </c>
    </row>
    <row r="46" spans="1:3" x14ac:dyDescent="0.2">
      <c r="A46" t="s">
        <v>436</v>
      </c>
      <c r="B46" t="s">
        <v>436</v>
      </c>
      <c r="C46">
        <v>36.9</v>
      </c>
    </row>
    <row r="47" spans="1:3" x14ac:dyDescent="0.2">
      <c r="A47" t="s">
        <v>603</v>
      </c>
      <c r="B47" t="s">
        <v>441</v>
      </c>
      <c r="C47">
        <v>58.6</v>
      </c>
    </row>
    <row r="48" spans="1:3" x14ac:dyDescent="0.2">
      <c r="A48" t="s">
        <v>595</v>
      </c>
      <c r="B48" t="s">
        <v>442</v>
      </c>
      <c r="C48">
        <v>85.6</v>
      </c>
    </row>
    <row r="49" spans="1:3" x14ac:dyDescent="0.2">
      <c r="A49" t="s">
        <v>617</v>
      </c>
      <c r="B49" t="s">
        <v>617</v>
      </c>
      <c r="C49">
        <v>51.2</v>
      </c>
    </row>
    <row r="50" spans="1:3" x14ac:dyDescent="0.2">
      <c r="A50" t="s">
        <v>440</v>
      </c>
      <c r="B50" t="s">
        <v>440</v>
      </c>
      <c r="C50">
        <v>52.3</v>
      </c>
    </row>
    <row r="51" spans="1:3" x14ac:dyDescent="0.2">
      <c r="A51" t="s">
        <v>445</v>
      </c>
      <c r="B51" t="s">
        <v>445</v>
      </c>
      <c r="C51">
        <v>37.1</v>
      </c>
    </row>
    <row r="52" spans="1:3" x14ac:dyDescent="0.2">
      <c r="A52" t="s">
        <v>612</v>
      </c>
      <c r="B52" t="s">
        <v>612</v>
      </c>
      <c r="C52">
        <v>33.700000000000003</v>
      </c>
    </row>
    <row r="53" spans="1:3" x14ac:dyDescent="0.2">
      <c r="A53" t="s">
        <v>447</v>
      </c>
      <c r="B53" t="s">
        <v>447</v>
      </c>
      <c r="C53">
        <v>48.4</v>
      </c>
    </row>
    <row r="54" spans="1:3" x14ac:dyDescent="0.2">
      <c r="A54" t="s">
        <v>606</v>
      </c>
      <c r="B54" t="s">
        <v>606</v>
      </c>
      <c r="C54">
        <v>54.7</v>
      </c>
    </row>
    <row r="55" spans="1:3" x14ac:dyDescent="0.2">
      <c r="A55" t="s">
        <v>598</v>
      </c>
      <c r="B55" t="s">
        <v>598</v>
      </c>
      <c r="C55">
        <v>64.400000000000006</v>
      </c>
    </row>
    <row r="56" spans="1:3" x14ac:dyDescent="0.2">
      <c r="A56" t="s">
        <v>533</v>
      </c>
      <c r="B56" t="s">
        <v>533</v>
      </c>
      <c r="C56">
        <v>51.6</v>
      </c>
    </row>
    <row r="57" spans="1:3" x14ac:dyDescent="0.2">
      <c r="A57" t="s">
        <v>605</v>
      </c>
      <c r="B57" t="s">
        <v>605</v>
      </c>
      <c r="C57">
        <v>55.3</v>
      </c>
    </row>
    <row r="58" spans="1:3" x14ac:dyDescent="0.2">
      <c r="A58" t="s">
        <v>601</v>
      </c>
      <c r="B58" t="s">
        <v>449</v>
      </c>
      <c r="C58">
        <v>59.3</v>
      </c>
    </row>
    <row r="59" spans="1:3" x14ac:dyDescent="0.2">
      <c r="A59" t="s">
        <v>513</v>
      </c>
      <c r="B59" t="s">
        <v>513</v>
      </c>
      <c r="C59">
        <v>7</v>
      </c>
    </row>
    <row r="60" spans="1:3" x14ac:dyDescent="0.2">
      <c r="A60" t="s">
        <v>599</v>
      </c>
      <c r="B60" t="s">
        <v>450</v>
      </c>
      <c r="C60">
        <v>63.4</v>
      </c>
    </row>
    <row r="61" spans="1:3" x14ac:dyDescent="0.2">
      <c r="A61" t="s">
        <v>615</v>
      </c>
      <c r="B61" t="s">
        <v>455</v>
      </c>
      <c r="C61">
        <v>10.6</v>
      </c>
    </row>
    <row r="62" spans="1:3" x14ac:dyDescent="0.2">
      <c r="A62" t="s">
        <v>602</v>
      </c>
      <c r="B62" t="s">
        <v>602</v>
      </c>
      <c r="C62">
        <v>58.8</v>
      </c>
    </row>
    <row r="63" spans="1:3" x14ac:dyDescent="0.2">
      <c r="A63" t="s">
        <v>500</v>
      </c>
      <c r="B63" t="s">
        <v>500</v>
      </c>
      <c r="C63">
        <v>50.6</v>
      </c>
    </row>
    <row r="64" spans="1:3" x14ac:dyDescent="0.2">
      <c r="A64" t="s">
        <v>454</v>
      </c>
      <c r="B64" t="s">
        <v>454</v>
      </c>
      <c r="C64">
        <v>89.2</v>
      </c>
    </row>
    <row r="65" spans="1:3" x14ac:dyDescent="0.2">
      <c r="A65" t="s">
        <v>607</v>
      </c>
      <c r="B65" t="s">
        <v>607</v>
      </c>
      <c r="C65">
        <v>51.7</v>
      </c>
    </row>
    <row r="66" spans="1:3" x14ac:dyDescent="0.2">
      <c r="A66" t="s">
        <v>458</v>
      </c>
      <c r="B66" t="s">
        <v>458</v>
      </c>
      <c r="C66">
        <v>47.4</v>
      </c>
    </row>
    <row r="67" spans="1:3" x14ac:dyDescent="0.2">
      <c r="A67" t="s">
        <v>459</v>
      </c>
      <c r="B67" t="s">
        <v>459</v>
      </c>
      <c r="C67">
        <v>47.4</v>
      </c>
    </row>
    <row r="68" spans="1:3" x14ac:dyDescent="0.2">
      <c r="A68" t="s">
        <v>460</v>
      </c>
      <c r="B68" t="s">
        <v>460</v>
      </c>
      <c r="C68">
        <v>123.1</v>
      </c>
    </row>
    <row r="69" spans="1:3" x14ac:dyDescent="0.2">
      <c r="A69" t="s">
        <v>461</v>
      </c>
      <c r="B69" t="s">
        <v>461</v>
      </c>
      <c r="C69">
        <v>57.2</v>
      </c>
    </row>
    <row r="70" spans="1:3" x14ac:dyDescent="0.2">
      <c r="A70" t="s">
        <v>462</v>
      </c>
      <c r="B70" t="s">
        <v>462</v>
      </c>
      <c r="C70">
        <v>77.099999999999994</v>
      </c>
    </row>
  </sheetData>
  <autoFilter ref="A1:C58" xr:uid="{005EE42C-B007-DE46-AAB0-A5137FAB1731}">
    <sortState xmlns:xlrd2="http://schemas.microsoft.com/office/spreadsheetml/2017/richdata2" ref="A2:C70">
      <sortCondition ref="A1:A7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0A63-2E3A-394C-8F9B-9E64B2CDA7E2}">
  <dimension ref="A1:C70"/>
  <sheetViews>
    <sheetView workbookViewId="0">
      <selection activeCell="C70" sqref="C70"/>
    </sheetView>
  </sheetViews>
  <sheetFormatPr baseColWidth="10" defaultColWidth="11" defaultRowHeight="16" x14ac:dyDescent="0.2"/>
  <cols>
    <col min="1" max="1" width="20.5" bestFit="1" customWidth="1"/>
    <col min="2" max="2" width="16.33203125" customWidth="1"/>
  </cols>
  <sheetData>
    <row r="1" spans="1:3" x14ac:dyDescent="0.2">
      <c r="A1" t="s">
        <v>333</v>
      </c>
      <c r="B1" t="s">
        <v>628</v>
      </c>
      <c r="C1" t="s">
        <v>621</v>
      </c>
    </row>
    <row r="2" spans="1:3" x14ac:dyDescent="0.2">
      <c r="A2" t="s">
        <v>503</v>
      </c>
      <c r="B2" t="str">
        <f>VLOOKUP(A2,'Neighboorhood Income'!A:B,2,FALSE)</f>
        <v>ALLANDALE</v>
      </c>
      <c r="C2">
        <v>4.9000000000000004</v>
      </c>
    </row>
    <row r="3" spans="1:3" x14ac:dyDescent="0.2">
      <c r="A3" t="s">
        <v>600</v>
      </c>
      <c r="B3" t="str">
        <f>VLOOKUP(A3,'Neighboorhood Income'!A:B,2,FALSE)</f>
        <v>AUSTIN</v>
      </c>
      <c r="C3">
        <v>9.3000000000000007</v>
      </c>
    </row>
    <row r="4" spans="1:3" x14ac:dyDescent="0.2">
      <c r="A4" t="s">
        <v>597</v>
      </c>
      <c r="B4" t="str">
        <f>VLOOKUP(A4,'Neighboorhood Income'!A:B,2,FALSE)</f>
        <v>AUSTIN AREA</v>
      </c>
      <c r="C4">
        <v>8.3000000000000007</v>
      </c>
    </row>
    <row r="5" spans="1:3" x14ac:dyDescent="0.2">
      <c r="A5" t="s">
        <v>369</v>
      </c>
      <c r="B5" t="str">
        <f>VLOOKUP(A5,'Neighboorhood Income'!A:B,2,FALSE)</f>
        <v>BARTON HILLS</v>
      </c>
      <c r="C5">
        <v>1.8</v>
      </c>
    </row>
    <row r="6" spans="1:3" x14ac:dyDescent="0.2">
      <c r="A6" t="s">
        <v>373</v>
      </c>
      <c r="B6" t="str">
        <f>VLOOKUP(A6,'Neighboorhood Income'!A:B,2,FALSE)</f>
        <v>BOULDIN</v>
      </c>
      <c r="C6">
        <v>7.8</v>
      </c>
    </row>
    <row r="7" spans="1:3" x14ac:dyDescent="0.2">
      <c r="A7" t="s">
        <v>374</v>
      </c>
      <c r="B7" t="str">
        <f>VLOOKUP(A7,'Neighboorhood Income'!A:B,2,FALSE)</f>
        <v>BRENTWOOD</v>
      </c>
      <c r="C7">
        <v>2.4</v>
      </c>
    </row>
    <row r="8" spans="1:3" x14ac:dyDescent="0.2">
      <c r="A8" t="s">
        <v>594</v>
      </c>
      <c r="B8" t="str">
        <f>VLOOKUP(A8,'Neighboorhood Income'!A:B,2,FALSE)</f>
        <v>CAT HOLLOW</v>
      </c>
      <c r="C8">
        <v>2.9</v>
      </c>
    </row>
    <row r="9" spans="1:3" x14ac:dyDescent="0.2">
      <c r="A9" t="s">
        <v>604</v>
      </c>
      <c r="B9" t="str">
        <f>VLOOKUP(A9,'Neighboorhood Income'!A:B,2,FALSE)</f>
        <v>CENTRAL EAST AUSTIN</v>
      </c>
      <c r="C9">
        <v>21.1</v>
      </c>
    </row>
    <row r="10" spans="1:3" x14ac:dyDescent="0.2">
      <c r="A10" t="s">
        <v>390</v>
      </c>
      <c r="B10" t="str">
        <f>VLOOKUP(A10,'Neighboorhood Income'!A:B,2,FALSE)</f>
        <v>DOWNTOWN</v>
      </c>
      <c r="C10">
        <v>3.4</v>
      </c>
    </row>
    <row r="11" spans="1:3" x14ac:dyDescent="0.2">
      <c r="A11" t="s">
        <v>393</v>
      </c>
      <c r="B11" t="str">
        <f>VLOOKUP(A11,'Neighboorhood Income'!A:B,2,FALSE)</f>
        <v>EAST OAK HILL</v>
      </c>
      <c r="C11">
        <v>1.3</v>
      </c>
    </row>
    <row r="12" spans="1:3" x14ac:dyDescent="0.2">
      <c r="A12" t="s">
        <v>395</v>
      </c>
      <c r="B12" t="str">
        <f>VLOOKUP(A12,'Neighboorhood Income'!A:B,2,FALSE)</f>
        <v>FRANKLIN PARK</v>
      </c>
      <c r="C12">
        <v>28.6</v>
      </c>
    </row>
    <row r="13" spans="1:3" x14ac:dyDescent="0.2">
      <c r="A13" t="s">
        <v>397</v>
      </c>
      <c r="B13" t="str">
        <f>VLOOKUP(A13,'Neighboorhood Income'!A:B,2,FALSE)</f>
        <v>GARRISON PARK</v>
      </c>
      <c r="C13">
        <v>12.6</v>
      </c>
    </row>
    <row r="14" spans="1:3" x14ac:dyDescent="0.2">
      <c r="A14" t="s">
        <v>520</v>
      </c>
      <c r="B14" t="str">
        <f>VLOOKUP(A14,'Neighboorhood Income'!A:B,2,FALSE)</f>
        <v>GEORGIAN ACRES</v>
      </c>
      <c r="C14">
        <v>30.2</v>
      </c>
    </row>
    <row r="15" spans="1:3" x14ac:dyDescent="0.2">
      <c r="A15" t="s">
        <v>399</v>
      </c>
      <c r="B15" t="str">
        <f>VLOOKUP(A15,'Neighboorhood Income'!A:B,2,FALSE)</f>
        <v>GOVALLE</v>
      </c>
      <c r="C15">
        <v>26</v>
      </c>
    </row>
    <row r="16" spans="1:3" x14ac:dyDescent="0.2">
      <c r="A16" t="s">
        <v>608</v>
      </c>
      <c r="B16" t="str">
        <f>VLOOKUP(A16,'Neighboorhood Income'!A:B,2,FALSE)</f>
        <v>HANCOCK</v>
      </c>
      <c r="C16">
        <v>2.9</v>
      </c>
    </row>
    <row r="17" spans="1:3" x14ac:dyDescent="0.2">
      <c r="A17" t="s">
        <v>611</v>
      </c>
      <c r="B17" t="str">
        <f>VLOOKUP(A17,'Neighboorhood Income'!A:B,2,FALSE)</f>
        <v>HERITAGE HILLS</v>
      </c>
      <c r="C17">
        <v>28.6</v>
      </c>
    </row>
    <row r="18" spans="1:3" x14ac:dyDescent="0.2">
      <c r="A18" t="s">
        <v>405</v>
      </c>
      <c r="B18" t="str">
        <f>VLOOKUP(A18,'Neighboorhood Income'!A:B,2,FALSE)</f>
        <v>HIGHLAND</v>
      </c>
      <c r="C18">
        <v>12.9</v>
      </c>
    </row>
    <row r="19" spans="1:3" x14ac:dyDescent="0.2">
      <c r="A19" t="s">
        <v>407</v>
      </c>
      <c r="B19" t="str">
        <f>VLOOKUP(A19,'Neighboorhood Income'!A:B,2,FALSE)</f>
        <v>HOLLY</v>
      </c>
      <c r="C19">
        <v>21.2</v>
      </c>
    </row>
    <row r="20" spans="1:3" x14ac:dyDescent="0.2">
      <c r="A20" t="s">
        <v>408</v>
      </c>
      <c r="B20" t="str">
        <f>VLOOKUP(A20,'Neighboorhood Income'!A:B,2,FALSE)</f>
        <v>HYDE PARK</v>
      </c>
      <c r="C20">
        <v>3.5</v>
      </c>
    </row>
    <row r="21" spans="1:3" x14ac:dyDescent="0.2">
      <c r="A21" t="s">
        <v>414</v>
      </c>
      <c r="B21" t="str">
        <f>VLOOKUP(A21,'Neighboorhood Income'!A:B,2,FALSE)</f>
        <v>MCKINNEY</v>
      </c>
      <c r="C21">
        <v>20</v>
      </c>
    </row>
    <row r="22" spans="1:3" x14ac:dyDescent="0.2">
      <c r="A22" t="s">
        <v>416</v>
      </c>
      <c r="B22" t="str">
        <f>VLOOKUP(A22,'Neighboorhood Income'!A:B,2,FALSE)</f>
        <v>MLK</v>
      </c>
      <c r="C22">
        <v>23.5</v>
      </c>
    </row>
    <row r="23" spans="1:3" x14ac:dyDescent="0.2">
      <c r="A23" t="s">
        <v>610</v>
      </c>
      <c r="B23" t="str">
        <f>VLOOKUP(A23,'Neighboorhood Income'!A:B,2,FALSE)</f>
        <v>MLK 183</v>
      </c>
      <c r="C23">
        <v>22.8</v>
      </c>
    </row>
    <row r="24" spans="1:3" x14ac:dyDescent="0.2">
      <c r="A24" t="s">
        <v>418</v>
      </c>
      <c r="B24" t="str">
        <f>VLOOKUP(A24,'Neighboorhood Income'!A:B,2,FALSE)</f>
        <v>MONTOPOLIS</v>
      </c>
      <c r="C24">
        <v>24.4</v>
      </c>
    </row>
    <row r="25" spans="1:3" x14ac:dyDescent="0.2">
      <c r="A25" t="s">
        <v>511</v>
      </c>
      <c r="B25" t="str">
        <f>VLOOKUP(A25,'Neighboorhood Income'!A:B,2,FALSE)</f>
        <v>NORTH AUSTIN</v>
      </c>
      <c r="C25">
        <v>21.7</v>
      </c>
    </row>
    <row r="26" spans="1:3" x14ac:dyDescent="0.2">
      <c r="A26" t="s">
        <v>535</v>
      </c>
      <c r="B26" t="str">
        <f>VLOOKUP(A26,'Neighboorhood Income'!A:B,2,FALSE)</f>
        <v>NORTH BURNETT</v>
      </c>
      <c r="C26">
        <v>3.4</v>
      </c>
    </row>
    <row r="27" spans="1:3" x14ac:dyDescent="0.2">
      <c r="A27" t="s">
        <v>421</v>
      </c>
      <c r="B27" t="str">
        <f>VLOOKUP(A27,'Neighboorhood Income'!A:B,2,FALSE)</f>
        <v>NORTH LAMAR</v>
      </c>
      <c r="C27">
        <v>31.6</v>
      </c>
    </row>
    <row r="28" spans="1:3" x14ac:dyDescent="0.2">
      <c r="A28" t="s">
        <v>422</v>
      </c>
      <c r="B28" t="str">
        <f>VLOOKUP(A28,'Neighboorhood Income'!A:B,2,FALSE)</f>
        <v>NORTH LOOP</v>
      </c>
      <c r="C28">
        <v>6.6</v>
      </c>
    </row>
    <row r="29" spans="1:3" x14ac:dyDescent="0.2">
      <c r="A29" t="s">
        <v>614</v>
      </c>
      <c r="B29" t="str">
        <f>VLOOKUP(A29,'Neighboorhood Income'!A:B,2,FALSE)</f>
        <v>NORTH UNIVERSITY</v>
      </c>
      <c r="C29">
        <v>2.2000000000000002</v>
      </c>
    </row>
    <row r="30" spans="1:3" x14ac:dyDescent="0.2">
      <c r="A30" t="s">
        <v>596</v>
      </c>
      <c r="B30" t="str">
        <f>VLOOKUP(A30,'Neighboorhood Income'!A:B,2,FALSE)</f>
        <v>OLD W AUSTIN</v>
      </c>
      <c r="C30">
        <v>2.5</v>
      </c>
    </row>
    <row r="31" spans="1:3" x14ac:dyDescent="0.2">
      <c r="A31" t="s">
        <v>429</v>
      </c>
      <c r="B31" t="str">
        <f>VLOOKUP(A31,'Neighboorhood Income'!A:B,2,FALSE)</f>
        <v>PARKER LANE</v>
      </c>
      <c r="C31">
        <v>15.4</v>
      </c>
    </row>
    <row r="32" spans="1:3" x14ac:dyDescent="0.2">
      <c r="A32" t="s">
        <v>609</v>
      </c>
      <c r="B32" t="str">
        <f>VLOOKUP(A32,'Neighboorhood Income'!A:B,2,FALSE)</f>
        <v>PECAN SPRINGS SPRINGDALE</v>
      </c>
      <c r="C32">
        <v>26.8</v>
      </c>
    </row>
    <row r="33" spans="1:3" x14ac:dyDescent="0.2">
      <c r="A33" t="s">
        <v>613</v>
      </c>
      <c r="B33" t="str">
        <f>VLOOKUP(A33,'Neighboorhood Income'!A:B,2,FALSE)</f>
        <v>PLEASANT VALLEY</v>
      </c>
      <c r="C33">
        <v>13.5</v>
      </c>
    </row>
    <row r="34" spans="1:3" x14ac:dyDescent="0.2">
      <c r="A34" t="s">
        <v>432</v>
      </c>
      <c r="B34" t="str">
        <f>VLOOKUP(A34,'Neighboorhood Income'!A:B,2,FALSE)</f>
        <v>RIVERSIDE</v>
      </c>
      <c r="C34">
        <v>11.7</v>
      </c>
    </row>
    <row r="35" spans="1:3" x14ac:dyDescent="0.2">
      <c r="A35" t="s">
        <v>435</v>
      </c>
      <c r="B35" t="str">
        <f>VLOOKUP(A35,'Neighboorhood Income'!A:B,2,FALSE)</f>
        <v>ROSEDALE</v>
      </c>
      <c r="C35">
        <v>3.5</v>
      </c>
    </row>
    <row r="36" spans="1:3" x14ac:dyDescent="0.2">
      <c r="A36" t="s">
        <v>436</v>
      </c>
      <c r="B36" t="str">
        <f>VLOOKUP(A36,'Neighboorhood Income'!A:B,2,FALSE)</f>
        <v>ROSEWOOD</v>
      </c>
      <c r="C36">
        <v>40.200000000000003</v>
      </c>
    </row>
    <row r="37" spans="1:3" x14ac:dyDescent="0.2">
      <c r="A37" t="s">
        <v>617</v>
      </c>
      <c r="B37" t="str">
        <f>VLOOKUP(A37,'Neighboorhood Income'!A:B,2,FALSE)</f>
        <v>SOUTH</v>
      </c>
      <c r="C37">
        <v>14.2</v>
      </c>
    </row>
    <row r="38" spans="1:3" x14ac:dyDescent="0.2">
      <c r="A38" t="s">
        <v>440</v>
      </c>
      <c r="B38" t="str">
        <f>VLOOKUP(A38,'Neighboorhood Income'!A:B,2,FALSE)</f>
        <v>SOUTH LAMAR</v>
      </c>
      <c r="C38">
        <v>9.5</v>
      </c>
    </row>
    <row r="39" spans="1:3" x14ac:dyDescent="0.2">
      <c r="A39" t="s">
        <v>603</v>
      </c>
      <c r="B39" t="str">
        <f>VLOOKUP(A39,'Neighboorhood Income'!A:B,2,FALSE)</f>
        <v>SOUTH MANCHACA</v>
      </c>
      <c r="C39">
        <v>11.8</v>
      </c>
    </row>
    <row r="40" spans="1:3" x14ac:dyDescent="0.2">
      <c r="A40" t="s">
        <v>595</v>
      </c>
      <c r="B40" t="str">
        <f>VLOOKUP(A40,'Neighboorhood Income'!A:B,2,FALSE)</f>
        <v>SOUTH RIVER CITY</v>
      </c>
      <c r="C40">
        <v>5.5</v>
      </c>
    </row>
    <row r="41" spans="1:3" x14ac:dyDescent="0.2">
      <c r="A41" t="s">
        <v>445</v>
      </c>
      <c r="B41" t="str">
        <f>VLOOKUP(A41,'Neighboorhood Income'!A:B,2,FALSE)</f>
        <v>ST. EDWARDS</v>
      </c>
      <c r="C41">
        <v>18.5</v>
      </c>
    </row>
    <row r="42" spans="1:3" x14ac:dyDescent="0.2">
      <c r="A42" t="s">
        <v>612</v>
      </c>
      <c r="B42" t="str">
        <f>VLOOKUP(A42,'Neighboorhood Income'!A:B,2,FALSE)</f>
        <v>ST. JOHNS</v>
      </c>
      <c r="C42">
        <v>23.6</v>
      </c>
    </row>
    <row r="43" spans="1:3" x14ac:dyDescent="0.2">
      <c r="A43" t="s">
        <v>447</v>
      </c>
      <c r="B43" t="str">
        <f>VLOOKUP(A43,'Neighboorhood Income'!A:B,2,FALSE)</f>
        <v>SWEET BRIAR</v>
      </c>
      <c r="C43">
        <v>7.3</v>
      </c>
    </row>
    <row r="44" spans="1:3" x14ac:dyDescent="0.2">
      <c r="A44" t="s">
        <v>606</v>
      </c>
      <c r="B44" t="str">
        <f>VLOOKUP(A44,'Neighboorhood Income'!A:B,2,FALSE)</f>
        <v>TEXAS</v>
      </c>
      <c r="C44">
        <v>13.1</v>
      </c>
    </row>
    <row r="45" spans="1:3" x14ac:dyDescent="0.2">
      <c r="A45" t="s">
        <v>598</v>
      </c>
      <c r="B45" t="str">
        <f>VLOOKUP(A45,'Neighboorhood Income'!A:B,2,FALSE)</f>
        <v>TRAVIS</v>
      </c>
      <c r="C45">
        <v>8.9</v>
      </c>
    </row>
    <row r="46" spans="1:3" x14ac:dyDescent="0.2">
      <c r="A46" t="s">
        <v>605</v>
      </c>
      <c r="B46" t="str">
        <f>VLOOKUP(A46,'Neighboorhood Income'!A:B,2,FALSE)</f>
        <v>UNITED STATES</v>
      </c>
      <c r="C46">
        <v>13</v>
      </c>
    </row>
    <row r="47" spans="1:3" x14ac:dyDescent="0.2">
      <c r="A47" t="s">
        <v>601</v>
      </c>
      <c r="B47" t="str">
        <f>VLOOKUP(A47,'Neighboorhood Income'!A:B,2,FALSE)</f>
        <v>UNIVERSITY HILLS</v>
      </c>
      <c r="C47">
        <v>17.2</v>
      </c>
    </row>
    <row r="48" spans="1:3" x14ac:dyDescent="0.2">
      <c r="A48" t="s">
        <v>513</v>
      </c>
      <c r="B48" t="str">
        <f>VLOOKUP(A48,'Neighboorhood Income'!A:B,2,FALSE)</f>
        <v>UNIVERSITY OF TEXAS</v>
      </c>
      <c r="C48">
        <v>5.3</v>
      </c>
    </row>
    <row r="49" spans="1:3" x14ac:dyDescent="0.2">
      <c r="A49" t="s">
        <v>599</v>
      </c>
      <c r="B49" t="str">
        <f>VLOOKUP(A49,'Neighboorhood Income'!A:B,2,FALSE)</f>
        <v>UPPER BOGGY CREEK</v>
      </c>
      <c r="C49">
        <v>9.6</v>
      </c>
    </row>
    <row r="50" spans="1:3" x14ac:dyDescent="0.2">
      <c r="A50" t="s">
        <v>602</v>
      </c>
      <c r="B50" t="str">
        <f>VLOOKUP(A50,'Neighboorhood Income'!A:B,2,FALSE)</f>
        <v>WELLS BRANCH</v>
      </c>
      <c r="C50">
        <v>7.7</v>
      </c>
    </row>
    <row r="51" spans="1:3" x14ac:dyDescent="0.2">
      <c r="A51" t="s">
        <v>454</v>
      </c>
      <c r="B51" t="str">
        <f>VLOOKUP(A51,'Neighboorhood Income'!A:B,2,FALSE)</f>
        <v>WEST OAK HILL</v>
      </c>
      <c r="C51">
        <v>3.3</v>
      </c>
    </row>
    <row r="52" spans="1:3" x14ac:dyDescent="0.2">
      <c r="A52" t="s">
        <v>607</v>
      </c>
      <c r="B52" t="str">
        <f>VLOOKUP(A52,'Neighboorhood Income'!A:B,2,FALSE)</f>
        <v>WEST SOUTH CENTRAL</v>
      </c>
      <c r="C52">
        <v>13.7</v>
      </c>
    </row>
    <row r="53" spans="1:3" x14ac:dyDescent="0.2">
      <c r="A53" t="s">
        <v>615</v>
      </c>
      <c r="B53" t="str">
        <f>VLOOKUP(A53,'Neighboorhood Income'!A:B,2,FALSE)</f>
        <v>WEST UNIVERSITY</v>
      </c>
      <c r="C53">
        <v>3.3</v>
      </c>
    </row>
    <row r="54" spans="1:3" x14ac:dyDescent="0.2">
      <c r="A54" t="s">
        <v>458</v>
      </c>
      <c r="B54" t="str">
        <f>VLOOKUP(A54,'Neighboorhood Income'!A:B,2,FALSE)</f>
        <v>WINDSOR HILLS</v>
      </c>
      <c r="C54">
        <v>22</v>
      </c>
    </row>
    <row r="55" spans="1:3" x14ac:dyDescent="0.2">
      <c r="A55" t="s">
        <v>459</v>
      </c>
      <c r="B55" t="str">
        <f>VLOOKUP(A55,'Neighboorhood Income'!A:B,2,FALSE)</f>
        <v>WINDSOR PARK</v>
      </c>
      <c r="C55">
        <v>20.8</v>
      </c>
    </row>
    <row r="56" spans="1:3" x14ac:dyDescent="0.2">
      <c r="A56" t="s">
        <v>460</v>
      </c>
      <c r="B56" t="str">
        <f>VLOOKUP(A56,'Neighboorhood Income'!A:B,2,FALSE)</f>
        <v>WINDSOR ROAD</v>
      </c>
      <c r="C56">
        <v>0.5</v>
      </c>
    </row>
    <row r="57" spans="1:3" x14ac:dyDescent="0.2">
      <c r="A57" t="s">
        <v>461</v>
      </c>
      <c r="B57" t="str">
        <f>VLOOKUP(A57,'Neighboorhood Income'!A:B,2,FALSE)</f>
        <v>WOOTEN</v>
      </c>
      <c r="C57">
        <v>23.3</v>
      </c>
    </row>
    <row r="58" spans="1:3" x14ac:dyDescent="0.2">
      <c r="A58" t="s">
        <v>462</v>
      </c>
      <c r="B58" t="str">
        <f>VLOOKUP(A58,'Neighboorhood Income'!A:B,2,FALSE)</f>
        <v>ZILKER</v>
      </c>
      <c r="C58">
        <v>2.4</v>
      </c>
    </row>
    <row r="59" spans="1:3" x14ac:dyDescent="0.2">
      <c r="A59" t="s">
        <v>382</v>
      </c>
      <c r="B59" t="s">
        <v>382</v>
      </c>
      <c r="C59">
        <v>22</v>
      </c>
    </row>
    <row r="60" spans="1:3" x14ac:dyDescent="0.2">
      <c r="A60" t="s">
        <v>385</v>
      </c>
      <c r="B60" t="s">
        <v>385</v>
      </c>
      <c r="C60">
        <v>3.9</v>
      </c>
    </row>
    <row r="61" spans="1:3" x14ac:dyDescent="0.2">
      <c r="A61" t="s">
        <v>500</v>
      </c>
      <c r="B61" t="s">
        <v>500</v>
      </c>
      <c r="C61">
        <v>12.2</v>
      </c>
    </row>
    <row r="62" spans="1:3" x14ac:dyDescent="0.2">
      <c r="A62" t="s">
        <v>533</v>
      </c>
      <c r="B62" t="s">
        <v>533</v>
      </c>
      <c r="C62">
        <v>0.4</v>
      </c>
    </row>
    <row r="63" spans="1:3" x14ac:dyDescent="0.2">
      <c r="A63" t="s">
        <v>396</v>
      </c>
      <c r="B63" t="s">
        <v>396</v>
      </c>
      <c r="C63">
        <v>11.4</v>
      </c>
    </row>
    <row r="64" spans="1:3" x14ac:dyDescent="0.2">
      <c r="A64" t="s">
        <v>410</v>
      </c>
      <c r="B64" t="s">
        <v>410</v>
      </c>
      <c r="C64">
        <v>24.2</v>
      </c>
    </row>
    <row r="65" spans="1:3" x14ac:dyDescent="0.2">
      <c r="A65" t="s">
        <v>423</v>
      </c>
      <c r="B65" t="s">
        <v>423</v>
      </c>
      <c r="C65">
        <v>4.4000000000000004</v>
      </c>
    </row>
    <row r="66" spans="1:3" x14ac:dyDescent="0.2">
      <c r="A66" t="s">
        <v>392</v>
      </c>
      <c r="B66" t="s">
        <v>392</v>
      </c>
      <c r="C66">
        <v>9.5</v>
      </c>
    </row>
    <row r="67" spans="1:3" x14ac:dyDescent="0.2">
      <c r="A67" t="s">
        <v>380</v>
      </c>
      <c r="B67" t="s">
        <v>380</v>
      </c>
      <c r="C67">
        <v>7.4</v>
      </c>
    </row>
    <row r="68" spans="1:3" x14ac:dyDescent="0.2">
      <c r="A68" t="s">
        <v>427</v>
      </c>
      <c r="B68" t="s">
        <v>427</v>
      </c>
      <c r="C68">
        <v>2.5</v>
      </c>
    </row>
    <row r="69" spans="1:3" x14ac:dyDescent="0.2">
      <c r="A69" t="s">
        <v>398</v>
      </c>
      <c r="B69" t="s">
        <v>398</v>
      </c>
      <c r="C69">
        <v>2.8</v>
      </c>
    </row>
    <row r="70" spans="1:3" x14ac:dyDescent="0.2">
      <c r="A70" t="s">
        <v>383</v>
      </c>
      <c r="B70" t="s">
        <v>383</v>
      </c>
      <c r="C70">
        <v>2</v>
      </c>
    </row>
  </sheetData>
  <autoFilter ref="A1:C58" xr:uid="{6C3EAB04-B251-FF43-ADD0-0C1592908209}">
    <sortState xmlns:xlrd2="http://schemas.microsoft.com/office/spreadsheetml/2017/richdata2" ref="A2:C58">
      <sortCondition ref="B1:B58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7EC0-A102-D14B-89B8-1D3C1DB6F7FC}">
  <dimension ref="A1:G69"/>
  <sheetViews>
    <sheetView workbookViewId="0">
      <selection activeCell="G32" sqref="G32"/>
    </sheetView>
  </sheetViews>
  <sheetFormatPr baseColWidth="10" defaultColWidth="11" defaultRowHeight="16" x14ac:dyDescent="0.2"/>
  <cols>
    <col min="2" max="2" width="23.33203125" bestFit="1" customWidth="1"/>
  </cols>
  <sheetData>
    <row r="1" spans="1:7" ht="19" x14ac:dyDescent="0.25">
      <c r="A1" s="42" t="s">
        <v>630</v>
      </c>
      <c r="B1" s="43" t="s">
        <v>8</v>
      </c>
      <c r="C1" s="43" t="s">
        <v>581</v>
      </c>
      <c r="D1" s="43" t="s">
        <v>631</v>
      </c>
      <c r="E1" s="43" t="s">
        <v>632</v>
      </c>
      <c r="F1" s="43" t="s">
        <v>633</v>
      </c>
      <c r="G1" s="43" t="s">
        <v>344</v>
      </c>
    </row>
    <row r="2" spans="1:7" ht="19" x14ac:dyDescent="0.25">
      <c r="A2" s="40">
        <v>37</v>
      </c>
      <c r="B2" s="39" t="s">
        <v>502</v>
      </c>
      <c r="C2" s="44" t="s">
        <v>503</v>
      </c>
      <c r="D2" s="40">
        <v>53</v>
      </c>
      <c r="E2" s="40">
        <v>42</v>
      </c>
      <c r="F2" s="40">
        <v>74</v>
      </c>
      <c r="G2" s="41">
        <v>9130</v>
      </c>
    </row>
    <row r="3" spans="1:7" ht="19" x14ac:dyDescent="0.25">
      <c r="A3" s="40">
        <v>56</v>
      </c>
      <c r="B3" s="39" t="s">
        <v>528</v>
      </c>
      <c r="C3" s="44" t="s">
        <v>369</v>
      </c>
      <c r="D3" s="40">
        <v>36</v>
      </c>
      <c r="E3" s="40">
        <v>33</v>
      </c>
      <c r="F3" s="40">
        <v>48</v>
      </c>
      <c r="G3" s="41">
        <v>8019</v>
      </c>
    </row>
    <row r="4" spans="1:7" ht="19" x14ac:dyDescent="0.25">
      <c r="A4" s="40">
        <v>8</v>
      </c>
      <c r="B4" s="39" t="s">
        <v>636</v>
      </c>
      <c r="C4" s="44" t="s">
        <v>649</v>
      </c>
      <c r="D4" s="40">
        <v>81</v>
      </c>
      <c r="E4" s="40">
        <v>54</v>
      </c>
      <c r="F4" s="40">
        <v>78</v>
      </c>
      <c r="G4" s="41">
        <v>5487</v>
      </c>
    </row>
    <row r="5" spans="1:7" ht="19" x14ac:dyDescent="0.25">
      <c r="A5" s="40">
        <v>18</v>
      </c>
      <c r="B5" s="39" t="s">
        <v>536</v>
      </c>
      <c r="C5" s="44" t="s">
        <v>374</v>
      </c>
      <c r="D5" s="40">
        <v>70</v>
      </c>
      <c r="E5" s="40">
        <v>49</v>
      </c>
      <c r="F5" s="40">
        <v>83</v>
      </c>
      <c r="G5" s="41">
        <v>7409</v>
      </c>
    </row>
    <row r="6" spans="1:7" ht="19" x14ac:dyDescent="0.25">
      <c r="A6" s="40">
        <v>5</v>
      </c>
      <c r="B6" s="39" t="s">
        <v>538</v>
      </c>
      <c r="C6" s="44" t="s">
        <v>377</v>
      </c>
      <c r="D6" s="40">
        <v>84</v>
      </c>
      <c r="E6" s="40">
        <v>54</v>
      </c>
      <c r="F6" s="40">
        <v>84</v>
      </c>
      <c r="G6" s="41">
        <v>4372</v>
      </c>
    </row>
    <row r="7" spans="1:7" ht="19" x14ac:dyDescent="0.25">
      <c r="A7" s="40">
        <v>12</v>
      </c>
      <c r="B7" s="39" t="s">
        <v>515</v>
      </c>
      <c r="C7" s="44" t="s">
        <v>380</v>
      </c>
      <c r="D7" s="40">
        <v>78</v>
      </c>
      <c r="E7" s="40">
        <v>52</v>
      </c>
      <c r="F7" s="40">
        <v>88</v>
      </c>
      <c r="G7" s="41">
        <v>1860</v>
      </c>
    </row>
    <row r="8" spans="1:7" ht="19" x14ac:dyDescent="0.25">
      <c r="A8" s="40">
        <v>66</v>
      </c>
      <c r="B8" s="39" t="s">
        <v>647</v>
      </c>
      <c r="C8" s="44" t="s">
        <v>652</v>
      </c>
      <c r="D8" s="40">
        <v>15</v>
      </c>
      <c r="E8" s="40">
        <v>8</v>
      </c>
      <c r="F8" s="40">
        <v>41</v>
      </c>
      <c r="G8" s="41">
        <v>7391</v>
      </c>
    </row>
    <row r="9" spans="1:7" ht="19" x14ac:dyDescent="0.25">
      <c r="A9" s="40">
        <v>46</v>
      </c>
      <c r="B9" s="39" t="s">
        <v>531</v>
      </c>
      <c r="C9" s="44" t="s">
        <v>382</v>
      </c>
      <c r="D9" s="40">
        <v>48</v>
      </c>
      <c r="E9" s="40">
        <v>43</v>
      </c>
      <c r="F9" s="40">
        <v>48</v>
      </c>
      <c r="G9" s="41">
        <v>3598</v>
      </c>
    </row>
    <row r="10" spans="1:7" ht="19" x14ac:dyDescent="0.25">
      <c r="A10" s="40">
        <v>21</v>
      </c>
      <c r="B10" s="39" t="s">
        <v>526</v>
      </c>
      <c r="C10" s="44" t="s">
        <v>383</v>
      </c>
      <c r="D10" s="40">
        <v>68</v>
      </c>
      <c r="E10" s="40">
        <v>49</v>
      </c>
      <c r="F10" s="40">
        <v>86</v>
      </c>
      <c r="G10" s="41">
        <v>3987</v>
      </c>
    </row>
    <row r="11" spans="1:7" ht="19" x14ac:dyDescent="0.25">
      <c r="A11" s="40">
        <v>16</v>
      </c>
      <c r="B11" s="39" t="s">
        <v>552</v>
      </c>
      <c r="C11" s="44" t="s">
        <v>385</v>
      </c>
      <c r="D11" s="40">
        <v>71</v>
      </c>
      <c r="E11" s="40">
        <v>48</v>
      </c>
      <c r="F11" s="40">
        <v>67</v>
      </c>
      <c r="G11" s="41">
        <v>2634</v>
      </c>
    </row>
    <row r="12" spans="1:7" ht="19" x14ac:dyDescent="0.25">
      <c r="A12" s="40">
        <v>1</v>
      </c>
      <c r="B12" s="39" t="s">
        <v>496</v>
      </c>
      <c r="C12" s="44" t="s">
        <v>390</v>
      </c>
      <c r="D12" s="40">
        <v>92</v>
      </c>
      <c r="E12" s="40">
        <v>68</v>
      </c>
      <c r="F12" s="40">
        <v>89</v>
      </c>
      <c r="G12" s="41">
        <v>7412</v>
      </c>
    </row>
    <row r="13" spans="1:7" ht="19" x14ac:dyDescent="0.25">
      <c r="A13" s="40">
        <v>7</v>
      </c>
      <c r="B13" s="39" t="s">
        <v>635</v>
      </c>
      <c r="C13" s="44" t="s">
        <v>391</v>
      </c>
      <c r="D13" s="40">
        <v>82</v>
      </c>
      <c r="E13" s="40">
        <v>49</v>
      </c>
      <c r="F13" s="40">
        <v>92</v>
      </c>
      <c r="G13" s="41">
        <v>3278</v>
      </c>
    </row>
    <row r="14" spans="1:7" ht="19" x14ac:dyDescent="0.25">
      <c r="A14" s="40">
        <v>57</v>
      </c>
      <c r="B14" s="39" t="s">
        <v>537</v>
      </c>
      <c r="C14" s="44" t="s">
        <v>392</v>
      </c>
      <c r="D14" s="40">
        <v>35</v>
      </c>
      <c r="E14" s="40">
        <v>41</v>
      </c>
      <c r="F14" s="40">
        <v>47</v>
      </c>
      <c r="G14" s="41">
        <v>3069</v>
      </c>
    </row>
    <row r="15" spans="1:7" ht="19" x14ac:dyDescent="0.25">
      <c r="A15" s="40">
        <v>65</v>
      </c>
      <c r="B15" s="39" t="s">
        <v>627</v>
      </c>
      <c r="C15" s="44" t="s">
        <v>393</v>
      </c>
      <c r="D15" s="40">
        <v>22</v>
      </c>
      <c r="E15" s="40">
        <v>19</v>
      </c>
      <c r="F15" s="40">
        <v>46</v>
      </c>
      <c r="G15" s="41">
        <v>13354</v>
      </c>
    </row>
    <row r="16" spans="1:7" ht="19" x14ac:dyDescent="0.25">
      <c r="A16" s="40">
        <v>54</v>
      </c>
      <c r="B16" s="39" t="s">
        <v>529</v>
      </c>
      <c r="C16" s="44" t="s">
        <v>395</v>
      </c>
      <c r="D16" s="40">
        <v>39</v>
      </c>
      <c r="E16" s="40">
        <v>38</v>
      </c>
      <c r="F16" s="40">
        <v>44</v>
      </c>
      <c r="G16" s="41">
        <v>16574</v>
      </c>
    </row>
    <row r="17" spans="1:7" ht="19" x14ac:dyDescent="0.25">
      <c r="A17" s="40">
        <v>43</v>
      </c>
      <c r="B17" s="39" t="s">
        <v>527</v>
      </c>
      <c r="C17" s="44" t="s">
        <v>396</v>
      </c>
      <c r="D17" s="40">
        <v>51</v>
      </c>
      <c r="E17" s="40">
        <v>46</v>
      </c>
      <c r="F17" s="40">
        <v>58</v>
      </c>
      <c r="G17" s="41">
        <v>3511</v>
      </c>
    </row>
    <row r="18" spans="1:7" ht="19" x14ac:dyDescent="0.25">
      <c r="A18" s="40">
        <v>44</v>
      </c>
      <c r="B18" s="39" t="s">
        <v>507</v>
      </c>
      <c r="C18" s="44" t="s">
        <v>397</v>
      </c>
      <c r="D18" s="40">
        <v>50</v>
      </c>
      <c r="E18" s="40">
        <v>37</v>
      </c>
      <c r="F18" s="40">
        <v>65</v>
      </c>
      <c r="G18" s="41">
        <v>10723</v>
      </c>
    </row>
    <row r="19" spans="1:7" ht="19" x14ac:dyDescent="0.25">
      <c r="A19" s="40">
        <v>40</v>
      </c>
      <c r="B19" s="39" t="s">
        <v>543</v>
      </c>
      <c r="C19" s="44" t="s">
        <v>398</v>
      </c>
      <c r="D19" s="40">
        <v>52</v>
      </c>
      <c r="E19" s="40">
        <v>40</v>
      </c>
      <c r="F19" s="40">
        <v>61</v>
      </c>
      <c r="G19" s="41">
        <v>1121</v>
      </c>
    </row>
    <row r="20" spans="1:7" ht="19" x14ac:dyDescent="0.25">
      <c r="A20" s="40">
        <v>41</v>
      </c>
      <c r="B20" s="39" t="s">
        <v>519</v>
      </c>
      <c r="C20" s="44" t="s">
        <v>520</v>
      </c>
      <c r="D20" s="40">
        <v>52</v>
      </c>
      <c r="E20" s="40">
        <v>49</v>
      </c>
      <c r="F20" s="40">
        <v>56</v>
      </c>
      <c r="G20" s="41">
        <v>8610</v>
      </c>
    </row>
    <row r="21" spans="1:7" ht="19" x14ac:dyDescent="0.25">
      <c r="A21" s="40">
        <v>25</v>
      </c>
      <c r="B21" s="39" t="s">
        <v>546</v>
      </c>
      <c r="C21" s="44" t="s">
        <v>399</v>
      </c>
      <c r="D21" s="40">
        <v>64</v>
      </c>
      <c r="E21" s="40">
        <v>46</v>
      </c>
      <c r="F21" s="40">
        <v>88</v>
      </c>
      <c r="G21" s="41">
        <v>4102</v>
      </c>
    </row>
    <row r="22" spans="1:7" ht="19" x14ac:dyDescent="0.25">
      <c r="A22" s="40">
        <v>10</v>
      </c>
      <c r="B22" s="39" t="s">
        <v>504</v>
      </c>
      <c r="C22" s="44" t="s">
        <v>401</v>
      </c>
      <c r="D22" s="40">
        <v>78</v>
      </c>
      <c r="E22" s="40">
        <v>59</v>
      </c>
      <c r="F22" s="40">
        <v>89</v>
      </c>
      <c r="G22" s="41">
        <v>5001</v>
      </c>
    </row>
    <row r="23" spans="1:7" ht="19" x14ac:dyDescent="0.25">
      <c r="A23" s="40">
        <v>51</v>
      </c>
      <c r="B23" s="39" t="s">
        <v>541</v>
      </c>
      <c r="C23" s="44" t="s">
        <v>404</v>
      </c>
      <c r="D23" s="40">
        <v>41</v>
      </c>
      <c r="E23" s="40">
        <v>40</v>
      </c>
      <c r="F23" s="40">
        <v>53</v>
      </c>
      <c r="G23" s="41">
        <v>6089</v>
      </c>
    </row>
    <row r="24" spans="1:7" ht="19" x14ac:dyDescent="0.25">
      <c r="A24" s="40">
        <v>22</v>
      </c>
      <c r="B24" s="39" t="s">
        <v>549</v>
      </c>
      <c r="C24" s="44" t="s">
        <v>405</v>
      </c>
      <c r="D24" s="40">
        <v>66</v>
      </c>
      <c r="E24" s="40">
        <v>53</v>
      </c>
      <c r="F24" s="40">
        <v>84</v>
      </c>
      <c r="G24" s="41">
        <v>4057</v>
      </c>
    </row>
    <row r="25" spans="1:7" ht="19" x14ac:dyDescent="0.25">
      <c r="A25" s="40">
        <v>9</v>
      </c>
      <c r="B25" s="39" t="s">
        <v>623</v>
      </c>
      <c r="C25" s="44" t="s">
        <v>407</v>
      </c>
      <c r="D25" s="40">
        <v>81</v>
      </c>
      <c r="E25" s="40">
        <v>47</v>
      </c>
      <c r="F25" s="40">
        <v>92</v>
      </c>
      <c r="G25" s="41">
        <v>3990</v>
      </c>
    </row>
    <row r="26" spans="1:7" ht="19" x14ac:dyDescent="0.25">
      <c r="A26" s="40">
        <v>11</v>
      </c>
      <c r="B26" s="39" t="s">
        <v>548</v>
      </c>
      <c r="C26" s="44" t="s">
        <v>408</v>
      </c>
      <c r="D26" s="40">
        <v>78</v>
      </c>
      <c r="E26" s="40">
        <v>55</v>
      </c>
      <c r="F26" s="40">
        <v>93</v>
      </c>
      <c r="G26" s="41">
        <v>6547</v>
      </c>
    </row>
    <row r="27" spans="1:7" ht="19" x14ac:dyDescent="0.25">
      <c r="A27" s="40">
        <v>63</v>
      </c>
      <c r="B27" s="39" t="s">
        <v>497</v>
      </c>
      <c r="C27" s="44" t="s">
        <v>410</v>
      </c>
      <c r="D27" s="40">
        <v>25</v>
      </c>
      <c r="E27" s="40">
        <v>38</v>
      </c>
      <c r="F27" s="40">
        <v>63</v>
      </c>
      <c r="G27" s="41">
        <v>1850</v>
      </c>
    </row>
    <row r="28" spans="1:7" ht="19" x14ac:dyDescent="0.25">
      <c r="A28" s="40">
        <v>59</v>
      </c>
      <c r="B28" s="39" t="s">
        <v>523</v>
      </c>
      <c r="C28" s="44" t="s">
        <v>414</v>
      </c>
      <c r="D28" s="40">
        <v>34</v>
      </c>
      <c r="E28" s="40">
        <v>31</v>
      </c>
      <c r="F28" s="40">
        <v>34</v>
      </c>
      <c r="G28" s="41">
        <v>4517</v>
      </c>
    </row>
    <row r="29" spans="1:7" ht="19" x14ac:dyDescent="0.25">
      <c r="A29" s="40">
        <v>47</v>
      </c>
      <c r="B29" s="39" t="s">
        <v>416</v>
      </c>
      <c r="C29" s="44" t="s">
        <v>416</v>
      </c>
      <c r="D29" s="40">
        <v>46</v>
      </c>
      <c r="E29" s="40">
        <v>45</v>
      </c>
      <c r="F29" s="40">
        <v>68</v>
      </c>
      <c r="G29" s="41">
        <v>4863</v>
      </c>
    </row>
    <row r="30" spans="1:7" ht="19" x14ac:dyDescent="0.25">
      <c r="A30" s="40">
        <v>61</v>
      </c>
      <c r="B30" s="39" t="s">
        <v>417</v>
      </c>
      <c r="C30" s="44" t="s">
        <v>417</v>
      </c>
      <c r="D30" s="40">
        <v>29</v>
      </c>
      <c r="E30" s="40">
        <v>40</v>
      </c>
      <c r="F30" s="40">
        <v>51</v>
      </c>
      <c r="G30" s="41">
        <v>7799</v>
      </c>
    </row>
    <row r="31" spans="1:7" ht="19" x14ac:dyDescent="0.25">
      <c r="A31" s="40">
        <v>50</v>
      </c>
      <c r="B31" s="39" t="s">
        <v>644</v>
      </c>
      <c r="C31" t="s">
        <v>418</v>
      </c>
      <c r="D31" s="40">
        <v>43</v>
      </c>
      <c r="E31" s="40">
        <v>44</v>
      </c>
      <c r="F31" s="40">
        <v>50</v>
      </c>
      <c r="G31" s="41">
        <v>10521</v>
      </c>
    </row>
    <row r="32" spans="1:7" ht="19" x14ac:dyDescent="0.25">
      <c r="A32" s="40">
        <v>32</v>
      </c>
      <c r="B32" s="39" t="s">
        <v>510</v>
      </c>
      <c r="C32" s="44" t="s">
        <v>511</v>
      </c>
      <c r="D32" s="40">
        <v>55</v>
      </c>
      <c r="E32" s="40">
        <v>46</v>
      </c>
      <c r="F32" s="40">
        <v>62</v>
      </c>
      <c r="G32" s="41">
        <v>27911</v>
      </c>
    </row>
    <row r="33" spans="1:7" ht="19" x14ac:dyDescent="0.25">
      <c r="A33" s="40">
        <v>49</v>
      </c>
      <c r="B33" s="39" t="s">
        <v>643</v>
      </c>
      <c r="C33" t="s">
        <v>535</v>
      </c>
      <c r="D33" s="40">
        <v>44</v>
      </c>
      <c r="E33" s="40">
        <v>39</v>
      </c>
      <c r="F33" s="40">
        <v>63</v>
      </c>
      <c r="G33" s="41">
        <v>4931</v>
      </c>
    </row>
    <row r="34" spans="1:7" ht="19" x14ac:dyDescent="0.25">
      <c r="A34" s="40">
        <v>38</v>
      </c>
      <c r="B34" s="39" t="s">
        <v>509</v>
      </c>
      <c r="C34" s="44" t="s">
        <v>421</v>
      </c>
      <c r="D34" s="40">
        <v>52</v>
      </c>
      <c r="E34" s="40">
        <v>45</v>
      </c>
      <c r="F34" s="40">
        <v>48</v>
      </c>
      <c r="G34" s="41">
        <v>6502</v>
      </c>
    </row>
    <row r="35" spans="1:7" ht="19" x14ac:dyDescent="0.25">
      <c r="A35" s="40">
        <v>24</v>
      </c>
      <c r="B35" s="39" t="s">
        <v>540</v>
      </c>
      <c r="C35" s="44" t="s">
        <v>422</v>
      </c>
      <c r="D35" s="40">
        <v>65</v>
      </c>
      <c r="E35" s="40">
        <v>51</v>
      </c>
      <c r="F35" s="40">
        <v>92</v>
      </c>
      <c r="G35" s="41">
        <v>4169</v>
      </c>
    </row>
    <row r="36" spans="1:7" ht="19" x14ac:dyDescent="0.25">
      <c r="A36" s="40">
        <v>28</v>
      </c>
      <c r="B36" s="39" t="s">
        <v>508</v>
      </c>
      <c r="C36" s="44" t="s">
        <v>423</v>
      </c>
      <c r="D36" s="40">
        <v>57</v>
      </c>
      <c r="E36" s="40">
        <v>45</v>
      </c>
      <c r="F36" s="40">
        <v>78</v>
      </c>
      <c r="G36" s="41">
        <v>3485</v>
      </c>
    </row>
    <row r="37" spans="1:7" ht="19" x14ac:dyDescent="0.25">
      <c r="A37" s="40">
        <v>4</v>
      </c>
      <c r="B37" s="39" t="s">
        <v>545</v>
      </c>
      <c r="C37" s="44" t="s">
        <v>424</v>
      </c>
      <c r="D37" s="40">
        <v>84</v>
      </c>
      <c r="E37" s="40">
        <v>63</v>
      </c>
      <c r="F37" s="40">
        <v>91</v>
      </c>
      <c r="G37" s="41">
        <v>4747</v>
      </c>
    </row>
    <row r="38" spans="1:7" ht="19" x14ac:dyDescent="0.25">
      <c r="A38" s="40">
        <v>62</v>
      </c>
      <c r="B38" s="39" t="s">
        <v>645</v>
      </c>
      <c r="C38" s="44" t="s">
        <v>651</v>
      </c>
      <c r="D38" s="40">
        <v>25</v>
      </c>
      <c r="E38" s="40">
        <v>18</v>
      </c>
      <c r="F38" s="40">
        <v>26</v>
      </c>
      <c r="G38" s="41">
        <v>4545</v>
      </c>
    </row>
    <row r="39" spans="1:7" ht="19" x14ac:dyDescent="0.25">
      <c r="A39" s="40">
        <v>29</v>
      </c>
      <c r="B39" s="39" t="s">
        <v>637</v>
      </c>
      <c r="C39" s="44" t="s">
        <v>426</v>
      </c>
      <c r="D39" s="40">
        <v>57</v>
      </c>
      <c r="E39" s="40">
        <v>39</v>
      </c>
      <c r="F39" s="40">
        <v>77</v>
      </c>
      <c r="G39" s="41">
        <v>1180</v>
      </c>
    </row>
    <row r="40" spans="1:7" ht="19" x14ac:dyDescent="0.25">
      <c r="A40" s="40">
        <v>6</v>
      </c>
      <c r="B40" s="39" t="s">
        <v>551</v>
      </c>
      <c r="C40" s="44" t="s">
        <v>427</v>
      </c>
      <c r="D40" s="40">
        <v>83</v>
      </c>
      <c r="E40" s="40">
        <v>49</v>
      </c>
      <c r="F40" s="40">
        <v>84</v>
      </c>
      <c r="G40" s="41">
        <v>4424</v>
      </c>
    </row>
    <row r="41" spans="1:7" ht="19" x14ac:dyDescent="0.25">
      <c r="A41" s="40">
        <v>53</v>
      </c>
      <c r="B41" s="39" t="s">
        <v>547</v>
      </c>
      <c r="C41" s="44" t="s">
        <v>429</v>
      </c>
      <c r="D41" s="40">
        <v>39</v>
      </c>
      <c r="E41" s="40">
        <v>46</v>
      </c>
      <c r="F41" s="40">
        <v>56</v>
      </c>
      <c r="G41" s="41">
        <v>9599</v>
      </c>
    </row>
    <row r="42" spans="1:7" ht="19" x14ac:dyDescent="0.25">
      <c r="A42" s="40">
        <v>60</v>
      </c>
      <c r="B42" s="39" t="s">
        <v>521</v>
      </c>
      <c r="C42" s="44" t="s">
        <v>522</v>
      </c>
      <c r="D42" s="40">
        <v>32</v>
      </c>
      <c r="E42" s="40">
        <v>40</v>
      </c>
      <c r="F42" s="40">
        <v>43</v>
      </c>
      <c r="G42" s="41">
        <v>4875</v>
      </c>
    </row>
    <row r="43" spans="1:7" ht="19" x14ac:dyDescent="0.25">
      <c r="A43" s="40">
        <v>58</v>
      </c>
      <c r="B43" s="39" t="s">
        <v>506</v>
      </c>
      <c r="C43" s="44" t="s">
        <v>430</v>
      </c>
      <c r="D43" s="40">
        <v>35</v>
      </c>
      <c r="E43" s="40">
        <v>52</v>
      </c>
      <c r="F43" s="40">
        <v>56</v>
      </c>
      <c r="G43" s="41">
        <v>12676</v>
      </c>
    </row>
    <row r="44" spans="1:7" ht="19" x14ac:dyDescent="0.25">
      <c r="A44" s="40">
        <v>26</v>
      </c>
      <c r="B44" s="39" t="s">
        <v>625</v>
      </c>
      <c r="C44" s="44" t="s">
        <v>432</v>
      </c>
      <c r="D44" s="40">
        <v>62</v>
      </c>
      <c r="E44" s="40">
        <v>52</v>
      </c>
      <c r="F44" s="40">
        <v>68</v>
      </c>
      <c r="G44" s="41">
        <v>12008</v>
      </c>
    </row>
    <row r="45" spans="1:7" ht="19" x14ac:dyDescent="0.25">
      <c r="A45" s="40">
        <v>36</v>
      </c>
      <c r="B45" s="39" t="s">
        <v>640</v>
      </c>
      <c r="C45" s="44" t="s">
        <v>640</v>
      </c>
      <c r="D45" s="40">
        <v>53</v>
      </c>
      <c r="E45" s="40">
        <v>43</v>
      </c>
      <c r="F45" s="40">
        <v>76</v>
      </c>
      <c r="G45" s="41">
        <v>2488</v>
      </c>
    </row>
    <row r="46" spans="1:7" ht="19" x14ac:dyDescent="0.25">
      <c r="A46" s="40">
        <v>17</v>
      </c>
      <c r="B46" s="39" t="s">
        <v>518</v>
      </c>
      <c r="C46" s="44" t="s">
        <v>435</v>
      </c>
      <c r="D46" s="40">
        <v>70</v>
      </c>
      <c r="E46" s="40">
        <v>44</v>
      </c>
      <c r="F46" s="40">
        <v>81</v>
      </c>
      <c r="G46" s="41">
        <v>3351</v>
      </c>
    </row>
    <row r="47" spans="1:7" ht="19" x14ac:dyDescent="0.25">
      <c r="A47" s="40">
        <v>20</v>
      </c>
      <c r="B47" s="39" t="s">
        <v>524</v>
      </c>
      <c r="C47" s="44" t="s">
        <v>436</v>
      </c>
      <c r="D47" s="40">
        <v>68</v>
      </c>
      <c r="E47" s="40">
        <v>49</v>
      </c>
      <c r="F47" s="40">
        <v>85</v>
      </c>
      <c r="G47" s="41">
        <v>4193</v>
      </c>
    </row>
    <row r="48" spans="1:7" ht="19" x14ac:dyDescent="0.25">
      <c r="A48" s="40">
        <v>39</v>
      </c>
      <c r="B48" s="39" t="s">
        <v>514</v>
      </c>
      <c r="C48" s="44" t="s">
        <v>440</v>
      </c>
      <c r="D48" s="40">
        <v>52</v>
      </c>
      <c r="E48" s="40">
        <v>46</v>
      </c>
      <c r="F48" s="40">
        <v>65</v>
      </c>
      <c r="G48" s="41">
        <v>8136</v>
      </c>
    </row>
    <row r="49" spans="1:7" ht="19" x14ac:dyDescent="0.25">
      <c r="A49" s="40">
        <v>45</v>
      </c>
      <c r="B49" s="39" t="s">
        <v>542</v>
      </c>
      <c r="C49" s="44" t="s">
        <v>441</v>
      </c>
      <c r="D49" s="40">
        <v>48</v>
      </c>
      <c r="E49" s="40">
        <v>41</v>
      </c>
      <c r="F49" s="40">
        <v>60</v>
      </c>
      <c r="G49" s="41">
        <v>6465</v>
      </c>
    </row>
    <row r="50" spans="1:7" ht="19" x14ac:dyDescent="0.25">
      <c r="A50" s="40">
        <v>19</v>
      </c>
      <c r="B50" s="39" t="s">
        <v>517</v>
      </c>
      <c r="C50" s="44" t="s">
        <v>442</v>
      </c>
      <c r="D50" s="40">
        <v>68</v>
      </c>
      <c r="E50" s="40">
        <v>51</v>
      </c>
      <c r="F50" s="40">
        <v>73</v>
      </c>
      <c r="G50" s="41">
        <v>6490</v>
      </c>
    </row>
    <row r="51" spans="1:7" ht="19" x14ac:dyDescent="0.25">
      <c r="A51" s="40">
        <v>68</v>
      </c>
      <c r="B51" s="39" t="s">
        <v>648</v>
      </c>
      <c r="C51" s="44" t="s">
        <v>653</v>
      </c>
      <c r="D51" s="40">
        <v>13</v>
      </c>
      <c r="E51" s="40">
        <v>26</v>
      </c>
      <c r="F51" s="40">
        <v>32</v>
      </c>
      <c r="G51" s="41">
        <v>2322</v>
      </c>
    </row>
    <row r="52" spans="1:7" ht="19" x14ac:dyDescent="0.25">
      <c r="A52" s="40">
        <v>35</v>
      </c>
      <c r="B52" s="39" t="s">
        <v>624</v>
      </c>
      <c r="C52" s="44" t="s">
        <v>445</v>
      </c>
      <c r="D52" s="40">
        <v>54</v>
      </c>
      <c r="E52" s="40">
        <v>47</v>
      </c>
      <c r="F52" s="40">
        <v>61</v>
      </c>
      <c r="G52" s="41">
        <v>5290</v>
      </c>
    </row>
    <row r="53" spans="1:7" ht="19" x14ac:dyDescent="0.25">
      <c r="A53" s="40">
        <v>27</v>
      </c>
      <c r="B53" s="39" t="s">
        <v>622</v>
      </c>
      <c r="C53" s="44" t="s">
        <v>612</v>
      </c>
      <c r="D53" s="40">
        <v>58</v>
      </c>
      <c r="E53" s="40">
        <v>46</v>
      </c>
      <c r="F53" s="40">
        <v>61</v>
      </c>
      <c r="G53" s="41">
        <v>9478</v>
      </c>
    </row>
    <row r="54" spans="1:7" ht="19" x14ac:dyDescent="0.25">
      <c r="A54" s="40">
        <v>33</v>
      </c>
      <c r="B54" s="39" t="s">
        <v>639</v>
      </c>
      <c r="C54" s="44" t="s">
        <v>447</v>
      </c>
      <c r="D54" s="40">
        <v>55</v>
      </c>
      <c r="E54" s="40">
        <v>47</v>
      </c>
      <c r="F54" s="40">
        <v>61</v>
      </c>
      <c r="G54" s="41">
        <v>6068</v>
      </c>
    </row>
    <row r="55" spans="1:7" ht="19" x14ac:dyDescent="0.25">
      <c r="A55" s="40">
        <v>13</v>
      </c>
      <c r="B55" s="39" t="s">
        <v>532</v>
      </c>
      <c r="C55" s="44" t="s">
        <v>533</v>
      </c>
      <c r="D55" s="40">
        <v>76</v>
      </c>
      <c r="E55" s="40">
        <v>56</v>
      </c>
      <c r="F55" s="40">
        <v>87</v>
      </c>
      <c r="G55" s="41">
        <v>1706</v>
      </c>
    </row>
    <row r="56" spans="1:7" ht="19" x14ac:dyDescent="0.25">
      <c r="A56" s="40">
        <v>55</v>
      </c>
      <c r="B56" s="39" t="s">
        <v>539</v>
      </c>
      <c r="C56" s="44" t="s">
        <v>449</v>
      </c>
      <c r="D56" s="40">
        <v>38</v>
      </c>
      <c r="E56" s="40">
        <v>40</v>
      </c>
      <c r="F56" s="40">
        <v>37</v>
      </c>
      <c r="G56" s="41">
        <v>4662</v>
      </c>
    </row>
    <row r="57" spans="1:7" ht="19" x14ac:dyDescent="0.25">
      <c r="A57" s="40">
        <v>3</v>
      </c>
      <c r="B57" s="39" t="s">
        <v>634</v>
      </c>
      <c r="C57" s="44" t="s">
        <v>513</v>
      </c>
      <c r="D57" s="40">
        <v>86</v>
      </c>
      <c r="E57" s="40">
        <v>72</v>
      </c>
      <c r="F57" s="40">
        <v>91</v>
      </c>
      <c r="G57" s="41">
        <v>8338</v>
      </c>
    </row>
    <row r="58" spans="1:7" ht="19" x14ac:dyDescent="0.25">
      <c r="A58" s="40">
        <v>15</v>
      </c>
      <c r="B58" s="39" t="s">
        <v>495</v>
      </c>
      <c r="C58" s="44" t="s">
        <v>450</v>
      </c>
      <c r="D58" s="40">
        <v>72</v>
      </c>
      <c r="E58" s="40">
        <v>52</v>
      </c>
      <c r="F58" s="40">
        <v>84</v>
      </c>
      <c r="G58" s="41">
        <v>5193</v>
      </c>
    </row>
    <row r="59" spans="1:7" ht="19" x14ac:dyDescent="0.25">
      <c r="A59" s="40">
        <v>64</v>
      </c>
      <c r="B59" s="39" t="s">
        <v>646</v>
      </c>
      <c r="C59" s="44" t="s">
        <v>451</v>
      </c>
      <c r="D59" s="40">
        <v>24</v>
      </c>
      <c r="E59" s="40">
        <v>15</v>
      </c>
      <c r="F59" s="40">
        <v>52</v>
      </c>
      <c r="G59" s="41">
        <v>6567</v>
      </c>
    </row>
    <row r="60" spans="1:7" ht="19" x14ac:dyDescent="0.25">
      <c r="A60" s="40">
        <v>48</v>
      </c>
      <c r="B60" s="39" t="s">
        <v>642</v>
      </c>
      <c r="C60" s="44" t="s">
        <v>650</v>
      </c>
      <c r="D60" s="40">
        <v>46</v>
      </c>
      <c r="E60" s="40">
        <v>32</v>
      </c>
      <c r="F60" s="40">
        <v>64</v>
      </c>
      <c r="G60" s="41">
        <v>10514</v>
      </c>
    </row>
    <row r="61" spans="1:7" ht="19" x14ac:dyDescent="0.25">
      <c r="A61" s="40">
        <v>42</v>
      </c>
      <c r="B61" s="39" t="s">
        <v>641</v>
      </c>
      <c r="C61" s="44" t="s">
        <v>453</v>
      </c>
      <c r="D61" s="40">
        <v>52</v>
      </c>
      <c r="E61" s="40">
        <v>47</v>
      </c>
      <c r="F61" s="40">
        <v>63</v>
      </c>
      <c r="G61" s="41">
        <v>2623</v>
      </c>
    </row>
    <row r="62" spans="1:7" ht="19" x14ac:dyDescent="0.25">
      <c r="A62" s="40">
        <v>67</v>
      </c>
      <c r="B62" s="39" t="s">
        <v>626</v>
      </c>
      <c r="C62" s="44" t="s">
        <v>454</v>
      </c>
      <c r="D62" s="40">
        <v>14</v>
      </c>
      <c r="E62" s="40">
        <v>19</v>
      </c>
      <c r="F62" s="40">
        <v>27</v>
      </c>
      <c r="G62" s="41">
        <v>16911</v>
      </c>
    </row>
    <row r="63" spans="1:7" ht="19" x14ac:dyDescent="0.25">
      <c r="A63" s="40">
        <v>2</v>
      </c>
      <c r="B63" s="39" t="s">
        <v>501</v>
      </c>
      <c r="C63" s="44" t="s">
        <v>455</v>
      </c>
      <c r="D63" s="40">
        <v>91</v>
      </c>
      <c r="E63" s="40">
        <v>63</v>
      </c>
      <c r="F63" s="40">
        <v>94</v>
      </c>
      <c r="G63" s="41">
        <v>15358</v>
      </c>
    </row>
    <row r="64" spans="1:7" ht="19" x14ac:dyDescent="0.25">
      <c r="A64" s="40">
        <v>31</v>
      </c>
      <c r="B64" s="39" t="s">
        <v>638</v>
      </c>
      <c r="C64" s="44" t="s">
        <v>500</v>
      </c>
      <c r="D64" s="40">
        <v>56</v>
      </c>
      <c r="E64" s="40">
        <v>48</v>
      </c>
      <c r="F64" s="40">
        <v>60</v>
      </c>
      <c r="G64" s="41">
        <v>3883</v>
      </c>
    </row>
    <row r="65" spans="1:7" ht="19" x14ac:dyDescent="0.25">
      <c r="A65" s="40">
        <v>52</v>
      </c>
      <c r="B65" s="39" t="s">
        <v>525</v>
      </c>
      <c r="C65" s="44" t="s">
        <v>458</v>
      </c>
      <c r="D65" s="40">
        <v>41</v>
      </c>
      <c r="E65" s="40">
        <v>35</v>
      </c>
      <c r="F65" s="40">
        <v>43</v>
      </c>
      <c r="G65" s="41">
        <v>7102</v>
      </c>
    </row>
    <row r="66" spans="1:7" ht="19" x14ac:dyDescent="0.25">
      <c r="A66" s="40">
        <v>34</v>
      </c>
      <c r="B66" s="39" t="s">
        <v>505</v>
      </c>
      <c r="C66" s="44" t="s">
        <v>459</v>
      </c>
      <c r="D66" s="40">
        <v>55</v>
      </c>
      <c r="E66" s="40">
        <v>42</v>
      </c>
      <c r="F66" s="40">
        <v>67</v>
      </c>
      <c r="G66" s="41">
        <v>14662</v>
      </c>
    </row>
    <row r="67" spans="1:7" ht="19" x14ac:dyDescent="0.25">
      <c r="A67" s="40">
        <v>30</v>
      </c>
      <c r="B67" s="39" t="s">
        <v>550</v>
      </c>
      <c r="C67" s="44" t="s">
        <v>460</v>
      </c>
      <c r="D67" s="40">
        <v>56</v>
      </c>
      <c r="E67" s="40">
        <v>42</v>
      </c>
      <c r="F67" s="40">
        <v>78</v>
      </c>
      <c r="G67" s="41">
        <v>2978</v>
      </c>
    </row>
    <row r="68" spans="1:7" ht="19" x14ac:dyDescent="0.25">
      <c r="A68" s="40">
        <v>23</v>
      </c>
      <c r="B68" s="39" t="s">
        <v>544</v>
      </c>
      <c r="C68" s="44" t="s">
        <v>461</v>
      </c>
      <c r="D68" s="40">
        <v>65</v>
      </c>
      <c r="E68" s="40">
        <v>50</v>
      </c>
      <c r="F68" s="40">
        <v>74</v>
      </c>
      <c r="G68" s="41">
        <v>5345</v>
      </c>
    </row>
    <row r="69" spans="1:7" ht="19" x14ac:dyDescent="0.25">
      <c r="A69" s="40">
        <v>14</v>
      </c>
      <c r="B69" s="39" t="s">
        <v>498</v>
      </c>
      <c r="C69" s="44" t="s">
        <v>462</v>
      </c>
      <c r="D69" s="40">
        <v>76</v>
      </c>
      <c r="E69" s="40">
        <v>47</v>
      </c>
      <c r="F69" s="40">
        <v>81</v>
      </c>
      <c r="G69" s="41">
        <v>5772</v>
      </c>
    </row>
  </sheetData>
  <autoFilter ref="A1:G69" xr:uid="{33EF64E9-C685-3C4A-AF9E-B50075A05333}">
    <sortState xmlns:xlrd2="http://schemas.microsoft.com/office/spreadsheetml/2017/richdata2" ref="A2:G69">
      <sortCondition ref="B1:B69"/>
    </sortState>
  </autoFilter>
  <hyperlinks>
    <hyperlink ref="B12" r:id="rId1" display="https://www.walkscore.com/TX/Austin/Downtown" xr:uid="{B72D95A3-F702-974E-88AE-BF7782995C3C}"/>
    <hyperlink ref="B63" r:id="rId2" display="https://www.walkscore.com/TX/Austin/West_University" xr:uid="{C8E2D4D3-935E-D54D-BEF0-56789E73604F}"/>
    <hyperlink ref="B57" r:id="rId3" display="https://www.walkscore.com/TX/Austin/University_of_Texas-Austin" xr:uid="{E9367238-A1EE-9D43-A882-9B82CACE2E11}"/>
    <hyperlink ref="B37" r:id="rId4" display="https://www.walkscore.com/TX/Austin/North_University" xr:uid="{25D7F942-0C10-414D-9A21-19E965BAB138}"/>
    <hyperlink ref="B6" r:id="rId5" display="https://www.walkscore.com/TX/Austin/Central_East_Austin" xr:uid="{CF51B15D-C82C-A540-A45A-097B3303B782}"/>
    <hyperlink ref="B40" r:id="rId6" display="https://www.walkscore.com/TX/Austin/Old_West_Austin" xr:uid="{10542250-59BE-0F4F-8F28-316DDD432B0A}"/>
    <hyperlink ref="B13" r:id="rId7" display="https://www.walkscore.com/TX/Austin/East_Cesar_Chavez" xr:uid="{29024C1C-A848-0A4A-85B4-ABE2EB323B21}"/>
    <hyperlink ref="B4" r:id="rId8" display="https://www.walkscore.com/TX/Austin/Bouldin_Creek" xr:uid="{AFF0B3F8-A96B-1947-96CF-89F3200808AE}"/>
    <hyperlink ref="B25" r:id="rId9" display="https://www.walkscore.com/TX/Austin/Holly" xr:uid="{B3DCD65F-F6A4-204A-B551-8EDA0ACC10E6}"/>
    <hyperlink ref="B22" r:id="rId10" display="https://www.walkscore.com/TX/Austin/Hancock" xr:uid="{6677315B-978C-6E48-9A8D-9DDCF4414A2A}"/>
    <hyperlink ref="B26" r:id="rId11" display="https://www.walkscore.com/TX/Austin/Hyde_Park" xr:uid="{865EFCCE-7957-E14D-A28D-161FF2B907E9}"/>
    <hyperlink ref="B7" r:id="rId12" display="https://www.walkscore.com/TX/Austin/Chestnut" xr:uid="{FE9CCE8E-10A5-6549-9E66-78B8FFA00D79}"/>
    <hyperlink ref="B55" r:id="rId13" display="https://www.walkscore.com/TX/Austin/Triangle_State" xr:uid="{D5629405-71EF-134B-A4D2-4E3AD7333AA5}"/>
    <hyperlink ref="B69" r:id="rId14" display="https://www.walkscore.com/TX/Austin/Zilker" xr:uid="{8B9007F6-9F95-7748-B04C-B5DCF00FAFF0}"/>
    <hyperlink ref="B58" r:id="rId15" display="https://www.walkscore.com/TX/Austin/Upper_Boggy_Creek" xr:uid="{AB9B4597-480C-BE4B-B0C5-83AFC616A7CA}"/>
    <hyperlink ref="B11" r:id="rId16" display="https://www.walkscore.com/TX/Austin/Dawson" xr:uid="{91C9796E-FBE5-4A4A-866D-8AA270794556}"/>
    <hyperlink ref="B46" r:id="rId17" display="https://www.walkscore.com/TX/Austin/Rosedale" xr:uid="{10DEA528-C9DB-D841-969A-C63A78920D2F}"/>
    <hyperlink ref="B5" r:id="rId18" display="https://www.walkscore.com/TX/Austin/Brentwood" xr:uid="{6BC47856-5342-9842-BF62-8412005EBB09}"/>
    <hyperlink ref="B50" r:id="rId19" display="https://www.walkscore.com/TX/Austin/South_River_City" xr:uid="{8A54E4D8-5396-9240-9C69-DB91CF7533A1}"/>
    <hyperlink ref="B47" r:id="rId20" display="https://www.walkscore.com/TX/Austin/Rosewood" xr:uid="{2C6B8367-46ED-D54B-85A6-F4694E964767}"/>
    <hyperlink ref="B10" r:id="rId21" display="https://www.walkscore.com/TX/Austin/Crestview" xr:uid="{0765898C-69A1-A04C-B53B-087005642251}"/>
    <hyperlink ref="B24" r:id="rId22" display="https://www.walkscore.com/TX/Austin/Highland" xr:uid="{8B261E92-55BB-AF45-9945-1D96896F7CAB}"/>
    <hyperlink ref="B68" r:id="rId23" display="https://www.walkscore.com/TX/Austin/Wooten" xr:uid="{665E5F30-8D27-A64F-A392-4B481CBED5F5}"/>
    <hyperlink ref="B35" r:id="rId24" display="https://www.walkscore.com/TX/Austin/North_Loop" xr:uid="{EDC751D5-A57F-CC4B-B99A-DE1DE0E77439}"/>
    <hyperlink ref="B21" r:id="rId25" display="https://www.walkscore.com/TX/Austin/Govalle" xr:uid="{AF0C119E-5240-4644-B34D-7C70C409A4BF}"/>
    <hyperlink ref="B44" r:id="rId26" display="https://www.walkscore.com/TX/Austin/Riverside" xr:uid="{7C2380BD-5174-4E41-8BE5-699E694C2327}"/>
    <hyperlink ref="B53" r:id="rId27" display="https://www.walkscore.com/TX/Austin/St._Johns" xr:uid="{66352B13-1519-BD4F-8CA1-26566D2E1FAB}"/>
    <hyperlink ref="B36" r:id="rId28" display="https://www.walkscore.com/TX/Austin/North_Shoal_Creek" xr:uid="{B372B50B-D00F-7643-82FE-89A67C591389}"/>
    <hyperlink ref="B39" r:id="rId29" display="https://www.walkscore.com/TX/Austin/Old_Enfield" xr:uid="{E725CDE8-6856-5F48-A03F-86510BDD7887}"/>
    <hyperlink ref="B67" r:id="rId30" display="https://www.walkscore.com/TX/Austin/Windsor_Road" xr:uid="{6B5EC817-7C94-A14B-A50F-01FF1DD7D9B0}"/>
    <hyperlink ref="B64" r:id="rId31" display="https://www.walkscore.com/TX/Austin/Westgate" xr:uid="{6C2F9C14-995C-5749-AEB1-415AC8CE4F67}"/>
    <hyperlink ref="B32" r:id="rId32" display="https://www.walkscore.com/TX/Austin/North_Austin" xr:uid="{A85F1C49-DD49-B647-98EB-BE96972AE408}"/>
    <hyperlink ref="B54" r:id="rId33" display="https://www.walkscore.com/TX/Austin/Sweetbriar" xr:uid="{01658C60-5279-3249-BD50-D2E459475D46}"/>
    <hyperlink ref="B66" r:id="rId34" display="https://www.walkscore.com/TX/Austin/Windsor_Park" xr:uid="{BC4BD118-84BC-BD4A-8307-88D03DA2DE98}"/>
    <hyperlink ref="B52" r:id="rId35" display="https://www.walkscore.com/TX/Austin/St._Edwards" xr:uid="{3DCF6864-69E5-6747-A05F-23289C6C97FC}"/>
    <hyperlink ref="B45" r:id="rId36" display="https://www.walkscore.com/TX/Austin/RMMA" xr:uid="{F4CF8271-B904-8441-AB4F-BD8BAA068A12}"/>
    <hyperlink ref="B2" r:id="rId37" display="https://www.walkscore.com/TX/Austin/Allandale" xr:uid="{F60AF5D3-A3B6-4C4D-9D5D-5E7779721769}"/>
    <hyperlink ref="B34" r:id="rId38" display="https://www.walkscore.com/TX/Austin/North_Lamar" xr:uid="{A1A919A1-0B1C-1940-88D3-E3EDCB813C5D}"/>
    <hyperlink ref="B48" r:id="rId39" display="https://www.walkscore.com/TX/Austin/South_Lamar" xr:uid="{A0CF34D7-531C-7A4E-9052-87FCD840084B}"/>
    <hyperlink ref="B19" r:id="rId40" display="https://www.walkscore.com/TX/Austin/Gateway" xr:uid="{4EB5B280-A1C0-144D-B8B0-CB3D8D2394C0}"/>
    <hyperlink ref="B20" r:id="rId41" display="https://www.walkscore.com/TX/Austin/Georgian_Acres" xr:uid="{424DB639-065C-9746-9753-E937F84F4C37}"/>
    <hyperlink ref="B61" r:id="rId42" display="https://www.walkscore.com/TX/Austin/West_Congress" xr:uid="{5B9942AE-7161-8346-98EA-29E04E24BDDE}"/>
    <hyperlink ref="B17" r:id="rId43" display="https://www.walkscore.com/TX/Austin/Galindo" xr:uid="{087DD4F6-CEEA-AB48-ADD9-6A417C0F21AC}"/>
    <hyperlink ref="B18" r:id="rId44" display="https://www.walkscore.com/TX/Austin/Garrison_Park" xr:uid="{6CFCF01D-1F18-1F4F-ADD3-B1171A59FE51}"/>
    <hyperlink ref="B49" r:id="rId45" display="https://www.walkscore.com/TX/Austin/South_Manchaca" xr:uid="{A355EAE8-9C33-3446-87E8-C8EB98ADEC9A}"/>
    <hyperlink ref="B9" r:id="rId46" display="https://www.walkscore.com/TX/Austin/Coronado_Hills" xr:uid="{1A19CD3D-1DA1-CB47-A406-2B2903676019}"/>
    <hyperlink ref="B29" r:id="rId47" display="https://www.walkscore.com/TX/Austin/MLK" xr:uid="{8F8C158A-3833-A243-83CD-65197F10D8BF}"/>
    <hyperlink ref="B60" r:id="rId48" display="https://www.walkscore.com/TX/Austin/West_Austin" xr:uid="{6920DE6B-A957-5345-B7A9-88B4F2BD50E9}"/>
    <hyperlink ref="B33" r:id="rId49" display="https://www.walkscore.com/TX/Austin/North_Burnet" xr:uid="{D0E2DEA7-2A3D-E64A-9CD1-09DF2ACF2F36}"/>
    <hyperlink ref="B31" r:id="rId50" display="https://www.walkscore.com/TX/Austin/Montropolis" xr:uid="{FB97E4A6-CFE3-FA47-A7E0-AD6FAC849D63}"/>
    <hyperlink ref="B23" r:id="rId51" display="https://www.walkscore.com/TX/Austin/Heritage_Hills" xr:uid="{4825F892-AF2B-4847-9833-7E4E39989B17}"/>
    <hyperlink ref="B65" r:id="rId52" display="https://www.walkscore.com/TX/Austin/Windsor_Hills" xr:uid="{1366003D-EE68-E54A-A41A-BCFAFDD59C3B}"/>
    <hyperlink ref="B41" r:id="rId53" display="https://www.walkscore.com/TX/Austin/Parker_Lane" xr:uid="{AC425E02-F413-E247-AC2B-18329A366FCE}"/>
    <hyperlink ref="B16" r:id="rId54" display="https://www.walkscore.com/TX/Austin/Franklin_Park" xr:uid="{7DE0DC4C-2384-EB48-9305-9D8903819EF0}"/>
    <hyperlink ref="B56" r:id="rId55" display="https://www.walkscore.com/TX/Austin/University_Hills" xr:uid="{B08F3AC9-F0D9-434C-9463-84BD2714C6C9}"/>
    <hyperlink ref="B3" r:id="rId56" display="https://www.walkscore.com/TX/Austin/Barton_Hills" xr:uid="{4F753D64-51A4-384D-8487-17CE66CA6552}"/>
    <hyperlink ref="B14" r:id="rId57" display="https://www.walkscore.com/TX/Austin/East_Congress" xr:uid="{6945ACF5-0A0C-E44C-824D-26F142DE0C28}"/>
    <hyperlink ref="B43" r:id="rId58" display="https://www.walkscore.com/TX/Austin/Pleasant_Valley" xr:uid="{68184DA4-4A97-8941-833C-251CC1ED41AC}"/>
    <hyperlink ref="B28" r:id="rId59" display="https://www.walkscore.com/TX/Austin/McKinney" xr:uid="{5DE96B3D-0F91-314A-929F-994377F77996}"/>
    <hyperlink ref="B42" r:id="rId60" display="https://www.walkscore.com/TX/Austin/Pecan_Springs_Springdale" xr:uid="{CD85A6F0-4387-044D-8930-52A50FD98207}"/>
    <hyperlink ref="B30" r:id="rId61" display="https://www.walkscore.com/TX/Austin/MLK-183" xr:uid="{41CEC24E-48B7-8044-9FB8-B08CF18D1540}"/>
    <hyperlink ref="B38" r:id="rId62" display="https://www.walkscore.com/TX/Austin/Northwest_Hills_-_Far_West" xr:uid="{6EA9BC80-FF77-FF4E-937B-8C19C93C6F67}"/>
    <hyperlink ref="B27" r:id="rId63" display="https://www.walkscore.com/TX/Austin/Johnston_Terrace" xr:uid="{29ED6E5E-95A6-374E-8A4F-DCD15E568BDA}"/>
    <hyperlink ref="B59" r:id="rId64" display="https://www.walkscore.com/TX/Austin/Village_at_Western_Oaks" xr:uid="{0C5DCAA7-30EC-ED4F-8329-84D0FB1338FA}"/>
    <hyperlink ref="B15" r:id="rId65" display="https://www.walkscore.com/TX/Austin/East_Oak_Hill" xr:uid="{53C94752-30CD-0C42-B3DC-6786A1CE0D37}"/>
    <hyperlink ref="B8" r:id="rId66" display="https://www.walkscore.com/TX/Austin/Circle_C_Ranch" xr:uid="{1B87BB8D-0919-B44D-9733-AF3273295D59}"/>
    <hyperlink ref="B62" r:id="rId67" display="https://www.walkscore.com/TX/Austin/West_Oak_Hill" xr:uid="{8596CCBD-0692-B04D-8240-5119A7FA1FE1}"/>
    <hyperlink ref="B51" r:id="rId68" display="https://www.walkscore.com/TX/Austin/Southeast_Austin" xr:uid="{1DF75FAA-3108-4A48-8793-9F4374715B5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5D9F-5386-814F-8DC6-2AB20C07FAB0}">
  <dimension ref="A1:O51"/>
  <sheetViews>
    <sheetView topLeftCell="A37" workbookViewId="0">
      <selection activeCell="P2" sqref="P2"/>
    </sheetView>
  </sheetViews>
  <sheetFormatPr baseColWidth="10" defaultColWidth="11" defaultRowHeight="16" x14ac:dyDescent="0.2"/>
  <sheetData>
    <row r="1" spans="1:15" x14ac:dyDescent="0.2">
      <c r="A1" t="s">
        <v>333</v>
      </c>
      <c r="B1" t="s">
        <v>654</v>
      </c>
      <c r="C1" t="s">
        <v>655</v>
      </c>
      <c r="D1" t="s">
        <v>344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555</v>
      </c>
    </row>
    <row r="2" spans="1:15" x14ac:dyDescent="0.2">
      <c r="A2" t="s">
        <v>513</v>
      </c>
      <c r="B2">
        <v>7</v>
      </c>
      <c r="C2">
        <v>5.3</v>
      </c>
      <c r="D2">
        <v>7246</v>
      </c>
      <c r="E2">
        <v>0.44810930168368757</v>
      </c>
      <c r="F2">
        <v>6.4035329837151531E-2</v>
      </c>
      <c r="G2">
        <v>0.23212807065967431</v>
      </c>
      <c r="H2">
        <v>0.22219155396080595</v>
      </c>
      <c r="I2">
        <v>91.5</v>
      </c>
      <c r="J2">
        <v>48</v>
      </c>
      <c r="K2">
        <v>72</v>
      </c>
      <c r="L2">
        <v>57</v>
      </c>
      <c r="M2">
        <v>48</v>
      </c>
      <c r="N2">
        <v>91.5</v>
      </c>
      <c r="O2">
        <v>74</v>
      </c>
    </row>
    <row r="3" spans="1:15" x14ac:dyDescent="0.2">
      <c r="A3" t="s">
        <v>455</v>
      </c>
      <c r="B3">
        <v>10.6</v>
      </c>
      <c r="C3">
        <v>3.3</v>
      </c>
      <c r="D3">
        <v>16408</v>
      </c>
      <c r="E3">
        <v>0.62743783520234031</v>
      </c>
      <c r="F3">
        <v>1.9380789858605557E-2</v>
      </c>
      <c r="G3">
        <v>0.13091175036567529</v>
      </c>
      <c r="H3">
        <v>0.19264992686494392</v>
      </c>
      <c r="I3">
        <v>91.5</v>
      </c>
      <c r="J3">
        <v>78</v>
      </c>
      <c r="K3">
        <v>57</v>
      </c>
      <c r="L3">
        <v>48</v>
      </c>
      <c r="M3">
        <v>48</v>
      </c>
      <c r="N3">
        <v>81</v>
      </c>
      <c r="O3">
        <v>76</v>
      </c>
    </row>
    <row r="4" spans="1:15" x14ac:dyDescent="0.2">
      <c r="A4" t="s">
        <v>424</v>
      </c>
      <c r="B4">
        <v>24.6</v>
      </c>
      <c r="C4">
        <v>2.2000000000000002</v>
      </c>
      <c r="D4">
        <v>4791</v>
      </c>
      <c r="E4">
        <v>0.7211438113128783</v>
      </c>
      <c r="F4">
        <v>1.3358380296389062E-2</v>
      </c>
      <c r="G4">
        <v>0.12961803381340012</v>
      </c>
      <c r="H4">
        <v>0.10958046336881654</v>
      </c>
      <c r="I4">
        <v>91.5</v>
      </c>
      <c r="J4">
        <v>60</v>
      </c>
      <c r="K4">
        <v>72</v>
      </c>
      <c r="L4">
        <v>52.5</v>
      </c>
      <c r="M4">
        <v>66</v>
      </c>
      <c r="N4">
        <v>91.5</v>
      </c>
      <c r="O4">
        <v>70</v>
      </c>
    </row>
    <row r="5" spans="1:15" x14ac:dyDescent="0.2">
      <c r="A5" t="s">
        <v>430</v>
      </c>
      <c r="B5">
        <v>26.6</v>
      </c>
      <c r="C5">
        <v>13.5</v>
      </c>
      <c r="D5">
        <v>12618</v>
      </c>
      <c r="E5">
        <v>0.27975907433824693</v>
      </c>
      <c r="F5">
        <v>0.13599619591060391</v>
      </c>
      <c r="G5">
        <v>0.48589316848945951</v>
      </c>
      <c r="H5">
        <v>8.020288476779204E-2</v>
      </c>
      <c r="I5">
        <v>91.5</v>
      </c>
      <c r="J5">
        <v>78</v>
      </c>
      <c r="K5">
        <v>48</v>
      </c>
      <c r="L5">
        <v>48</v>
      </c>
      <c r="M5">
        <v>69</v>
      </c>
      <c r="N5">
        <v>60</v>
      </c>
      <c r="O5">
        <v>76</v>
      </c>
    </row>
    <row r="6" spans="1:15" x14ac:dyDescent="0.2">
      <c r="A6" t="s">
        <v>418</v>
      </c>
      <c r="B6">
        <v>29</v>
      </c>
      <c r="C6">
        <v>24.4</v>
      </c>
      <c r="D6">
        <v>10638</v>
      </c>
      <c r="E6">
        <v>9.3062605752961089E-2</v>
      </c>
      <c r="F6">
        <v>9.5882684715172029E-2</v>
      </c>
      <c r="G6">
        <v>0.79347621733408535</v>
      </c>
      <c r="H6">
        <v>7.2382026696747506E-3</v>
      </c>
      <c r="I6">
        <v>91.5</v>
      </c>
      <c r="J6">
        <v>75</v>
      </c>
      <c r="K6">
        <v>48</v>
      </c>
      <c r="L6">
        <v>48</v>
      </c>
      <c r="M6">
        <v>60</v>
      </c>
      <c r="N6">
        <v>69</v>
      </c>
      <c r="O6">
        <v>70</v>
      </c>
    </row>
    <row r="7" spans="1:15" x14ac:dyDescent="0.2">
      <c r="A7" t="s">
        <v>382</v>
      </c>
      <c r="B7">
        <v>32.700000000000003</v>
      </c>
      <c r="C7">
        <v>22</v>
      </c>
      <c r="D7">
        <v>3546</v>
      </c>
      <c r="E7">
        <v>0.15059221658206429</v>
      </c>
      <c r="F7">
        <v>0.14495205865764241</v>
      </c>
      <c r="G7">
        <v>0.68668922729836435</v>
      </c>
      <c r="H7">
        <v>7.3322053017484488E-3</v>
      </c>
      <c r="I7">
        <v>81</v>
      </c>
      <c r="J7">
        <v>66</v>
      </c>
      <c r="K7">
        <v>48</v>
      </c>
      <c r="L7">
        <v>53</v>
      </c>
      <c r="M7">
        <v>72</v>
      </c>
      <c r="N7">
        <v>57</v>
      </c>
      <c r="O7">
        <v>66</v>
      </c>
    </row>
    <row r="8" spans="1:15" x14ac:dyDescent="0.2">
      <c r="A8" t="s">
        <v>520</v>
      </c>
      <c r="B8">
        <v>33.200000000000003</v>
      </c>
      <c r="C8">
        <v>30.2</v>
      </c>
      <c r="D8">
        <v>8559</v>
      </c>
      <c r="E8">
        <v>0.14849865638509172</v>
      </c>
      <c r="F8">
        <v>8.8211239630797994E-2</v>
      </c>
      <c r="G8">
        <v>0.71048019628461268</v>
      </c>
      <c r="H8">
        <v>3.7387545273980603E-2</v>
      </c>
      <c r="I8">
        <v>91.5</v>
      </c>
      <c r="J8">
        <v>75</v>
      </c>
      <c r="K8">
        <v>48</v>
      </c>
      <c r="L8">
        <v>48</v>
      </c>
      <c r="M8">
        <v>66</v>
      </c>
      <c r="N8">
        <v>69</v>
      </c>
      <c r="O8">
        <v>73</v>
      </c>
    </row>
    <row r="9" spans="1:15" x14ac:dyDescent="0.2">
      <c r="A9" t="s">
        <v>404</v>
      </c>
      <c r="B9">
        <v>34.299999999999997</v>
      </c>
      <c r="C9">
        <v>28.6</v>
      </c>
      <c r="D9">
        <v>5853</v>
      </c>
      <c r="E9">
        <v>0.15667179224329403</v>
      </c>
      <c r="F9">
        <v>0.1011447121134461</v>
      </c>
      <c r="G9">
        <v>0.70408337604647186</v>
      </c>
      <c r="H9">
        <v>2.2039979497693492E-2</v>
      </c>
      <c r="I9">
        <v>91.5</v>
      </c>
      <c r="J9">
        <v>66</v>
      </c>
      <c r="K9">
        <v>48</v>
      </c>
      <c r="L9">
        <v>53</v>
      </c>
      <c r="M9">
        <v>66</v>
      </c>
      <c r="N9">
        <v>78</v>
      </c>
      <c r="O9">
        <v>73</v>
      </c>
    </row>
    <row r="10" spans="1:15" x14ac:dyDescent="0.2">
      <c r="A10" t="s">
        <v>429</v>
      </c>
      <c r="B10">
        <v>34.4</v>
      </c>
      <c r="C10">
        <v>15.4</v>
      </c>
      <c r="D10">
        <v>9581</v>
      </c>
      <c r="E10">
        <v>0.29808996973176077</v>
      </c>
      <c r="F10">
        <v>8.5272936019204673E-2</v>
      </c>
      <c r="G10">
        <v>0.56330236927251853</v>
      </c>
      <c r="H10">
        <v>3.0998851894374284E-2</v>
      </c>
      <c r="I10">
        <v>91.5</v>
      </c>
      <c r="J10">
        <v>66</v>
      </c>
      <c r="K10">
        <v>48</v>
      </c>
      <c r="L10">
        <v>48</v>
      </c>
      <c r="M10">
        <v>60</v>
      </c>
      <c r="N10">
        <v>72</v>
      </c>
      <c r="O10">
        <v>69</v>
      </c>
    </row>
    <row r="11" spans="1:15" x14ac:dyDescent="0.2">
      <c r="A11" t="s">
        <v>436</v>
      </c>
      <c r="B11">
        <v>36.9</v>
      </c>
      <c r="C11">
        <v>40.200000000000003</v>
      </c>
      <c r="D11">
        <v>4076</v>
      </c>
      <c r="E11">
        <v>0.23135426889106966</v>
      </c>
      <c r="F11">
        <v>0.35377821393523062</v>
      </c>
      <c r="G11">
        <v>0.38321884200196271</v>
      </c>
      <c r="H11">
        <v>7.6054955839057903E-3</v>
      </c>
      <c r="I11">
        <v>91.5</v>
      </c>
      <c r="J11">
        <v>57</v>
      </c>
      <c r="K11">
        <v>48</v>
      </c>
      <c r="L11">
        <v>52.5</v>
      </c>
      <c r="M11">
        <v>75</v>
      </c>
      <c r="N11">
        <v>60</v>
      </c>
      <c r="O11">
        <v>68</v>
      </c>
    </row>
    <row r="12" spans="1:15" x14ac:dyDescent="0.2">
      <c r="A12" t="s">
        <v>421</v>
      </c>
      <c r="B12">
        <v>37.9</v>
      </c>
      <c r="C12">
        <v>31.6</v>
      </c>
      <c r="D12">
        <v>6478</v>
      </c>
      <c r="E12">
        <v>0.11284347020685397</v>
      </c>
      <c r="F12">
        <v>0.10435319543068848</v>
      </c>
      <c r="G12">
        <v>0.73772769373263358</v>
      </c>
      <c r="H12">
        <v>2.6242667489966037E-2</v>
      </c>
      <c r="I12">
        <v>91.5</v>
      </c>
      <c r="J12">
        <v>69</v>
      </c>
      <c r="K12">
        <v>48</v>
      </c>
      <c r="L12">
        <v>48</v>
      </c>
      <c r="M12">
        <v>66</v>
      </c>
      <c r="N12">
        <v>66</v>
      </c>
      <c r="O12">
        <v>69</v>
      </c>
    </row>
    <row r="13" spans="1:15" x14ac:dyDescent="0.2">
      <c r="A13" t="s">
        <v>511</v>
      </c>
      <c r="B13">
        <v>39.700000000000003</v>
      </c>
      <c r="C13">
        <v>21.7</v>
      </c>
      <c r="D13">
        <v>27911</v>
      </c>
      <c r="E13">
        <v>0.223</v>
      </c>
      <c r="F13">
        <v>0.08</v>
      </c>
      <c r="G13">
        <v>0.64</v>
      </c>
      <c r="H13">
        <v>3.2000000000000001E-2</v>
      </c>
      <c r="I13">
        <v>91.5</v>
      </c>
      <c r="J13">
        <v>72</v>
      </c>
      <c r="K13">
        <v>48</v>
      </c>
      <c r="L13">
        <v>52.5</v>
      </c>
      <c r="M13">
        <v>75</v>
      </c>
      <c r="N13">
        <v>66</v>
      </c>
      <c r="O13">
        <v>75</v>
      </c>
    </row>
    <row r="14" spans="1:15" x14ac:dyDescent="0.2">
      <c r="A14" t="s">
        <v>395</v>
      </c>
      <c r="B14">
        <v>41.8</v>
      </c>
      <c r="C14">
        <v>28.6</v>
      </c>
      <c r="D14">
        <v>16927</v>
      </c>
      <c r="E14">
        <v>7.9104389436994146E-2</v>
      </c>
      <c r="F14">
        <v>7.9577007148342885E-2</v>
      </c>
      <c r="G14">
        <v>0.82778992142730545</v>
      </c>
      <c r="H14">
        <v>5.6714125361847934E-3</v>
      </c>
      <c r="I14">
        <v>91.5</v>
      </c>
      <c r="J14">
        <v>72</v>
      </c>
      <c r="K14">
        <v>48</v>
      </c>
      <c r="L14">
        <v>48</v>
      </c>
      <c r="M14">
        <v>52.5</v>
      </c>
      <c r="N14">
        <v>63</v>
      </c>
      <c r="O14">
        <v>69</v>
      </c>
    </row>
    <row r="15" spans="1:15" x14ac:dyDescent="0.2">
      <c r="A15" t="s">
        <v>422</v>
      </c>
      <c r="B15">
        <v>41.9</v>
      </c>
      <c r="C15">
        <v>6.6</v>
      </c>
      <c r="D15">
        <v>5072</v>
      </c>
      <c r="E15">
        <v>0.631506309148265</v>
      </c>
      <c r="F15">
        <v>4.5149842271293372E-2</v>
      </c>
      <c r="G15">
        <v>0.26064668769716087</v>
      </c>
      <c r="H15">
        <v>3.7657728706624607E-2</v>
      </c>
      <c r="I15">
        <v>91.5</v>
      </c>
      <c r="J15">
        <v>48</v>
      </c>
      <c r="K15">
        <v>48</v>
      </c>
      <c r="L15">
        <v>60</v>
      </c>
      <c r="M15">
        <v>52.5</v>
      </c>
      <c r="N15">
        <v>78</v>
      </c>
      <c r="O15">
        <v>66</v>
      </c>
    </row>
    <row r="16" spans="1:15" x14ac:dyDescent="0.2">
      <c r="A16" t="s">
        <v>522</v>
      </c>
      <c r="B16">
        <v>42.2</v>
      </c>
      <c r="C16">
        <v>26.8</v>
      </c>
      <c r="D16">
        <v>4832</v>
      </c>
      <c r="E16">
        <v>0.16908112582781457</v>
      </c>
      <c r="F16">
        <v>0.45943708609271522</v>
      </c>
      <c r="G16">
        <v>0.34043874172185429</v>
      </c>
      <c r="H16">
        <v>8.8990066225165566E-3</v>
      </c>
      <c r="I16">
        <v>91.5</v>
      </c>
      <c r="J16">
        <v>60</v>
      </c>
      <c r="K16">
        <v>48</v>
      </c>
      <c r="L16">
        <v>57</v>
      </c>
      <c r="M16">
        <v>48</v>
      </c>
      <c r="N16">
        <v>72</v>
      </c>
      <c r="O16">
        <v>65</v>
      </c>
    </row>
    <row r="17" spans="1:15" x14ac:dyDescent="0.2">
      <c r="A17" t="s">
        <v>399</v>
      </c>
      <c r="B17">
        <v>43.7</v>
      </c>
      <c r="C17">
        <v>26</v>
      </c>
      <c r="D17">
        <v>4006</v>
      </c>
      <c r="E17">
        <v>0.15951073389915127</v>
      </c>
      <c r="F17">
        <v>5.7164253619570643E-2</v>
      </c>
      <c r="G17">
        <v>0.76959560659011483</v>
      </c>
      <c r="H17">
        <v>4.2436345481777337E-3</v>
      </c>
      <c r="I17">
        <v>91.5</v>
      </c>
      <c r="J17">
        <v>53</v>
      </c>
      <c r="K17">
        <v>48</v>
      </c>
      <c r="L17">
        <v>57</v>
      </c>
      <c r="M17">
        <v>60</v>
      </c>
      <c r="N17">
        <v>63</v>
      </c>
      <c r="O17">
        <v>66</v>
      </c>
    </row>
    <row r="18" spans="1:15" x14ac:dyDescent="0.2">
      <c r="A18" t="s">
        <v>385</v>
      </c>
      <c r="B18">
        <v>46.6</v>
      </c>
      <c r="C18">
        <v>3.9</v>
      </c>
      <c r="D18">
        <v>2670</v>
      </c>
      <c r="E18">
        <v>0.49400749063670413</v>
      </c>
      <c r="F18">
        <v>2.5093632958801498E-2</v>
      </c>
      <c r="G18">
        <v>0.43408239700374535</v>
      </c>
      <c r="H18">
        <v>2.3970037453183522E-2</v>
      </c>
      <c r="I18">
        <v>91.5</v>
      </c>
      <c r="J18">
        <v>48</v>
      </c>
      <c r="K18">
        <v>48</v>
      </c>
      <c r="L18">
        <v>66</v>
      </c>
      <c r="M18">
        <v>52.5</v>
      </c>
      <c r="N18">
        <v>91.5</v>
      </c>
      <c r="O18">
        <v>69</v>
      </c>
    </row>
    <row r="19" spans="1:15" x14ac:dyDescent="0.2">
      <c r="A19" t="s">
        <v>405</v>
      </c>
      <c r="B19">
        <v>46.8</v>
      </c>
      <c r="C19">
        <v>12.9</v>
      </c>
      <c r="D19">
        <v>4225</v>
      </c>
      <c r="E19">
        <v>0.52852071005917156</v>
      </c>
      <c r="F19">
        <v>3.8579881656804732E-2</v>
      </c>
      <c r="G19">
        <v>0.378698224852071</v>
      </c>
      <c r="H19">
        <v>3.5266272189349114E-2</v>
      </c>
      <c r="I19">
        <v>91.5</v>
      </c>
      <c r="J19">
        <v>57</v>
      </c>
      <c r="K19">
        <v>48</v>
      </c>
      <c r="L19">
        <v>53</v>
      </c>
      <c r="M19">
        <v>63</v>
      </c>
      <c r="N19">
        <v>75</v>
      </c>
      <c r="O19">
        <v>70</v>
      </c>
    </row>
    <row r="20" spans="1:15" x14ac:dyDescent="0.2">
      <c r="A20" t="s">
        <v>458</v>
      </c>
      <c r="B20">
        <v>47.4</v>
      </c>
      <c r="C20">
        <v>22</v>
      </c>
      <c r="D20">
        <v>7089</v>
      </c>
      <c r="E20">
        <v>0.23063901819720695</v>
      </c>
      <c r="F20">
        <v>0.13485682042601213</v>
      </c>
      <c r="G20">
        <v>0.58936380307518688</v>
      </c>
      <c r="H20">
        <v>3.0469741853575961E-2</v>
      </c>
      <c r="I20">
        <v>91.5</v>
      </c>
      <c r="J20">
        <v>69</v>
      </c>
      <c r="K20">
        <v>57</v>
      </c>
      <c r="L20">
        <v>57</v>
      </c>
      <c r="M20">
        <v>66</v>
      </c>
      <c r="N20">
        <v>69</v>
      </c>
      <c r="O20">
        <v>79</v>
      </c>
    </row>
    <row r="21" spans="1:15" x14ac:dyDescent="0.2">
      <c r="A21" t="s">
        <v>459</v>
      </c>
      <c r="B21">
        <v>47.4</v>
      </c>
      <c r="C21">
        <v>20.8</v>
      </c>
      <c r="D21">
        <v>15086</v>
      </c>
      <c r="E21">
        <v>0.2990189579742808</v>
      </c>
      <c r="F21">
        <v>0.15212780060983694</v>
      </c>
      <c r="G21">
        <v>0.5135887577886783</v>
      </c>
      <c r="H21">
        <v>1.5378496619382209E-2</v>
      </c>
      <c r="I21">
        <v>91.5</v>
      </c>
      <c r="J21">
        <v>60</v>
      </c>
      <c r="K21">
        <v>48</v>
      </c>
      <c r="L21">
        <v>53</v>
      </c>
      <c r="M21">
        <v>57</v>
      </c>
      <c r="N21">
        <v>69</v>
      </c>
      <c r="O21">
        <v>66</v>
      </c>
    </row>
    <row r="22" spans="1:15" x14ac:dyDescent="0.2">
      <c r="A22" t="s">
        <v>447</v>
      </c>
      <c r="B22">
        <v>48.4</v>
      </c>
      <c r="C22">
        <v>7.3</v>
      </c>
      <c r="D22">
        <v>5746</v>
      </c>
      <c r="E22">
        <v>0.37034458753915767</v>
      </c>
      <c r="F22">
        <v>4.7337278106508875E-2</v>
      </c>
      <c r="G22">
        <v>0.53637312913331014</v>
      </c>
      <c r="H22">
        <v>2.4886877828054297E-2</v>
      </c>
      <c r="I22">
        <v>91.5</v>
      </c>
      <c r="J22">
        <v>69</v>
      </c>
      <c r="K22">
        <v>48</v>
      </c>
      <c r="L22">
        <v>60</v>
      </c>
      <c r="M22">
        <v>48</v>
      </c>
      <c r="N22">
        <v>81</v>
      </c>
      <c r="O22">
        <v>70</v>
      </c>
    </row>
    <row r="23" spans="1:15" x14ac:dyDescent="0.2">
      <c r="A23" t="s">
        <v>500</v>
      </c>
      <c r="B23">
        <v>50.6</v>
      </c>
      <c r="C23">
        <v>12.2</v>
      </c>
      <c r="D23">
        <v>3914</v>
      </c>
      <c r="E23">
        <v>0.53909044455799693</v>
      </c>
      <c r="F23">
        <v>2.3760858456821667E-2</v>
      </c>
      <c r="G23">
        <v>0.40367910066428209</v>
      </c>
      <c r="H23">
        <v>1.8140010219724067E-2</v>
      </c>
      <c r="I23">
        <v>91.5</v>
      </c>
      <c r="J23">
        <v>48</v>
      </c>
      <c r="K23">
        <v>48</v>
      </c>
      <c r="L23">
        <v>60</v>
      </c>
      <c r="M23">
        <v>48</v>
      </c>
      <c r="N23">
        <v>81</v>
      </c>
      <c r="O23">
        <v>67</v>
      </c>
    </row>
    <row r="24" spans="1:15" x14ac:dyDescent="0.2">
      <c r="A24" t="s">
        <v>401</v>
      </c>
      <c r="B24">
        <v>51.2</v>
      </c>
      <c r="C24">
        <v>2.9</v>
      </c>
      <c r="D24">
        <v>4662</v>
      </c>
      <c r="E24">
        <v>0.69819819819819817</v>
      </c>
      <c r="F24">
        <v>2.0163020163020164E-2</v>
      </c>
      <c r="G24">
        <v>0.12333762333762334</v>
      </c>
      <c r="H24">
        <v>0.12398112398112399</v>
      </c>
      <c r="I24">
        <v>91.5</v>
      </c>
      <c r="J24">
        <v>48</v>
      </c>
      <c r="K24">
        <v>48</v>
      </c>
      <c r="L24">
        <v>66</v>
      </c>
      <c r="M24">
        <v>52.5</v>
      </c>
      <c r="N24">
        <v>91.5</v>
      </c>
      <c r="O24">
        <v>72</v>
      </c>
    </row>
    <row r="25" spans="1:15" x14ac:dyDescent="0.2">
      <c r="A25" t="s">
        <v>533</v>
      </c>
      <c r="B25">
        <v>51.6</v>
      </c>
      <c r="C25">
        <v>0.4</v>
      </c>
      <c r="D25">
        <v>1707</v>
      </c>
      <c r="E25">
        <v>0.71353251318101929</v>
      </c>
      <c r="F25">
        <v>4.9794961921499709E-2</v>
      </c>
      <c r="G25">
        <v>0.1259519625073228</v>
      </c>
      <c r="H25">
        <v>8.904510837727006E-2</v>
      </c>
      <c r="I25">
        <v>91.5</v>
      </c>
      <c r="J25">
        <v>60</v>
      </c>
      <c r="K25">
        <v>63</v>
      </c>
      <c r="L25">
        <v>63</v>
      </c>
      <c r="M25">
        <v>48</v>
      </c>
      <c r="N25">
        <v>66</v>
      </c>
      <c r="O25">
        <v>71</v>
      </c>
    </row>
    <row r="26" spans="1:15" x14ac:dyDescent="0.2">
      <c r="A26" t="s">
        <v>396</v>
      </c>
      <c r="B26">
        <v>51.8</v>
      </c>
      <c r="C26">
        <v>11.4</v>
      </c>
      <c r="D26">
        <v>3512</v>
      </c>
      <c r="E26">
        <v>0.52050113895216399</v>
      </c>
      <c r="F26">
        <v>4.6412300683371301E-2</v>
      </c>
      <c r="G26">
        <v>0.40062642369020501</v>
      </c>
      <c r="H26">
        <v>1.2528473804100227E-2</v>
      </c>
      <c r="I26">
        <v>91.5</v>
      </c>
      <c r="J26">
        <v>48</v>
      </c>
      <c r="K26">
        <v>53</v>
      </c>
      <c r="L26">
        <v>66</v>
      </c>
      <c r="M26">
        <v>60</v>
      </c>
      <c r="N26">
        <v>78</v>
      </c>
      <c r="O26">
        <v>75</v>
      </c>
    </row>
    <row r="27" spans="1:15" x14ac:dyDescent="0.2">
      <c r="A27" t="s">
        <v>408</v>
      </c>
      <c r="B27">
        <v>52</v>
      </c>
      <c r="C27">
        <v>3.5</v>
      </c>
      <c r="D27">
        <v>5894</v>
      </c>
      <c r="E27">
        <v>0.77146250424160168</v>
      </c>
      <c r="F27">
        <v>1.4082117407533085E-2</v>
      </c>
      <c r="G27">
        <v>0.12029182219205972</v>
      </c>
      <c r="H27">
        <v>6.5999321343739398E-2</v>
      </c>
      <c r="I27">
        <v>91.5</v>
      </c>
      <c r="J27">
        <v>48</v>
      </c>
      <c r="K27">
        <v>69</v>
      </c>
      <c r="L27">
        <v>66</v>
      </c>
      <c r="M27">
        <v>48</v>
      </c>
      <c r="N27">
        <v>75</v>
      </c>
      <c r="O27">
        <v>73</v>
      </c>
    </row>
    <row r="28" spans="1:15" x14ac:dyDescent="0.2">
      <c r="A28" t="s">
        <v>440</v>
      </c>
      <c r="B28">
        <v>52.3</v>
      </c>
      <c r="C28">
        <v>9.5</v>
      </c>
      <c r="D28">
        <v>8152</v>
      </c>
      <c r="E28">
        <v>0.56133464180569181</v>
      </c>
      <c r="F28">
        <v>3.6678115799803727E-2</v>
      </c>
      <c r="G28">
        <v>0.35488223748773307</v>
      </c>
      <c r="H28">
        <v>2.0731108930323847E-2</v>
      </c>
      <c r="I28">
        <v>91.5</v>
      </c>
      <c r="J28">
        <v>48</v>
      </c>
      <c r="K28">
        <v>53</v>
      </c>
      <c r="L28">
        <v>66</v>
      </c>
      <c r="M28">
        <v>53</v>
      </c>
      <c r="N28">
        <v>91.5</v>
      </c>
      <c r="O28">
        <v>78</v>
      </c>
    </row>
    <row r="29" spans="1:15" x14ac:dyDescent="0.2">
      <c r="A29" t="s">
        <v>410</v>
      </c>
      <c r="B29">
        <v>54</v>
      </c>
      <c r="C29">
        <v>24.2</v>
      </c>
      <c r="D29">
        <v>1854</v>
      </c>
      <c r="E29">
        <v>0.13915857605177995</v>
      </c>
      <c r="F29">
        <v>0.15587918015102481</v>
      </c>
      <c r="G29">
        <v>0.68284789644012944</v>
      </c>
      <c r="H29">
        <v>8.0906148867313909E-3</v>
      </c>
      <c r="I29">
        <v>91.5</v>
      </c>
      <c r="J29">
        <v>63</v>
      </c>
      <c r="K29">
        <v>48</v>
      </c>
      <c r="L29">
        <v>53</v>
      </c>
      <c r="M29">
        <v>60</v>
      </c>
      <c r="N29">
        <v>48</v>
      </c>
      <c r="O29">
        <v>72</v>
      </c>
    </row>
    <row r="30" spans="1:15" x14ac:dyDescent="0.2">
      <c r="A30" t="s">
        <v>423</v>
      </c>
      <c r="B30">
        <v>55.3</v>
      </c>
      <c r="C30">
        <v>4.4000000000000004</v>
      </c>
      <c r="D30">
        <v>3471</v>
      </c>
      <c r="E30">
        <v>0.71823681936041484</v>
      </c>
      <c r="F30">
        <v>4.5520023048112937E-2</v>
      </c>
      <c r="G30">
        <v>0.17948717948717949</v>
      </c>
      <c r="H30">
        <v>3.4860270815326992E-2</v>
      </c>
      <c r="I30">
        <v>91.5</v>
      </c>
      <c r="J30">
        <v>52.5</v>
      </c>
      <c r="K30">
        <v>48</v>
      </c>
      <c r="L30">
        <v>69</v>
      </c>
      <c r="M30">
        <v>48</v>
      </c>
      <c r="N30">
        <v>69</v>
      </c>
      <c r="O30">
        <v>69</v>
      </c>
    </row>
    <row r="31" spans="1:15" x14ac:dyDescent="0.2">
      <c r="A31" t="s">
        <v>377</v>
      </c>
      <c r="B31">
        <v>55.8</v>
      </c>
      <c r="C31">
        <v>21.1</v>
      </c>
      <c r="D31">
        <v>4677</v>
      </c>
      <c r="E31">
        <v>0.30703442377592471</v>
      </c>
      <c r="F31">
        <v>0.24224930511011333</v>
      </c>
      <c r="G31">
        <v>0.41843061791746844</v>
      </c>
      <c r="H31">
        <v>1.4325422279238829E-2</v>
      </c>
      <c r="I31">
        <v>91.5</v>
      </c>
      <c r="J31">
        <v>48</v>
      </c>
      <c r="K31">
        <v>48</v>
      </c>
      <c r="L31">
        <v>57</v>
      </c>
      <c r="M31">
        <v>57</v>
      </c>
      <c r="N31">
        <v>81</v>
      </c>
      <c r="O31">
        <v>68</v>
      </c>
    </row>
    <row r="32" spans="1:15" x14ac:dyDescent="0.2">
      <c r="A32" t="s">
        <v>461</v>
      </c>
      <c r="B32">
        <v>57.2</v>
      </c>
      <c r="C32">
        <v>23.3</v>
      </c>
      <c r="D32">
        <v>5339</v>
      </c>
      <c r="E32">
        <v>0.40119872635324966</v>
      </c>
      <c r="F32">
        <v>5.5815695823187864E-2</v>
      </c>
      <c r="G32">
        <v>0.51695073983892115</v>
      </c>
      <c r="H32">
        <v>1.2549166510582506E-2</v>
      </c>
      <c r="I32">
        <v>91.5</v>
      </c>
      <c r="J32">
        <v>53</v>
      </c>
      <c r="K32">
        <v>48</v>
      </c>
      <c r="L32">
        <v>57</v>
      </c>
      <c r="M32">
        <v>48</v>
      </c>
      <c r="N32">
        <v>69</v>
      </c>
      <c r="O32">
        <v>68</v>
      </c>
    </row>
    <row r="33" spans="1:15" x14ac:dyDescent="0.2">
      <c r="A33" t="s">
        <v>392</v>
      </c>
      <c r="B33">
        <v>57.5</v>
      </c>
      <c r="C33">
        <v>9.5</v>
      </c>
      <c r="D33">
        <v>3104</v>
      </c>
      <c r="E33">
        <v>0.4262242268041237</v>
      </c>
      <c r="F33">
        <v>2.8994845360824743E-2</v>
      </c>
      <c r="G33">
        <v>0.51063144329896903</v>
      </c>
      <c r="H33">
        <v>1.5141752577319588E-2</v>
      </c>
      <c r="I33">
        <v>91.5</v>
      </c>
      <c r="J33">
        <v>66</v>
      </c>
      <c r="K33">
        <v>48</v>
      </c>
      <c r="L33">
        <v>57</v>
      </c>
      <c r="M33">
        <v>57</v>
      </c>
      <c r="N33">
        <v>57</v>
      </c>
      <c r="O33">
        <v>67</v>
      </c>
    </row>
    <row r="34" spans="1:15" x14ac:dyDescent="0.2">
      <c r="A34" t="s">
        <v>535</v>
      </c>
      <c r="B34">
        <v>58.6</v>
      </c>
      <c r="C34">
        <v>3.4</v>
      </c>
      <c r="D34">
        <v>4472</v>
      </c>
      <c r="E34">
        <v>0.46064400715563508</v>
      </c>
      <c r="F34">
        <v>9.5035778175313057E-2</v>
      </c>
      <c r="G34">
        <v>0.2558139534883721</v>
      </c>
      <c r="H34">
        <v>0.15697674418604651</v>
      </c>
      <c r="I34">
        <v>91.5</v>
      </c>
      <c r="J34">
        <v>72</v>
      </c>
      <c r="K34">
        <v>48</v>
      </c>
      <c r="L34">
        <v>66</v>
      </c>
      <c r="M34">
        <v>48</v>
      </c>
      <c r="N34">
        <v>91.5</v>
      </c>
      <c r="O34">
        <v>74</v>
      </c>
    </row>
    <row r="35" spans="1:15" x14ac:dyDescent="0.2">
      <c r="A35" t="s">
        <v>441</v>
      </c>
      <c r="B35">
        <v>58.6</v>
      </c>
      <c r="C35">
        <v>11.8</v>
      </c>
      <c r="D35">
        <v>6453</v>
      </c>
      <c r="E35">
        <v>0.55013172167983881</v>
      </c>
      <c r="F35">
        <v>2.5104602510460251E-2</v>
      </c>
      <c r="G35">
        <v>0.39253060591972727</v>
      </c>
      <c r="H35">
        <v>1.1002634433596777E-2</v>
      </c>
      <c r="I35">
        <v>91.5</v>
      </c>
      <c r="J35">
        <v>60</v>
      </c>
      <c r="K35">
        <v>48</v>
      </c>
      <c r="L35">
        <v>57</v>
      </c>
      <c r="M35">
        <v>48</v>
      </c>
      <c r="N35">
        <v>91.5</v>
      </c>
      <c r="O35">
        <v>74</v>
      </c>
    </row>
    <row r="36" spans="1:15" x14ac:dyDescent="0.2">
      <c r="A36" t="s">
        <v>449</v>
      </c>
      <c r="B36">
        <v>59.3</v>
      </c>
      <c r="C36">
        <v>17.2</v>
      </c>
      <c r="D36">
        <v>4665</v>
      </c>
      <c r="E36">
        <v>0.27717041800643089</v>
      </c>
      <c r="F36">
        <v>0.36227224008574493</v>
      </c>
      <c r="G36">
        <v>0.33504823151125401</v>
      </c>
      <c r="H36">
        <v>1.0503751339764202E-2</v>
      </c>
      <c r="I36">
        <v>91.5</v>
      </c>
      <c r="J36">
        <v>57</v>
      </c>
      <c r="K36">
        <v>48</v>
      </c>
      <c r="L36">
        <v>60</v>
      </c>
      <c r="M36">
        <v>66</v>
      </c>
      <c r="N36">
        <v>81</v>
      </c>
      <c r="O36">
        <v>72</v>
      </c>
    </row>
    <row r="37" spans="1:15" x14ac:dyDescent="0.2">
      <c r="A37" t="s">
        <v>397</v>
      </c>
      <c r="B37">
        <v>60</v>
      </c>
      <c r="C37">
        <v>12.6</v>
      </c>
      <c r="D37">
        <v>11748</v>
      </c>
      <c r="E37">
        <v>0.48935989104528432</v>
      </c>
      <c r="F37">
        <v>4.8348655090228121E-2</v>
      </c>
      <c r="G37">
        <v>0.42185903983656792</v>
      </c>
      <c r="H37">
        <v>1.6598569969356484E-2</v>
      </c>
      <c r="I37">
        <v>91.5</v>
      </c>
      <c r="J37">
        <v>60</v>
      </c>
      <c r="K37">
        <v>60</v>
      </c>
      <c r="L37">
        <v>60</v>
      </c>
      <c r="M37">
        <v>60</v>
      </c>
      <c r="N37">
        <v>81</v>
      </c>
      <c r="O37">
        <v>79</v>
      </c>
    </row>
    <row r="38" spans="1:15" x14ac:dyDescent="0.2">
      <c r="A38" t="s">
        <v>374</v>
      </c>
      <c r="B38">
        <v>60.6</v>
      </c>
      <c r="C38">
        <v>2.4</v>
      </c>
      <c r="D38">
        <v>7513</v>
      </c>
      <c r="E38">
        <v>0.73179821642486353</v>
      </c>
      <c r="F38">
        <v>2.7019832290696127E-2</v>
      </c>
      <c r="G38">
        <v>0.17702648742180221</v>
      </c>
      <c r="H38">
        <v>3.9797684014375084E-2</v>
      </c>
      <c r="I38">
        <v>91.5</v>
      </c>
      <c r="J38">
        <v>48</v>
      </c>
      <c r="K38">
        <v>63</v>
      </c>
      <c r="L38">
        <v>69</v>
      </c>
      <c r="M38">
        <v>52.5</v>
      </c>
      <c r="N38">
        <v>91.5</v>
      </c>
      <c r="O38">
        <v>84</v>
      </c>
    </row>
    <row r="39" spans="1:15" x14ac:dyDescent="0.2">
      <c r="A39" t="s">
        <v>380</v>
      </c>
      <c r="B39">
        <v>61.9</v>
      </c>
      <c r="C39">
        <v>7.4</v>
      </c>
      <c r="D39">
        <v>1777</v>
      </c>
      <c r="E39">
        <v>0.38716938660664041</v>
      </c>
      <c r="F39">
        <v>0.261114237478897</v>
      </c>
      <c r="G39">
        <v>0.3061339335959482</v>
      </c>
      <c r="H39">
        <v>1.8007878446820485E-2</v>
      </c>
      <c r="I39">
        <v>91.5</v>
      </c>
      <c r="J39">
        <v>48</v>
      </c>
      <c r="K39">
        <v>52.5</v>
      </c>
      <c r="L39">
        <v>63</v>
      </c>
      <c r="M39">
        <v>48</v>
      </c>
      <c r="N39">
        <v>66</v>
      </c>
      <c r="O39">
        <v>72</v>
      </c>
    </row>
    <row r="40" spans="1:15" x14ac:dyDescent="0.2">
      <c r="A40" t="s">
        <v>414</v>
      </c>
      <c r="B40">
        <v>62.6</v>
      </c>
      <c r="C40">
        <v>20</v>
      </c>
      <c r="D40">
        <v>4369</v>
      </c>
      <c r="E40">
        <v>0.14190890363927672</v>
      </c>
      <c r="F40">
        <v>0.10643167772945754</v>
      </c>
      <c r="G40">
        <v>0.72602426184481572</v>
      </c>
      <c r="H40">
        <v>8.4687571526665135E-3</v>
      </c>
      <c r="I40">
        <v>91.5</v>
      </c>
      <c r="J40">
        <v>69</v>
      </c>
      <c r="K40">
        <v>48</v>
      </c>
      <c r="L40">
        <v>53</v>
      </c>
      <c r="M40">
        <v>69</v>
      </c>
      <c r="N40">
        <v>63</v>
      </c>
      <c r="O40">
        <v>65</v>
      </c>
    </row>
    <row r="41" spans="1:15" x14ac:dyDescent="0.2">
      <c r="A41" t="s">
        <v>450</v>
      </c>
      <c r="B41">
        <v>63.4</v>
      </c>
      <c r="C41">
        <v>9.6</v>
      </c>
      <c r="D41">
        <v>5302</v>
      </c>
      <c r="E41">
        <v>0.64277631082610331</v>
      </c>
      <c r="F41">
        <v>0.11995473406261788</v>
      </c>
      <c r="G41">
        <v>0.17653715579026782</v>
      </c>
      <c r="H41">
        <v>2.980007544322897E-2</v>
      </c>
      <c r="I41">
        <v>91.5</v>
      </c>
      <c r="J41">
        <v>48</v>
      </c>
      <c r="K41">
        <v>48</v>
      </c>
      <c r="L41">
        <v>66</v>
      </c>
      <c r="M41">
        <v>52.5</v>
      </c>
      <c r="N41">
        <v>91.5</v>
      </c>
      <c r="O41">
        <v>74</v>
      </c>
    </row>
    <row r="42" spans="1:15" x14ac:dyDescent="0.2">
      <c r="A42" t="s">
        <v>427</v>
      </c>
      <c r="B42">
        <v>66.7</v>
      </c>
      <c r="C42">
        <v>2.5</v>
      </c>
      <c r="D42">
        <v>4225</v>
      </c>
      <c r="E42">
        <v>0.80899408284023666</v>
      </c>
      <c r="F42">
        <v>1.301775147928994E-2</v>
      </c>
      <c r="G42">
        <v>9.27810650887574E-2</v>
      </c>
      <c r="H42">
        <v>6.1065088757396448E-2</v>
      </c>
      <c r="I42">
        <v>91.5</v>
      </c>
      <c r="J42">
        <v>48</v>
      </c>
      <c r="K42">
        <v>57</v>
      </c>
      <c r="L42">
        <v>75</v>
      </c>
      <c r="M42">
        <v>48</v>
      </c>
      <c r="N42">
        <v>91.5</v>
      </c>
      <c r="O42">
        <v>74</v>
      </c>
    </row>
    <row r="43" spans="1:15" x14ac:dyDescent="0.2">
      <c r="A43" t="s">
        <v>369</v>
      </c>
      <c r="B43">
        <v>70.599999999999994</v>
      </c>
      <c r="C43">
        <v>1.8</v>
      </c>
      <c r="D43">
        <v>8022</v>
      </c>
      <c r="E43">
        <v>0.78371977063076537</v>
      </c>
      <c r="F43">
        <v>1.3836948391922213E-2</v>
      </c>
      <c r="G43">
        <v>0.1356270256793817</v>
      </c>
      <c r="H43">
        <v>4.3380703066566939E-2</v>
      </c>
      <c r="I43">
        <v>91.5</v>
      </c>
      <c r="J43">
        <v>48</v>
      </c>
      <c r="K43">
        <v>63</v>
      </c>
      <c r="L43">
        <v>75</v>
      </c>
      <c r="M43">
        <v>48</v>
      </c>
      <c r="N43">
        <v>91.5</v>
      </c>
      <c r="O43">
        <v>74</v>
      </c>
    </row>
    <row r="44" spans="1:15" x14ac:dyDescent="0.2">
      <c r="A44" t="s">
        <v>398</v>
      </c>
      <c r="B44">
        <v>70.7</v>
      </c>
      <c r="C44">
        <v>2.8</v>
      </c>
      <c r="D44">
        <v>1121</v>
      </c>
      <c r="E44">
        <v>0.59500446030330068</v>
      </c>
      <c r="F44">
        <v>4.2818911685994644E-2</v>
      </c>
      <c r="G44">
        <v>0.14540588760035683</v>
      </c>
      <c r="H44">
        <v>0.19625334522747548</v>
      </c>
      <c r="I44">
        <v>91.5</v>
      </c>
      <c r="J44">
        <v>53</v>
      </c>
      <c r="K44">
        <v>91.5</v>
      </c>
      <c r="L44">
        <v>69</v>
      </c>
      <c r="M44">
        <v>48</v>
      </c>
      <c r="N44">
        <v>91.5</v>
      </c>
      <c r="O44">
        <v>84</v>
      </c>
    </row>
    <row r="45" spans="1:15" x14ac:dyDescent="0.2">
      <c r="A45" t="s">
        <v>462</v>
      </c>
      <c r="B45">
        <v>77.099999999999994</v>
      </c>
      <c r="C45">
        <v>2.4</v>
      </c>
      <c r="D45">
        <v>5779</v>
      </c>
      <c r="E45">
        <v>0.81242429486070256</v>
      </c>
      <c r="F45">
        <v>2.2149160754455787E-2</v>
      </c>
      <c r="G45">
        <v>0.12026302128395916</v>
      </c>
      <c r="H45">
        <v>2.0764838207302301E-2</v>
      </c>
      <c r="I45">
        <v>91.5</v>
      </c>
      <c r="J45">
        <v>48</v>
      </c>
      <c r="K45">
        <v>48</v>
      </c>
      <c r="L45">
        <v>78</v>
      </c>
      <c r="M45">
        <v>48</v>
      </c>
      <c r="N45">
        <v>91.5</v>
      </c>
      <c r="O45">
        <v>76</v>
      </c>
    </row>
    <row r="46" spans="1:15" x14ac:dyDescent="0.2">
      <c r="A46" t="s">
        <v>383</v>
      </c>
      <c r="B46">
        <v>80.8</v>
      </c>
      <c r="C46">
        <v>2</v>
      </c>
      <c r="D46">
        <v>3927</v>
      </c>
      <c r="E46">
        <v>0.79067990832696711</v>
      </c>
      <c r="F46">
        <v>1.3241660300483829E-2</v>
      </c>
      <c r="G46">
        <v>0.14998726763432646</v>
      </c>
      <c r="H46">
        <v>2.4955436720142603E-2</v>
      </c>
      <c r="I46">
        <v>91.5</v>
      </c>
      <c r="J46">
        <v>48</v>
      </c>
      <c r="K46">
        <v>75</v>
      </c>
      <c r="L46">
        <v>78</v>
      </c>
      <c r="M46">
        <v>48</v>
      </c>
      <c r="N46">
        <v>91.5</v>
      </c>
      <c r="O46">
        <v>81</v>
      </c>
    </row>
    <row r="47" spans="1:15" x14ac:dyDescent="0.2">
      <c r="A47" t="s">
        <v>442</v>
      </c>
      <c r="B47">
        <v>85.6</v>
      </c>
      <c r="C47">
        <v>5.5</v>
      </c>
      <c r="D47">
        <v>6511</v>
      </c>
      <c r="E47">
        <v>0.74351098141606509</v>
      </c>
      <c r="F47">
        <v>2.7031178006450621E-2</v>
      </c>
      <c r="G47">
        <v>0.18491783136230994</v>
      </c>
      <c r="H47">
        <v>1.7969589924742742E-2</v>
      </c>
      <c r="I47">
        <v>91.5</v>
      </c>
      <c r="J47">
        <v>48</v>
      </c>
      <c r="K47">
        <v>53</v>
      </c>
      <c r="L47">
        <v>69</v>
      </c>
      <c r="M47">
        <v>48</v>
      </c>
      <c r="N47">
        <v>91.5</v>
      </c>
      <c r="O47">
        <v>68</v>
      </c>
    </row>
    <row r="48" spans="1:15" x14ac:dyDescent="0.2">
      <c r="A48" t="s">
        <v>435</v>
      </c>
      <c r="B48">
        <v>86.6</v>
      </c>
      <c r="C48">
        <v>3.5</v>
      </c>
      <c r="D48">
        <v>5819</v>
      </c>
      <c r="E48">
        <v>0.85822306238185253</v>
      </c>
      <c r="F48">
        <v>1.1857707509881422E-2</v>
      </c>
      <c r="G48">
        <v>8.0082488400068735E-2</v>
      </c>
      <c r="H48">
        <v>2.8011685856676405E-2</v>
      </c>
      <c r="I48">
        <v>91.5</v>
      </c>
      <c r="J48">
        <v>48</v>
      </c>
      <c r="K48">
        <v>75</v>
      </c>
      <c r="L48">
        <v>78</v>
      </c>
      <c r="M48">
        <v>48</v>
      </c>
      <c r="N48">
        <v>78</v>
      </c>
      <c r="O48">
        <v>75</v>
      </c>
    </row>
    <row r="49" spans="1:15" x14ac:dyDescent="0.2">
      <c r="A49" t="s">
        <v>390</v>
      </c>
      <c r="B49">
        <v>99</v>
      </c>
      <c r="C49">
        <v>3.4</v>
      </c>
      <c r="D49">
        <v>7635</v>
      </c>
      <c r="E49">
        <v>0.7053045186640472</v>
      </c>
      <c r="F49">
        <v>6.8500327439423706E-2</v>
      </c>
      <c r="G49">
        <v>0.14158480681074001</v>
      </c>
      <c r="H49">
        <v>6.1689587426326131E-2</v>
      </c>
      <c r="I49">
        <v>91.5</v>
      </c>
      <c r="J49">
        <v>48</v>
      </c>
      <c r="K49">
        <v>81</v>
      </c>
      <c r="L49">
        <v>91.5</v>
      </c>
      <c r="M49">
        <v>48</v>
      </c>
      <c r="N49">
        <v>91.5</v>
      </c>
      <c r="O49">
        <v>86</v>
      </c>
    </row>
    <row r="50" spans="1:15" x14ac:dyDescent="0.2">
      <c r="A50" t="s">
        <v>503</v>
      </c>
      <c r="B50">
        <v>100.2</v>
      </c>
      <c r="C50">
        <v>4.9000000000000004</v>
      </c>
      <c r="D50">
        <v>6643</v>
      </c>
      <c r="E50">
        <v>0.83170254403131116</v>
      </c>
      <c r="F50">
        <v>1.8967334035827187E-2</v>
      </c>
      <c r="G50">
        <v>0.10973957549300015</v>
      </c>
      <c r="H50">
        <v>1.8967334035827187E-2</v>
      </c>
      <c r="I50">
        <v>91.5</v>
      </c>
      <c r="J50">
        <v>52.5</v>
      </c>
      <c r="K50">
        <v>69</v>
      </c>
      <c r="L50">
        <v>72</v>
      </c>
      <c r="M50">
        <v>52.5</v>
      </c>
      <c r="N50">
        <v>91.5</v>
      </c>
      <c r="O50">
        <v>83</v>
      </c>
    </row>
    <row r="51" spans="1:15" x14ac:dyDescent="0.2">
      <c r="A51" t="s">
        <v>460</v>
      </c>
      <c r="B51">
        <v>123.1</v>
      </c>
      <c r="C51">
        <v>0.5</v>
      </c>
      <c r="D51">
        <v>2985</v>
      </c>
      <c r="E51">
        <v>0.90854271356783922</v>
      </c>
      <c r="F51">
        <v>3.3500837520938024E-3</v>
      </c>
      <c r="G51">
        <v>5.4606365159128978E-2</v>
      </c>
      <c r="H51">
        <v>1.9430485762144054E-2</v>
      </c>
      <c r="I51">
        <v>91.5</v>
      </c>
      <c r="J51">
        <v>48</v>
      </c>
      <c r="K51">
        <v>75</v>
      </c>
      <c r="L51">
        <v>69</v>
      </c>
      <c r="M51">
        <v>48</v>
      </c>
      <c r="N51">
        <v>91.5</v>
      </c>
      <c r="O51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D871-EFAA-4196-9C9C-AE9FE788467C}">
  <dimension ref="A1:C51"/>
  <sheetViews>
    <sheetView tabSelected="1" zoomScale="175" zoomScaleNormal="175" workbookViewId="0">
      <selection activeCell="A52" sqref="A52:XFD52"/>
    </sheetView>
  </sheetViews>
  <sheetFormatPr baseColWidth="10" defaultColWidth="8.83203125" defaultRowHeight="16" x14ac:dyDescent="0.2"/>
  <cols>
    <col min="1" max="1" width="24.83203125" bestFit="1" customWidth="1"/>
  </cols>
  <sheetData>
    <row r="1" spans="1:3" x14ac:dyDescent="0.2">
      <c r="A1" t="s">
        <v>333</v>
      </c>
      <c r="B1" t="s">
        <v>707</v>
      </c>
      <c r="C1" t="s">
        <v>708</v>
      </c>
    </row>
    <row r="2" spans="1:3" x14ac:dyDescent="0.2">
      <c r="A2" t="s">
        <v>390</v>
      </c>
      <c r="B2">
        <v>294</v>
      </c>
      <c r="C2">
        <v>416</v>
      </c>
    </row>
    <row r="3" spans="1:3" x14ac:dyDescent="0.2">
      <c r="A3" t="s">
        <v>398</v>
      </c>
      <c r="B3">
        <v>309</v>
      </c>
      <c r="C3">
        <v>15</v>
      </c>
    </row>
    <row r="4" spans="1:3" x14ac:dyDescent="0.2">
      <c r="A4" t="s">
        <v>374</v>
      </c>
      <c r="B4">
        <v>334</v>
      </c>
      <c r="C4">
        <v>220</v>
      </c>
    </row>
    <row r="5" spans="1:3" x14ac:dyDescent="0.2">
      <c r="A5" t="s">
        <v>503</v>
      </c>
      <c r="B5">
        <v>294</v>
      </c>
      <c r="C5">
        <v>174</v>
      </c>
    </row>
    <row r="6" spans="1:3" x14ac:dyDescent="0.2">
      <c r="A6" t="s">
        <v>383</v>
      </c>
      <c r="B6">
        <v>349</v>
      </c>
      <c r="C6">
        <v>144</v>
      </c>
    </row>
    <row r="7" spans="1:3" x14ac:dyDescent="0.2">
      <c r="A7" t="s">
        <v>458</v>
      </c>
      <c r="B7">
        <v>487</v>
      </c>
      <c r="C7">
        <v>103</v>
      </c>
    </row>
    <row r="8" spans="1:3" x14ac:dyDescent="0.2">
      <c r="A8" t="s">
        <v>397</v>
      </c>
      <c r="B8">
        <v>127</v>
      </c>
      <c r="C8">
        <v>625</v>
      </c>
    </row>
    <row r="9" spans="1:3" x14ac:dyDescent="0.2">
      <c r="A9" t="s">
        <v>440</v>
      </c>
      <c r="B9">
        <v>189</v>
      </c>
      <c r="C9">
        <v>519</v>
      </c>
    </row>
    <row r="10" spans="1:3" x14ac:dyDescent="0.2">
      <c r="A10" t="s">
        <v>455</v>
      </c>
      <c r="B10">
        <v>285</v>
      </c>
      <c r="C10">
        <v>336</v>
      </c>
    </row>
    <row r="11" spans="1:3" x14ac:dyDescent="0.2">
      <c r="A11" t="s">
        <v>430</v>
      </c>
      <c r="B11">
        <v>392</v>
      </c>
      <c r="C11">
        <v>556</v>
      </c>
    </row>
    <row r="12" spans="1:3" x14ac:dyDescent="0.2">
      <c r="A12" t="s">
        <v>462</v>
      </c>
      <c r="B12">
        <v>220</v>
      </c>
      <c r="C12">
        <v>469</v>
      </c>
    </row>
    <row r="13" spans="1:3" x14ac:dyDescent="0.2">
      <c r="A13" t="s">
        <v>460</v>
      </c>
      <c r="B13">
        <v>263</v>
      </c>
      <c r="C13">
        <v>336</v>
      </c>
    </row>
    <row r="14" spans="1:3" x14ac:dyDescent="0.2">
      <c r="A14" t="s">
        <v>511</v>
      </c>
      <c r="B14">
        <v>410</v>
      </c>
      <c r="C14">
        <v>91</v>
      </c>
    </row>
    <row r="15" spans="1:3" x14ac:dyDescent="0.2">
      <c r="A15" t="s">
        <v>435</v>
      </c>
      <c r="B15">
        <v>281</v>
      </c>
      <c r="C15">
        <v>249</v>
      </c>
    </row>
    <row r="16" spans="1:3" x14ac:dyDescent="0.2">
      <c r="A16" t="s">
        <v>396</v>
      </c>
      <c r="B16">
        <v>235</v>
      </c>
      <c r="C16">
        <v>546</v>
      </c>
    </row>
    <row r="17" spans="1:3" x14ac:dyDescent="0.2">
      <c r="A17" t="s">
        <v>513</v>
      </c>
      <c r="B17">
        <v>324</v>
      </c>
      <c r="C17">
        <v>356</v>
      </c>
    </row>
    <row r="18" spans="1:3" x14ac:dyDescent="0.2">
      <c r="A18" t="s">
        <v>535</v>
      </c>
      <c r="B18">
        <v>368</v>
      </c>
      <c r="C18">
        <v>14</v>
      </c>
    </row>
    <row r="19" spans="1:3" x14ac:dyDescent="0.2">
      <c r="A19" t="s">
        <v>427</v>
      </c>
      <c r="B19">
        <v>238</v>
      </c>
      <c r="C19">
        <v>395</v>
      </c>
    </row>
    <row r="20" spans="1:3" x14ac:dyDescent="0.2">
      <c r="A20" t="s">
        <v>369</v>
      </c>
      <c r="B20">
        <v>153</v>
      </c>
      <c r="C20">
        <v>478</v>
      </c>
    </row>
    <row r="21" spans="1:3" x14ac:dyDescent="0.2">
      <c r="A21" t="s">
        <v>450</v>
      </c>
      <c r="B21">
        <v>374</v>
      </c>
      <c r="C21">
        <v>338</v>
      </c>
    </row>
    <row r="22" spans="1:3" x14ac:dyDescent="0.2">
      <c r="A22" t="s">
        <v>441</v>
      </c>
      <c r="B22">
        <v>185</v>
      </c>
      <c r="C22">
        <v>594</v>
      </c>
    </row>
    <row r="23" spans="1:3" x14ac:dyDescent="0.2">
      <c r="A23" t="s">
        <v>408</v>
      </c>
      <c r="B23">
        <v>361</v>
      </c>
      <c r="C23">
        <v>263</v>
      </c>
    </row>
    <row r="24" spans="1:3" x14ac:dyDescent="0.2">
      <c r="A24" t="s">
        <v>520</v>
      </c>
      <c r="B24">
        <v>419</v>
      </c>
      <c r="C24">
        <v>154</v>
      </c>
    </row>
    <row r="25" spans="1:3" x14ac:dyDescent="0.2">
      <c r="A25" t="s">
        <v>404</v>
      </c>
      <c r="B25">
        <v>445</v>
      </c>
      <c r="C25">
        <v>171</v>
      </c>
    </row>
    <row r="26" spans="1:3" x14ac:dyDescent="0.2">
      <c r="A26" t="s">
        <v>401</v>
      </c>
      <c r="B26">
        <v>353</v>
      </c>
      <c r="C26">
        <v>300</v>
      </c>
    </row>
    <row r="27" spans="1:3" x14ac:dyDescent="0.2">
      <c r="A27" t="s">
        <v>380</v>
      </c>
      <c r="B27">
        <v>384</v>
      </c>
      <c r="C27">
        <v>383</v>
      </c>
    </row>
    <row r="28" spans="1:3" x14ac:dyDescent="0.2">
      <c r="A28" t="s">
        <v>449</v>
      </c>
      <c r="B28">
        <v>505</v>
      </c>
      <c r="C28">
        <v>281</v>
      </c>
    </row>
    <row r="29" spans="1:3" x14ac:dyDescent="0.2">
      <c r="A29" t="s">
        <v>410</v>
      </c>
      <c r="B29">
        <v>469</v>
      </c>
      <c r="C29">
        <v>440</v>
      </c>
    </row>
    <row r="30" spans="1:3" x14ac:dyDescent="0.2">
      <c r="A30" t="s">
        <v>533</v>
      </c>
      <c r="B30">
        <v>329</v>
      </c>
      <c r="C30">
        <v>274</v>
      </c>
    </row>
    <row r="31" spans="1:3" x14ac:dyDescent="0.2">
      <c r="A31" t="s">
        <v>424</v>
      </c>
      <c r="B31">
        <v>310</v>
      </c>
      <c r="C31">
        <v>311</v>
      </c>
    </row>
    <row r="32" spans="1:3" x14ac:dyDescent="0.2">
      <c r="A32" t="s">
        <v>405</v>
      </c>
      <c r="B32">
        <v>384</v>
      </c>
      <c r="C32">
        <v>198</v>
      </c>
    </row>
    <row r="33" spans="1:3" x14ac:dyDescent="0.2">
      <c r="A33" t="s">
        <v>447</v>
      </c>
      <c r="B33">
        <v>204</v>
      </c>
      <c r="C33">
        <v>660</v>
      </c>
    </row>
    <row r="34" spans="1:3" x14ac:dyDescent="0.2">
      <c r="A34" t="s">
        <v>418</v>
      </c>
      <c r="B34">
        <v>432</v>
      </c>
      <c r="C34">
        <v>557</v>
      </c>
    </row>
    <row r="35" spans="1:3" x14ac:dyDescent="0.2">
      <c r="A35" t="s">
        <v>423</v>
      </c>
      <c r="B35">
        <v>311</v>
      </c>
      <c r="C35">
        <v>85</v>
      </c>
    </row>
    <row r="36" spans="1:3" x14ac:dyDescent="0.2">
      <c r="A36" t="s">
        <v>429</v>
      </c>
      <c r="B36">
        <v>334</v>
      </c>
      <c r="C36">
        <v>585</v>
      </c>
    </row>
    <row r="37" spans="1:3" x14ac:dyDescent="0.2">
      <c r="A37" t="s">
        <v>421</v>
      </c>
      <c r="B37">
        <v>453</v>
      </c>
      <c r="C37">
        <v>84</v>
      </c>
    </row>
    <row r="38" spans="1:3" x14ac:dyDescent="0.2">
      <c r="A38" t="s">
        <v>385</v>
      </c>
      <c r="B38">
        <v>258</v>
      </c>
      <c r="C38">
        <v>557</v>
      </c>
    </row>
    <row r="39" spans="1:3" x14ac:dyDescent="0.2">
      <c r="A39" t="s">
        <v>395</v>
      </c>
      <c r="B39">
        <v>275</v>
      </c>
      <c r="C39">
        <v>721</v>
      </c>
    </row>
    <row r="40" spans="1:3" x14ac:dyDescent="0.2">
      <c r="A40" t="s">
        <v>442</v>
      </c>
      <c r="B40">
        <v>304</v>
      </c>
      <c r="C40">
        <v>489</v>
      </c>
    </row>
    <row r="41" spans="1:3" x14ac:dyDescent="0.2">
      <c r="A41" t="s">
        <v>377</v>
      </c>
      <c r="B41">
        <v>350</v>
      </c>
      <c r="C41">
        <v>418</v>
      </c>
    </row>
    <row r="42" spans="1:3" x14ac:dyDescent="0.2">
      <c r="A42" t="s">
        <v>461</v>
      </c>
      <c r="B42">
        <v>366</v>
      </c>
      <c r="C42">
        <v>108</v>
      </c>
    </row>
    <row r="43" spans="1:3" x14ac:dyDescent="0.2">
      <c r="A43" t="s">
        <v>436</v>
      </c>
      <c r="B43">
        <v>403</v>
      </c>
      <c r="C43">
        <v>401</v>
      </c>
    </row>
    <row r="44" spans="1:3" x14ac:dyDescent="0.2">
      <c r="A44" t="s">
        <v>500</v>
      </c>
      <c r="B44">
        <v>135</v>
      </c>
      <c r="C44">
        <v>573</v>
      </c>
    </row>
    <row r="45" spans="1:3" x14ac:dyDescent="0.2">
      <c r="A45" t="s">
        <v>392</v>
      </c>
      <c r="B45">
        <v>242</v>
      </c>
      <c r="C45">
        <v>618</v>
      </c>
    </row>
    <row r="46" spans="1:3" x14ac:dyDescent="0.2">
      <c r="A46" t="s">
        <v>422</v>
      </c>
      <c r="B46">
        <v>386</v>
      </c>
      <c r="C46">
        <v>267</v>
      </c>
    </row>
    <row r="47" spans="1:3" x14ac:dyDescent="0.2">
      <c r="A47" t="s">
        <v>459</v>
      </c>
      <c r="B47">
        <v>451</v>
      </c>
      <c r="C47">
        <v>283</v>
      </c>
    </row>
    <row r="48" spans="1:3" x14ac:dyDescent="0.2">
      <c r="A48" t="s">
        <v>382</v>
      </c>
      <c r="B48">
        <v>477</v>
      </c>
      <c r="C48">
        <v>216</v>
      </c>
    </row>
    <row r="49" spans="1:3" x14ac:dyDescent="0.2">
      <c r="A49" t="s">
        <v>399</v>
      </c>
      <c r="B49">
        <v>409</v>
      </c>
      <c r="C49">
        <v>452</v>
      </c>
    </row>
    <row r="50" spans="1:3" x14ac:dyDescent="0.2">
      <c r="A50" t="s">
        <v>522</v>
      </c>
      <c r="B50">
        <v>499</v>
      </c>
      <c r="C50">
        <v>320</v>
      </c>
    </row>
    <row r="51" spans="1:3" x14ac:dyDescent="0.2">
      <c r="A51" t="s">
        <v>414</v>
      </c>
      <c r="B51">
        <v>336</v>
      </c>
      <c r="C51">
        <v>657</v>
      </c>
    </row>
  </sheetData>
  <autoFilter ref="A1:C51" xr:uid="{AD62CC43-A3B3-4D20-AE18-1A5369A083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5F38-5FCD-0242-86A9-99884B9F385B}">
  <dimension ref="A1:Y51"/>
  <sheetViews>
    <sheetView workbookViewId="0">
      <selection activeCell="C6" sqref="C6"/>
    </sheetView>
  </sheetViews>
  <sheetFormatPr baseColWidth="10" defaultColWidth="11" defaultRowHeight="16" x14ac:dyDescent="0.2"/>
  <sheetData>
    <row r="1" spans="1:25" x14ac:dyDescent="0.2">
      <c r="A1" t="s">
        <v>333</v>
      </c>
      <c r="B1" t="s">
        <v>619</v>
      </c>
      <c r="C1" t="s">
        <v>629</v>
      </c>
      <c r="D1" t="s">
        <v>334</v>
      </c>
      <c r="E1" t="s">
        <v>335</v>
      </c>
      <c r="F1" t="s">
        <v>554</v>
      </c>
      <c r="G1" t="s">
        <v>553</v>
      </c>
      <c r="H1" t="s">
        <v>556</v>
      </c>
      <c r="I1" t="s">
        <v>672</v>
      </c>
      <c r="J1" t="s">
        <v>678</v>
      </c>
      <c r="K1" t="s">
        <v>673</v>
      </c>
      <c r="L1" t="s">
        <v>679</v>
      </c>
      <c r="M1" t="s">
        <v>674</v>
      </c>
      <c r="N1" t="s">
        <v>680</v>
      </c>
      <c r="O1" t="s">
        <v>631</v>
      </c>
      <c r="P1" t="s">
        <v>632</v>
      </c>
      <c r="Q1" t="s">
        <v>633</v>
      </c>
      <c r="R1" t="s">
        <v>589</v>
      </c>
      <c r="S1" t="s">
        <v>588</v>
      </c>
      <c r="T1" t="s">
        <v>582</v>
      </c>
      <c r="U1" t="s">
        <v>584</v>
      </c>
      <c r="V1" t="s">
        <v>585</v>
      </c>
      <c r="W1" t="s">
        <v>586</v>
      </c>
      <c r="X1" t="s">
        <v>681</v>
      </c>
      <c r="Y1" t="s">
        <v>555</v>
      </c>
    </row>
    <row r="2" spans="1:25" x14ac:dyDescent="0.2">
      <c r="A2" t="s">
        <v>513</v>
      </c>
      <c r="B2">
        <v>7</v>
      </c>
      <c r="C2">
        <v>5.3</v>
      </c>
      <c r="D2">
        <v>7246</v>
      </c>
      <c r="E2">
        <v>0.44810930168368757</v>
      </c>
      <c r="F2">
        <v>6.4035329837151531E-2</v>
      </c>
      <c r="G2">
        <v>0.23212807065967431</v>
      </c>
      <c r="H2">
        <v>0.22219155396080595</v>
      </c>
      <c r="I2">
        <v>0.15803255940030808</v>
      </c>
      <c r="J2">
        <v>84.196744059969191</v>
      </c>
      <c r="K2">
        <v>0.13798932208796896</v>
      </c>
      <c r="L2">
        <v>86.201067791203101</v>
      </c>
      <c r="M2">
        <v>9.6930604564760534E-2</v>
      </c>
      <c r="N2">
        <v>90.306939543523953</v>
      </c>
      <c r="O2">
        <v>86</v>
      </c>
      <c r="P2">
        <v>72</v>
      </c>
      <c r="Q2">
        <v>91</v>
      </c>
      <c r="R2">
        <v>100</v>
      </c>
      <c r="S2">
        <v>48</v>
      </c>
      <c r="T2">
        <v>72</v>
      </c>
      <c r="U2">
        <v>57</v>
      </c>
      <c r="V2">
        <v>48</v>
      </c>
      <c r="W2">
        <v>100</v>
      </c>
      <c r="X2">
        <v>70.833333333333329</v>
      </c>
      <c r="Y2">
        <v>74</v>
      </c>
    </row>
    <row r="3" spans="1:25" x14ac:dyDescent="0.2">
      <c r="A3" t="s">
        <v>398</v>
      </c>
      <c r="B3">
        <v>70.7</v>
      </c>
      <c r="C3">
        <v>2.8</v>
      </c>
      <c r="D3">
        <v>1121</v>
      </c>
      <c r="E3">
        <v>0.59500446030330068</v>
      </c>
      <c r="F3">
        <v>4.2818911685994644E-2</v>
      </c>
      <c r="G3">
        <v>0.14540588760035683</v>
      </c>
      <c r="H3">
        <v>0.19625334522747548</v>
      </c>
      <c r="I3">
        <v>0.27640599708401214</v>
      </c>
      <c r="J3">
        <v>72.359400291598789</v>
      </c>
      <c r="K3">
        <v>0.21025108439376</v>
      </c>
      <c r="L3">
        <v>78.974891560624002</v>
      </c>
      <c r="M3">
        <v>0.23122615382194897</v>
      </c>
      <c r="N3">
        <v>76.877384617805106</v>
      </c>
      <c r="O3">
        <v>52</v>
      </c>
      <c r="P3">
        <v>40</v>
      </c>
      <c r="Q3">
        <v>61</v>
      </c>
      <c r="R3">
        <v>100</v>
      </c>
      <c r="S3">
        <v>53</v>
      </c>
      <c r="T3">
        <v>100</v>
      </c>
      <c r="U3">
        <v>69</v>
      </c>
      <c r="V3">
        <v>48</v>
      </c>
      <c r="W3">
        <v>100</v>
      </c>
      <c r="X3">
        <v>78.333333333333329</v>
      </c>
      <c r="Y3">
        <v>84</v>
      </c>
    </row>
    <row r="4" spans="1:25" x14ac:dyDescent="0.2">
      <c r="A4" t="s">
        <v>455</v>
      </c>
      <c r="B4">
        <v>10.6</v>
      </c>
      <c r="C4">
        <v>3.3</v>
      </c>
      <c r="D4">
        <v>16408</v>
      </c>
      <c r="E4">
        <v>0.62743783520234031</v>
      </c>
      <c r="F4">
        <v>1.9380789858605557E-2</v>
      </c>
      <c r="G4">
        <v>0.13091175036567529</v>
      </c>
      <c r="H4">
        <v>0.19264992686494392</v>
      </c>
      <c r="I4">
        <v>0.25768970620050696</v>
      </c>
      <c r="J4">
        <v>74.231029379949305</v>
      </c>
      <c r="K4">
        <v>9.9027141917692948E-2</v>
      </c>
      <c r="L4">
        <v>90.097285808230708</v>
      </c>
      <c r="M4">
        <v>0.14137618447709077</v>
      </c>
      <c r="N4">
        <v>85.862381552290927</v>
      </c>
      <c r="O4">
        <v>91</v>
      </c>
      <c r="P4">
        <v>63</v>
      </c>
      <c r="Q4">
        <v>94</v>
      </c>
      <c r="R4">
        <v>100</v>
      </c>
      <c r="S4">
        <v>78</v>
      </c>
      <c r="T4">
        <v>57</v>
      </c>
      <c r="U4">
        <v>48</v>
      </c>
      <c r="V4">
        <v>48</v>
      </c>
      <c r="W4">
        <v>81</v>
      </c>
      <c r="X4">
        <v>68.666666666666671</v>
      </c>
      <c r="Y4">
        <v>76</v>
      </c>
    </row>
    <row r="5" spans="1:25" x14ac:dyDescent="0.2">
      <c r="A5" t="s">
        <v>535</v>
      </c>
      <c r="B5">
        <v>58.6</v>
      </c>
      <c r="C5">
        <v>3.4</v>
      </c>
      <c r="D5">
        <v>4472</v>
      </c>
      <c r="E5">
        <v>0.46064400715563508</v>
      </c>
      <c r="F5">
        <v>9.5035778175313057E-2</v>
      </c>
      <c r="G5">
        <v>0.2558139534883721</v>
      </c>
      <c r="H5">
        <v>0.15697674418604651</v>
      </c>
      <c r="I5">
        <v>0.18390739244614404</v>
      </c>
      <c r="J5">
        <v>81.609260755385591</v>
      </c>
      <c r="K5">
        <v>0.13192373806487223</v>
      </c>
      <c r="L5">
        <v>86.807626193512775</v>
      </c>
      <c r="M5">
        <v>0.11022595082042877</v>
      </c>
      <c r="N5">
        <v>88.977404917957131</v>
      </c>
      <c r="O5">
        <v>44</v>
      </c>
      <c r="P5">
        <v>39</v>
      </c>
      <c r="Q5">
        <v>63</v>
      </c>
      <c r="R5">
        <v>100</v>
      </c>
      <c r="S5">
        <v>72</v>
      </c>
      <c r="T5">
        <v>48</v>
      </c>
      <c r="U5">
        <v>66</v>
      </c>
      <c r="V5">
        <v>48</v>
      </c>
      <c r="W5">
        <v>100</v>
      </c>
      <c r="X5">
        <v>72.333333333333329</v>
      </c>
      <c r="Y5">
        <v>74</v>
      </c>
    </row>
    <row r="6" spans="1:25" x14ac:dyDescent="0.2">
      <c r="A6" t="s">
        <v>401</v>
      </c>
      <c r="B6">
        <v>51.2</v>
      </c>
      <c r="C6">
        <v>2.9</v>
      </c>
      <c r="D6">
        <v>4662</v>
      </c>
      <c r="E6">
        <v>0.69819819819819817</v>
      </c>
      <c r="F6">
        <v>2.0163020163020164E-2</v>
      </c>
      <c r="G6">
        <v>0.12333762333762334</v>
      </c>
      <c r="H6">
        <v>0.12398112398112399</v>
      </c>
      <c r="I6">
        <v>0.41232683785039675</v>
      </c>
      <c r="J6">
        <v>58.767316214960324</v>
      </c>
      <c r="K6">
        <v>0.32501659906652769</v>
      </c>
      <c r="L6">
        <v>67.498340093347224</v>
      </c>
      <c r="M6">
        <v>0.28104096413403262</v>
      </c>
      <c r="N6">
        <v>71.895903586596745</v>
      </c>
      <c r="O6">
        <v>78</v>
      </c>
      <c r="P6">
        <v>59</v>
      </c>
      <c r="Q6">
        <v>89</v>
      </c>
      <c r="R6">
        <v>100</v>
      </c>
      <c r="S6">
        <v>48</v>
      </c>
      <c r="T6">
        <v>48</v>
      </c>
      <c r="U6">
        <v>66</v>
      </c>
      <c r="V6">
        <v>52.5</v>
      </c>
      <c r="W6">
        <v>100</v>
      </c>
      <c r="X6">
        <v>69.083333333333329</v>
      </c>
      <c r="Y6">
        <v>72</v>
      </c>
    </row>
    <row r="7" spans="1:25" x14ac:dyDescent="0.2">
      <c r="A7" t="s">
        <v>424</v>
      </c>
      <c r="B7">
        <v>24.6</v>
      </c>
      <c r="C7">
        <v>2.2000000000000002</v>
      </c>
      <c r="D7">
        <v>4791</v>
      </c>
      <c r="E7">
        <v>0.7211438113128783</v>
      </c>
      <c r="F7">
        <v>1.3358380296389062E-2</v>
      </c>
      <c r="G7">
        <v>0.12961803381340012</v>
      </c>
      <c r="H7">
        <v>0.10958046336881654</v>
      </c>
      <c r="I7">
        <v>0.31232075025216693</v>
      </c>
      <c r="J7">
        <v>68.767924974783313</v>
      </c>
      <c r="K7">
        <v>0.12696448378678127</v>
      </c>
      <c r="L7">
        <v>87.303551621321873</v>
      </c>
      <c r="M7">
        <v>0.18359918988007798</v>
      </c>
      <c r="N7">
        <v>81.640081011992208</v>
      </c>
      <c r="O7">
        <v>84</v>
      </c>
      <c r="P7">
        <v>63</v>
      </c>
      <c r="Q7">
        <v>91</v>
      </c>
      <c r="R7">
        <v>100</v>
      </c>
      <c r="S7">
        <v>60</v>
      </c>
      <c r="T7">
        <v>72</v>
      </c>
      <c r="U7">
        <v>52.5</v>
      </c>
      <c r="V7">
        <v>66</v>
      </c>
      <c r="W7">
        <v>100</v>
      </c>
      <c r="X7">
        <v>75.083333333333329</v>
      </c>
      <c r="Y7">
        <v>70</v>
      </c>
    </row>
    <row r="8" spans="1:25" x14ac:dyDescent="0.2">
      <c r="A8" t="s">
        <v>533</v>
      </c>
      <c r="B8">
        <v>51.6</v>
      </c>
      <c r="C8">
        <v>0.4</v>
      </c>
      <c r="D8">
        <v>1707</v>
      </c>
      <c r="E8">
        <v>0.71353251318101929</v>
      </c>
      <c r="F8">
        <v>4.9794961921499709E-2</v>
      </c>
      <c r="G8">
        <v>0.1259519625073228</v>
      </c>
      <c r="H8">
        <v>8.904510837727006E-2</v>
      </c>
      <c r="I8">
        <v>0.33244774240485425</v>
      </c>
      <c r="J8">
        <v>66.755225759514573</v>
      </c>
      <c r="K8">
        <v>9.9383209256638738E-2</v>
      </c>
      <c r="L8">
        <v>90.061679074336126</v>
      </c>
      <c r="M8">
        <v>0.16455038132228458</v>
      </c>
      <c r="N8">
        <v>83.544961867771548</v>
      </c>
      <c r="O8">
        <v>76</v>
      </c>
      <c r="P8">
        <v>56</v>
      </c>
      <c r="Q8">
        <v>87</v>
      </c>
      <c r="R8">
        <v>100</v>
      </c>
      <c r="S8">
        <v>60</v>
      </c>
      <c r="T8">
        <v>63</v>
      </c>
      <c r="U8">
        <v>63</v>
      </c>
      <c r="V8">
        <v>48</v>
      </c>
      <c r="W8">
        <v>66</v>
      </c>
      <c r="X8">
        <v>66.666666666666671</v>
      </c>
      <c r="Y8">
        <v>71</v>
      </c>
    </row>
    <row r="9" spans="1:25" x14ac:dyDescent="0.2">
      <c r="A9" t="s">
        <v>430</v>
      </c>
      <c r="B9">
        <v>26.6</v>
      </c>
      <c r="C9">
        <v>13.5</v>
      </c>
      <c r="D9">
        <v>12618</v>
      </c>
      <c r="E9">
        <v>0.27975907433824693</v>
      </c>
      <c r="F9">
        <v>0.13599619591060391</v>
      </c>
      <c r="G9">
        <v>0.48589316848945951</v>
      </c>
      <c r="H9">
        <v>8.020288476779204E-2</v>
      </c>
      <c r="I9">
        <v>0.10580901147601318</v>
      </c>
      <c r="J9">
        <v>89.419098852398676</v>
      </c>
      <c r="K9">
        <v>0.19943921489380725</v>
      </c>
      <c r="L9">
        <v>80.056078510619272</v>
      </c>
      <c r="M9">
        <v>0.1319959485136209</v>
      </c>
      <c r="N9">
        <v>86.800405148637907</v>
      </c>
      <c r="O9">
        <v>35</v>
      </c>
      <c r="P9">
        <v>52</v>
      </c>
      <c r="Q9">
        <v>56</v>
      </c>
      <c r="R9">
        <v>100</v>
      </c>
      <c r="S9">
        <v>78</v>
      </c>
      <c r="T9">
        <v>48</v>
      </c>
      <c r="U9">
        <v>48</v>
      </c>
      <c r="V9">
        <v>69</v>
      </c>
      <c r="W9">
        <v>60</v>
      </c>
      <c r="X9">
        <v>67.166666666666671</v>
      </c>
      <c r="Y9">
        <v>76</v>
      </c>
    </row>
    <row r="10" spans="1:25" x14ac:dyDescent="0.2">
      <c r="A10" t="s">
        <v>408</v>
      </c>
      <c r="B10">
        <v>52</v>
      </c>
      <c r="C10">
        <v>3.5</v>
      </c>
      <c r="D10">
        <v>5894</v>
      </c>
      <c r="E10">
        <v>0.77146250424160168</v>
      </c>
      <c r="F10">
        <v>1.4082117407533085E-2</v>
      </c>
      <c r="G10">
        <v>0.12029182219205972</v>
      </c>
      <c r="H10">
        <v>6.5999321343739398E-2</v>
      </c>
      <c r="I10">
        <v>0.36854755013030654</v>
      </c>
      <c r="J10">
        <v>63.145244986969345</v>
      </c>
      <c r="K10">
        <v>0.18635736360336747</v>
      </c>
      <c r="L10">
        <v>81.36426363966325</v>
      </c>
      <c r="M10">
        <v>0.18585498032593226</v>
      </c>
      <c r="N10">
        <v>81.414501967406778</v>
      </c>
      <c r="O10">
        <v>78</v>
      </c>
      <c r="P10">
        <v>55</v>
      </c>
      <c r="Q10">
        <v>93</v>
      </c>
      <c r="R10">
        <v>100</v>
      </c>
      <c r="S10">
        <v>48</v>
      </c>
      <c r="T10">
        <v>69</v>
      </c>
      <c r="U10">
        <v>66</v>
      </c>
      <c r="V10">
        <v>48</v>
      </c>
      <c r="W10">
        <v>75</v>
      </c>
      <c r="X10">
        <v>67.666666666666671</v>
      </c>
      <c r="Y10">
        <v>73</v>
      </c>
    </row>
    <row r="11" spans="1:25" x14ac:dyDescent="0.2">
      <c r="A11" t="s">
        <v>390</v>
      </c>
      <c r="B11">
        <v>99</v>
      </c>
      <c r="C11">
        <v>3.4</v>
      </c>
      <c r="D11">
        <v>7635</v>
      </c>
      <c r="E11">
        <v>0.7053045186640472</v>
      </c>
      <c r="F11">
        <v>6.8500327439423706E-2</v>
      </c>
      <c r="G11">
        <v>0.14158480681074001</v>
      </c>
      <c r="H11">
        <v>6.1689587426326131E-2</v>
      </c>
      <c r="I11">
        <v>0.44172164713286677</v>
      </c>
      <c r="J11">
        <v>55.827835286713324</v>
      </c>
      <c r="K11">
        <v>0.35835501627218985</v>
      </c>
      <c r="L11">
        <v>64.164498372781011</v>
      </c>
      <c r="M11">
        <v>0.3128359196658318</v>
      </c>
      <c r="N11">
        <v>68.716408033416826</v>
      </c>
      <c r="O11">
        <v>92</v>
      </c>
      <c r="P11">
        <v>68</v>
      </c>
      <c r="Q11">
        <v>89</v>
      </c>
      <c r="R11">
        <v>100</v>
      </c>
      <c r="S11">
        <v>48</v>
      </c>
      <c r="T11">
        <v>81</v>
      </c>
      <c r="U11">
        <v>100</v>
      </c>
      <c r="V11">
        <v>48</v>
      </c>
      <c r="W11">
        <v>100</v>
      </c>
      <c r="X11">
        <v>79.5</v>
      </c>
      <c r="Y11">
        <v>86</v>
      </c>
    </row>
    <row r="12" spans="1:25" x14ac:dyDescent="0.2">
      <c r="A12" t="s">
        <v>427</v>
      </c>
      <c r="B12">
        <v>66.7</v>
      </c>
      <c r="C12">
        <v>2.5</v>
      </c>
      <c r="D12">
        <v>4225</v>
      </c>
      <c r="E12">
        <v>0.80899408284023666</v>
      </c>
      <c r="F12">
        <v>1.301775147928994E-2</v>
      </c>
      <c r="G12">
        <v>9.27810650887574E-2</v>
      </c>
      <c r="H12">
        <v>6.1065088757396448E-2</v>
      </c>
      <c r="I12">
        <v>0.38318274092739829</v>
      </c>
      <c r="J12">
        <v>61.681725907260173</v>
      </c>
      <c r="K12">
        <v>0.183023173018865</v>
      </c>
      <c r="L12">
        <v>81.697682698113496</v>
      </c>
      <c r="M12">
        <v>0.19881690610703481</v>
      </c>
      <c r="N12">
        <v>80.118309389296513</v>
      </c>
      <c r="O12">
        <v>83</v>
      </c>
      <c r="P12">
        <v>49</v>
      </c>
      <c r="Q12">
        <v>84</v>
      </c>
      <c r="R12">
        <v>100</v>
      </c>
      <c r="S12">
        <v>48</v>
      </c>
      <c r="T12">
        <v>57</v>
      </c>
      <c r="U12">
        <v>75</v>
      </c>
      <c r="V12">
        <v>48</v>
      </c>
      <c r="W12">
        <v>100</v>
      </c>
      <c r="X12">
        <v>71.333333333333329</v>
      </c>
      <c r="Y12">
        <v>74</v>
      </c>
    </row>
    <row r="13" spans="1:25" x14ac:dyDescent="0.2">
      <c r="A13" t="s">
        <v>369</v>
      </c>
      <c r="B13">
        <v>70.599999999999994</v>
      </c>
      <c r="C13">
        <v>1.8</v>
      </c>
      <c r="D13">
        <v>8022</v>
      </c>
      <c r="E13">
        <v>0.78371977063076537</v>
      </c>
      <c r="F13">
        <v>1.3836948391922213E-2</v>
      </c>
      <c r="G13">
        <v>0.1356270256793817</v>
      </c>
      <c r="H13">
        <v>4.3380703066566939E-2</v>
      </c>
      <c r="I13">
        <v>0.34739674929468628</v>
      </c>
      <c r="J13">
        <v>65.260325070531366</v>
      </c>
      <c r="K13">
        <v>0.19179945089154432</v>
      </c>
      <c r="L13">
        <v>80.82005491084557</v>
      </c>
      <c r="M13">
        <v>0.23927518170456974</v>
      </c>
      <c r="N13">
        <v>76.072481829543023</v>
      </c>
      <c r="O13">
        <v>36</v>
      </c>
      <c r="P13">
        <v>33</v>
      </c>
      <c r="Q13">
        <v>48</v>
      </c>
      <c r="R13">
        <v>100</v>
      </c>
      <c r="S13">
        <v>48</v>
      </c>
      <c r="T13">
        <v>63</v>
      </c>
      <c r="U13">
        <v>75</v>
      </c>
      <c r="V13">
        <v>48</v>
      </c>
      <c r="W13">
        <v>100</v>
      </c>
      <c r="X13">
        <v>72.333333333333329</v>
      </c>
      <c r="Y13">
        <v>74</v>
      </c>
    </row>
    <row r="14" spans="1:25" x14ac:dyDescent="0.2">
      <c r="A14" t="s">
        <v>374</v>
      </c>
      <c r="B14">
        <v>60.6</v>
      </c>
      <c r="C14">
        <v>2.4</v>
      </c>
      <c r="D14">
        <v>7513</v>
      </c>
      <c r="E14">
        <v>0.73179821642486353</v>
      </c>
      <c r="F14">
        <v>2.7019832290696127E-2</v>
      </c>
      <c r="G14">
        <v>0.17702648742180221</v>
      </c>
      <c r="H14">
        <v>3.9797684014375084E-2</v>
      </c>
      <c r="I14">
        <v>0.3669967962375249</v>
      </c>
      <c r="J14">
        <v>63.300320376247512</v>
      </c>
      <c r="K14">
        <v>0.21298954485504784</v>
      </c>
      <c r="L14">
        <v>78.70104551449522</v>
      </c>
      <c r="M14">
        <v>0.19091911638876416</v>
      </c>
      <c r="N14">
        <v>80.908088361123589</v>
      </c>
      <c r="O14">
        <v>70</v>
      </c>
      <c r="P14">
        <v>49</v>
      </c>
      <c r="Q14">
        <v>83</v>
      </c>
      <c r="R14">
        <v>100</v>
      </c>
      <c r="S14">
        <v>48</v>
      </c>
      <c r="T14">
        <v>63</v>
      </c>
      <c r="U14">
        <v>69</v>
      </c>
      <c r="V14">
        <v>52.5</v>
      </c>
      <c r="W14">
        <v>100</v>
      </c>
      <c r="X14">
        <v>72.083333333333329</v>
      </c>
      <c r="Y14">
        <v>84</v>
      </c>
    </row>
    <row r="15" spans="1:25" x14ac:dyDescent="0.2">
      <c r="A15" t="s">
        <v>422</v>
      </c>
      <c r="B15">
        <v>41.9</v>
      </c>
      <c r="C15">
        <v>6.6</v>
      </c>
      <c r="D15">
        <v>5072</v>
      </c>
      <c r="E15">
        <v>0.631506309148265</v>
      </c>
      <c r="F15">
        <v>4.5149842271293372E-2</v>
      </c>
      <c r="G15">
        <v>0.26064668769716087</v>
      </c>
      <c r="H15">
        <v>3.7657728706624607E-2</v>
      </c>
      <c r="I15">
        <v>0.27851585423356534</v>
      </c>
      <c r="J15">
        <v>72.148414576643461</v>
      </c>
      <c r="K15">
        <v>7.0717511574284977E-2</v>
      </c>
      <c r="L15">
        <v>92.928248842571506</v>
      </c>
      <c r="M15">
        <v>9.1436212891320423E-2</v>
      </c>
      <c r="N15">
        <v>90.856378710867958</v>
      </c>
      <c r="O15">
        <v>65</v>
      </c>
      <c r="P15">
        <v>51</v>
      </c>
      <c r="Q15">
        <v>92</v>
      </c>
      <c r="R15">
        <v>100</v>
      </c>
      <c r="S15">
        <v>48</v>
      </c>
      <c r="T15">
        <v>48</v>
      </c>
      <c r="U15">
        <v>60</v>
      </c>
      <c r="V15">
        <v>52.5</v>
      </c>
      <c r="W15">
        <v>78</v>
      </c>
      <c r="X15">
        <v>64.416666666666671</v>
      </c>
      <c r="Y15">
        <v>66</v>
      </c>
    </row>
    <row r="16" spans="1:25" x14ac:dyDescent="0.2">
      <c r="A16" t="s">
        <v>520</v>
      </c>
      <c r="B16">
        <v>33.200000000000003</v>
      </c>
      <c r="C16">
        <v>30.2</v>
      </c>
      <c r="D16">
        <v>8559</v>
      </c>
      <c r="E16">
        <v>0.14849865638509172</v>
      </c>
      <c r="F16">
        <v>8.8211239630797994E-2</v>
      </c>
      <c r="G16">
        <v>0.71048019628461268</v>
      </c>
      <c r="H16">
        <v>3.7387545273980603E-2</v>
      </c>
      <c r="I16">
        <v>0.17481320771108308</v>
      </c>
      <c r="J16">
        <v>82.518679228891699</v>
      </c>
      <c r="K16">
        <v>0.2684755318958244</v>
      </c>
      <c r="L16">
        <v>73.152446810417558</v>
      </c>
      <c r="M16">
        <v>0.22170149204687187</v>
      </c>
      <c r="N16">
        <v>77.829850795312808</v>
      </c>
      <c r="O16">
        <v>52</v>
      </c>
      <c r="P16">
        <v>49</v>
      </c>
      <c r="Q16">
        <v>56</v>
      </c>
      <c r="R16">
        <v>100</v>
      </c>
      <c r="S16">
        <v>75</v>
      </c>
      <c r="T16">
        <v>48</v>
      </c>
      <c r="U16">
        <v>48</v>
      </c>
      <c r="V16">
        <v>66</v>
      </c>
      <c r="W16">
        <v>69</v>
      </c>
      <c r="X16">
        <v>67.666666666666671</v>
      </c>
      <c r="Y16">
        <v>73</v>
      </c>
    </row>
    <row r="17" spans="1:25" x14ac:dyDescent="0.2">
      <c r="A17" t="s">
        <v>405</v>
      </c>
      <c r="B17">
        <v>46.8</v>
      </c>
      <c r="C17">
        <v>12.9</v>
      </c>
      <c r="D17">
        <v>4225</v>
      </c>
      <c r="E17">
        <v>0.52852071005917156</v>
      </c>
      <c r="F17">
        <v>3.8579881656804732E-2</v>
      </c>
      <c r="G17">
        <v>0.378698224852071</v>
      </c>
      <c r="H17">
        <v>3.5266272189349114E-2</v>
      </c>
      <c r="I17">
        <v>0.31942541431548882</v>
      </c>
      <c r="J17">
        <v>68.057458568451125</v>
      </c>
      <c r="K17">
        <v>0.26828047976593866</v>
      </c>
      <c r="L17">
        <v>73.171952023406135</v>
      </c>
      <c r="M17">
        <v>0.19811380394754549</v>
      </c>
      <c r="N17">
        <v>80.188619605245449</v>
      </c>
      <c r="O17">
        <v>66</v>
      </c>
      <c r="P17">
        <v>53</v>
      </c>
      <c r="Q17">
        <v>84</v>
      </c>
      <c r="R17">
        <v>100</v>
      </c>
      <c r="S17">
        <v>57</v>
      </c>
      <c r="T17">
        <v>48</v>
      </c>
      <c r="U17">
        <v>53</v>
      </c>
      <c r="V17">
        <v>63</v>
      </c>
      <c r="W17">
        <v>75</v>
      </c>
      <c r="X17">
        <v>66</v>
      </c>
      <c r="Y17">
        <v>70</v>
      </c>
    </row>
    <row r="18" spans="1:25" x14ac:dyDescent="0.2">
      <c r="A18" t="s">
        <v>423</v>
      </c>
      <c r="B18">
        <v>55.3</v>
      </c>
      <c r="C18">
        <v>4.4000000000000004</v>
      </c>
      <c r="D18">
        <v>3471</v>
      </c>
      <c r="E18">
        <v>0.71823681936041484</v>
      </c>
      <c r="F18">
        <v>4.5520023048112937E-2</v>
      </c>
      <c r="G18">
        <v>0.17948717948717949</v>
      </c>
      <c r="H18">
        <v>3.4860270815326992E-2</v>
      </c>
      <c r="I18">
        <v>0.33081538327604615</v>
      </c>
      <c r="J18">
        <v>66.918461672395381</v>
      </c>
      <c r="K18">
        <v>0.13359204516682399</v>
      </c>
      <c r="L18">
        <v>86.640795483317603</v>
      </c>
      <c r="M18">
        <v>0.14239578256259941</v>
      </c>
      <c r="N18">
        <v>85.760421743740054</v>
      </c>
      <c r="O18">
        <v>57</v>
      </c>
      <c r="P18">
        <v>45</v>
      </c>
      <c r="Q18">
        <v>78</v>
      </c>
      <c r="R18">
        <v>100</v>
      </c>
      <c r="S18">
        <v>52.5</v>
      </c>
      <c r="T18">
        <v>48</v>
      </c>
      <c r="U18">
        <v>69</v>
      </c>
      <c r="V18">
        <v>48</v>
      </c>
      <c r="W18">
        <v>69</v>
      </c>
      <c r="X18">
        <v>64.416666666666671</v>
      </c>
      <c r="Y18">
        <v>69</v>
      </c>
    </row>
    <row r="19" spans="1:25" x14ac:dyDescent="0.2">
      <c r="A19" t="s">
        <v>511</v>
      </c>
      <c r="B19">
        <v>39.700000000000003</v>
      </c>
      <c r="C19">
        <v>21.7</v>
      </c>
      <c r="D19">
        <v>27911</v>
      </c>
      <c r="E19">
        <v>0.223</v>
      </c>
      <c r="F19">
        <v>0.08</v>
      </c>
      <c r="G19">
        <v>0.64</v>
      </c>
      <c r="H19">
        <v>3.2000000000000001E-2</v>
      </c>
      <c r="I19">
        <v>0.19345516109687244</v>
      </c>
      <c r="J19">
        <v>80.654483890312747</v>
      </c>
      <c r="K19">
        <v>0.23094358041285376</v>
      </c>
      <c r="L19">
        <v>76.905641958714625</v>
      </c>
      <c r="M19">
        <v>0.18578394188274383</v>
      </c>
      <c r="N19">
        <v>81.421605811725613</v>
      </c>
      <c r="O19">
        <v>55</v>
      </c>
      <c r="P19">
        <v>46</v>
      </c>
      <c r="Q19">
        <v>62</v>
      </c>
      <c r="R19">
        <v>100</v>
      </c>
      <c r="S19">
        <v>72</v>
      </c>
      <c r="T19">
        <v>48</v>
      </c>
      <c r="U19">
        <v>52.5</v>
      </c>
      <c r="V19">
        <v>75</v>
      </c>
      <c r="W19">
        <v>66</v>
      </c>
      <c r="X19">
        <v>68.916666666666671</v>
      </c>
      <c r="Y19">
        <v>75</v>
      </c>
    </row>
    <row r="20" spans="1:25" x14ac:dyDescent="0.2">
      <c r="A20" t="s">
        <v>429</v>
      </c>
      <c r="B20">
        <v>34.4</v>
      </c>
      <c r="C20">
        <v>15.4</v>
      </c>
      <c r="D20">
        <v>9581</v>
      </c>
      <c r="E20">
        <v>0.29808996973176077</v>
      </c>
      <c r="F20">
        <v>8.5272936019204673E-2</v>
      </c>
      <c r="G20">
        <v>0.56330236927251853</v>
      </c>
      <c r="H20">
        <v>3.0998851894374284E-2</v>
      </c>
      <c r="I20">
        <v>0.19030707961251764</v>
      </c>
      <c r="J20">
        <v>80.969292038748236</v>
      </c>
      <c r="K20">
        <v>0.19180799755403249</v>
      </c>
      <c r="L20">
        <v>80.819200244596743</v>
      </c>
      <c r="M20">
        <v>0.15677616771732916</v>
      </c>
      <c r="N20">
        <v>84.322383228267086</v>
      </c>
      <c r="O20">
        <v>39</v>
      </c>
      <c r="P20">
        <v>46</v>
      </c>
      <c r="Q20">
        <v>56</v>
      </c>
      <c r="R20">
        <v>100</v>
      </c>
      <c r="S20">
        <v>66</v>
      </c>
      <c r="T20">
        <v>48</v>
      </c>
      <c r="U20">
        <v>48</v>
      </c>
      <c r="V20">
        <v>60</v>
      </c>
      <c r="W20">
        <v>72</v>
      </c>
      <c r="X20">
        <v>65.666666666666671</v>
      </c>
      <c r="Y20">
        <v>69</v>
      </c>
    </row>
    <row r="21" spans="1:25" x14ac:dyDescent="0.2">
      <c r="A21" t="s">
        <v>458</v>
      </c>
      <c r="B21">
        <v>47.4</v>
      </c>
      <c r="C21">
        <v>22</v>
      </c>
      <c r="D21">
        <v>7089</v>
      </c>
      <c r="E21">
        <v>0.23063901819720695</v>
      </c>
      <c r="F21">
        <v>0.13485682042601213</v>
      </c>
      <c r="G21">
        <v>0.58936380307518688</v>
      </c>
      <c r="H21">
        <v>3.0469741853575961E-2</v>
      </c>
      <c r="I21">
        <v>0.24057551183738332</v>
      </c>
      <c r="J21">
        <v>75.942448816261674</v>
      </c>
      <c r="K21">
        <v>0.30737508600977592</v>
      </c>
      <c r="L21">
        <v>69.262491399022409</v>
      </c>
      <c r="M21">
        <v>0.21330201592256517</v>
      </c>
      <c r="N21">
        <v>78.669798407743485</v>
      </c>
      <c r="O21">
        <v>41</v>
      </c>
      <c r="P21">
        <v>35</v>
      </c>
      <c r="Q21">
        <v>43</v>
      </c>
      <c r="R21">
        <v>100</v>
      </c>
      <c r="S21">
        <v>69</v>
      </c>
      <c r="T21">
        <v>57</v>
      </c>
      <c r="U21">
        <v>57</v>
      </c>
      <c r="V21">
        <v>66</v>
      </c>
      <c r="W21">
        <v>69</v>
      </c>
      <c r="X21">
        <v>69.666666666666671</v>
      </c>
      <c r="Y21">
        <v>79</v>
      </c>
    </row>
    <row r="22" spans="1:25" x14ac:dyDescent="0.2">
      <c r="A22" t="s">
        <v>450</v>
      </c>
      <c r="B22">
        <v>63.4</v>
      </c>
      <c r="C22">
        <v>9.6</v>
      </c>
      <c r="D22">
        <v>5302</v>
      </c>
      <c r="E22">
        <v>0.64277631082610331</v>
      </c>
      <c r="F22">
        <v>0.11995473406261788</v>
      </c>
      <c r="G22">
        <v>0.17653715579026782</v>
      </c>
      <c r="H22">
        <v>2.980007544322897E-2</v>
      </c>
      <c r="I22">
        <v>0.3026561453347747</v>
      </c>
      <c r="J22">
        <v>69.734385466522525</v>
      </c>
      <c r="K22">
        <v>0.13912970274558362</v>
      </c>
      <c r="L22">
        <v>86.087029725441639</v>
      </c>
      <c r="M22">
        <v>0.11386580472076979</v>
      </c>
      <c r="N22">
        <v>88.613419527923014</v>
      </c>
      <c r="O22">
        <v>72</v>
      </c>
      <c r="P22">
        <v>52</v>
      </c>
      <c r="Q22">
        <v>84</v>
      </c>
      <c r="R22">
        <v>100</v>
      </c>
      <c r="S22">
        <v>48</v>
      </c>
      <c r="T22">
        <v>48</v>
      </c>
      <c r="U22">
        <v>66</v>
      </c>
      <c r="V22">
        <v>52.5</v>
      </c>
      <c r="W22">
        <v>100</v>
      </c>
      <c r="X22">
        <v>69.083333333333329</v>
      </c>
      <c r="Y22">
        <v>74</v>
      </c>
    </row>
    <row r="23" spans="1:25" x14ac:dyDescent="0.2">
      <c r="A23" t="s">
        <v>435</v>
      </c>
      <c r="B23">
        <v>86.6</v>
      </c>
      <c r="C23">
        <v>3.5</v>
      </c>
      <c r="D23">
        <v>5819</v>
      </c>
      <c r="E23">
        <v>0.85822306238185253</v>
      </c>
      <c r="F23">
        <v>1.1857707509881422E-2</v>
      </c>
      <c r="G23">
        <v>8.0082488400068735E-2</v>
      </c>
      <c r="H23">
        <v>2.8011685856676405E-2</v>
      </c>
      <c r="I23">
        <v>0.45845955961806906</v>
      </c>
      <c r="J23">
        <v>54.154044038193092</v>
      </c>
      <c r="K23">
        <v>0.32692776633692316</v>
      </c>
      <c r="L23">
        <v>67.307223366307682</v>
      </c>
      <c r="M23">
        <v>0.31290420084241305</v>
      </c>
      <c r="N23">
        <v>68.709579915758695</v>
      </c>
      <c r="O23">
        <v>70</v>
      </c>
      <c r="P23">
        <v>44</v>
      </c>
      <c r="Q23">
        <v>81</v>
      </c>
      <c r="R23">
        <v>100</v>
      </c>
      <c r="S23">
        <v>48</v>
      </c>
      <c r="T23">
        <v>75</v>
      </c>
      <c r="U23">
        <v>78</v>
      </c>
      <c r="V23">
        <v>48</v>
      </c>
      <c r="W23">
        <v>78</v>
      </c>
      <c r="X23">
        <v>71.166666666666671</v>
      </c>
      <c r="Y23">
        <v>75</v>
      </c>
    </row>
    <row r="24" spans="1:25" x14ac:dyDescent="0.2">
      <c r="A24" t="s">
        <v>421</v>
      </c>
      <c r="B24">
        <v>37.9</v>
      </c>
      <c r="C24">
        <v>31.6</v>
      </c>
      <c r="D24">
        <v>6478</v>
      </c>
      <c r="E24">
        <v>0.11284347020685397</v>
      </c>
      <c r="F24">
        <v>0.10435319543068848</v>
      </c>
      <c r="G24">
        <v>0.73772769373263358</v>
      </c>
      <c r="H24">
        <v>2.6242667489966037E-2</v>
      </c>
      <c r="I24">
        <v>0.21243563257271267</v>
      </c>
      <c r="J24">
        <v>78.756436742728738</v>
      </c>
      <c r="K24">
        <v>0.29520732747486322</v>
      </c>
      <c r="L24">
        <v>70.479267252513679</v>
      </c>
      <c r="M24">
        <v>0.25128959284288754</v>
      </c>
      <c r="N24">
        <v>74.871040715711246</v>
      </c>
      <c r="O24">
        <v>52</v>
      </c>
      <c r="P24">
        <v>45</v>
      </c>
      <c r="Q24">
        <v>48</v>
      </c>
      <c r="R24">
        <v>100</v>
      </c>
      <c r="S24">
        <v>69</v>
      </c>
      <c r="T24">
        <v>48</v>
      </c>
      <c r="U24">
        <v>48</v>
      </c>
      <c r="V24">
        <v>66</v>
      </c>
      <c r="W24">
        <v>66</v>
      </c>
      <c r="X24">
        <v>66.166666666666671</v>
      </c>
      <c r="Y24">
        <v>69</v>
      </c>
    </row>
    <row r="25" spans="1:25" x14ac:dyDescent="0.2">
      <c r="A25" t="s">
        <v>383</v>
      </c>
      <c r="B25">
        <v>80.8</v>
      </c>
      <c r="C25">
        <v>2</v>
      </c>
      <c r="D25">
        <v>3927</v>
      </c>
      <c r="E25">
        <v>0.79067990832696711</v>
      </c>
      <c r="F25">
        <v>1.3241660300483829E-2</v>
      </c>
      <c r="G25">
        <v>0.14998726763432646</v>
      </c>
      <c r="H25">
        <v>2.4955436720142603E-2</v>
      </c>
      <c r="I25">
        <v>0.42703276379220423</v>
      </c>
      <c r="J25">
        <v>57.296723620779574</v>
      </c>
      <c r="K25">
        <v>0.30924718248755889</v>
      </c>
      <c r="L25">
        <v>69.07528175124412</v>
      </c>
      <c r="M25">
        <v>0.28678926895884332</v>
      </c>
      <c r="N25">
        <v>71.321073104115669</v>
      </c>
      <c r="O25">
        <v>68</v>
      </c>
      <c r="P25">
        <v>49</v>
      </c>
      <c r="Q25">
        <v>86</v>
      </c>
      <c r="R25">
        <v>100</v>
      </c>
      <c r="S25">
        <v>48</v>
      </c>
      <c r="T25">
        <v>75</v>
      </c>
      <c r="U25">
        <v>78</v>
      </c>
      <c r="V25">
        <v>48</v>
      </c>
      <c r="W25">
        <v>100</v>
      </c>
      <c r="X25">
        <v>74.833333333333329</v>
      </c>
      <c r="Y25">
        <v>81</v>
      </c>
    </row>
    <row r="26" spans="1:25" x14ac:dyDescent="0.2">
      <c r="A26" t="s">
        <v>447</v>
      </c>
      <c r="B26">
        <v>48.4</v>
      </c>
      <c r="C26">
        <v>7.3</v>
      </c>
      <c r="D26">
        <v>5746</v>
      </c>
      <c r="E26">
        <v>0.37034458753915767</v>
      </c>
      <c r="F26">
        <v>4.7337278106508875E-2</v>
      </c>
      <c r="G26">
        <v>0.53637312913331014</v>
      </c>
      <c r="H26">
        <v>2.4886877828054297E-2</v>
      </c>
      <c r="I26">
        <v>0.16860148990730131</v>
      </c>
      <c r="J26">
        <v>83.139851009269876</v>
      </c>
      <c r="K26">
        <v>0.13456528046388536</v>
      </c>
      <c r="L26">
        <v>86.543471953611459</v>
      </c>
      <c r="M26">
        <v>0.10524291811005637</v>
      </c>
      <c r="N26">
        <v>89.475708188994361</v>
      </c>
      <c r="O26">
        <v>55</v>
      </c>
      <c r="P26">
        <v>47</v>
      </c>
      <c r="Q26">
        <v>61</v>
      </c>
      <c r="R26">
        <v>100</v>
      </c>
      <c r="S26">
        <v>69</v>
      </c>
      <c r="T26">
        <v>48</v>
      </c>
      <c r="U26">
        <v>60</v>
      </c>
      <c r="V26">
        <v>48</v>
      </c>
      <c r="W26">
        <v>81</v>
      </c>
      <c r="X26">
        <v>67.666666666666671</v>
      </c>
      <c r="Y26">
        <v>70</v>
      </c>
    </row>
    <row r="27" spans="1:25" x14ac:dyDescent="0.2">
      <c r="A27" t="s">
        <v>385</v>
      </c>
      <c r="B27">
        <v>46.6</v>
      </c>
      <c r="C27">
        <v>3.9</v>
      </c>
      <c r="D27">
        <v>2670</v>
      </c>
      <c r="E27">
        <v>0.49400749063670413</v>
      </c>
      <c r="F27">
        <v>2.5093632958801498E-2</v>
      </c>
      <c r="G27">
        <v>0.43408239700374535</v>
      </c>
      <c r="H27">
        <v>2.3970037453183522E-2</v>
      </c>
      <c r="I27">
        <v>0.225542957764438</v>
      </c>
      <c r="J27">
        <v>77.445704223556191</v>
      </c>
      <c r="K27">
        <v>8.1423217606890946E-2</v>
      </c>
      <c r="L27">
        <v>91.8576782393109</v>
      </c>
      <c r="M27">
        <v>7.7533777198689535E-2</v>
      </c>
      <c r="N27">
        <v>92.246622280131049</v>
      </c>
      <c r="O27">
        <v>71</v>
      </c>
      <c r="P27">
        <v>48</v>
      </c>
      <c r="Q27">
        <v>67</v>
      </c>
      <c r="R27">
        <v>100</v>
      </c>
      <c r="S27">
        <v>48</v>
      </c>
      <c r="T27">
        <v>48</v>
      </c>
      <c r="U27">
        <v>66</v>
      </c>
      <c r="V27">
        <v>52.5</v>
      </c>
      <c r="W27">
        <v>100</v>
      </c>
      <c r="X27">
        <v>69.083333333333329</v>
      </c>
      <c r="Y27">
        <v>69</v>
      </c>
    </row>
    <row r="28" spans="1:25" x14ac:dyDescent="0.2">
      <c r="A28" t="s">
        <v>404</v>
      </c>
      <c r="B28">
        <v>34.299999999999997</v>
      </c>
      <c r="C28">
        <v>28.6</v>
      </c>
      <c r="D28">
        <v>5853</v>
      </c>
      <c r="E28">
        <v>0.15667179224329403</v>
      </c>
      <c r="F28">
        <v>0.1011447121134461</v>
      </c>
      <c r="G28">
        <v>0.70408337604647186</v>
      </c>
      <c r="H28">
        <v>2.2039979497693492E-2</v>
      </c>
      <c r="I28">
        <v>0.18813441027725233</v>
      </c>
      <c r="J28">
        <v>81.186558972274767</v>
      </c>
      <c r="K28">
        <v>0.31006332803289421</v>
      </c>
      <c r="L28">
        <v>68.993667196710575</v>
      </c>
      <c r="M28">
        <v>0.22103431008411481</v>
      </c>
      <c r="N28">
        <v>77.896568991588524</v>
      </c>
      <c r="O28">
        <v>41</v>
      </c>
      <c r="P28">
        <v>40</v>
      </c>
      <c r="Q28">
        <v>53</v>
      </c>
      <c r="R28">
        <v>100</v>
      </c>
      <c r="S28">
        <v>66</v>
      </c>
      <c r="T28">
        <v>48</v>
      </c>
      <c r="U28">
        <v>53</v>
      </c>
      <c r="V28">
        <v>66</v>
      </c>
      <c r="W28">
        <v>78</v>
      </c>
      <c r="X28">
        <v>68.5</v>
      </c>
      <c r="Y28">
        <v>73</v>
      </c>
    </row>
    <row r="29" spans="1:25" x14ac:dyDescent="0.2">
      <c r="A29" t="s">
        <v>462</v>
      </c>
      <c r="B29">
        <v>77.099999999999994</v>
      </c>
      <c r="C29">
        <v>2.4</v>
      </c>
      <c r="D29">
        <v>5779</v>
      </c>
      <c r="E29">
        <v>0.81242429486070256</v>
      </c>
      <c r="F29">
        <v>2.2149160754455787E-2</v>
      </c>
      <c r="G29">
        <v>0.12026302128395916</v>
      </c>
      <c r="H29">
        <v>2.0764838207302301E-2</v>
      </c>
      <c r="I29">
        <v>0.45529089226757585</v>
      </c>
      <c r="J29">
        <v>54.470910773242416</v>
      </c>
      <c r="K29">
        <v>0.33700687592321804</v>
      </c>
      <c r="L29">
        <v>66.299312407678201</v>
      </c>
      <c r="M29">
        <v>0.31098846528125412</v>
      </c>
      <c r="N29">
        <v>68.901153471874579</v>
      </c>
      <c r="O29">
        <v>76</v>
      </c>
      <c r="P29">
        <v>47</v>
      </c>
      <c r="Q29">
        <v>81</v>
      </c>
      <c r="R29">
        <v>100</v>
      </c>
      <c r="S29">
        <v>48</v>
      </c>
      <c r="T29">
        <v>48</v>
      </c>
      <c r="U29">
        <v>78</v>
      </c>
      <c r="V29">
        <v>48</v>
      </c>
      <c r="W29">
        <v>100</v>
      </c>
      <c r="X29">
        <v>70.333333333333329</v>
      </c>
      <c r="Y29">
        <v>76</v>
      </c>
    </row>
    <row r="30" spans="1:25" x14ac:dyDescent="0.2">
      <c r="A30" t="s">
        <v>440</v>
      </c>
      <c r="B30">
        <v>52.3</v>
      </c>
      <c r="C30">
        <v>9.5</v>
      </c>
      <c r="D30">
        <v>8152</v>
      </c>
      <c r="E30">
        <v>0.56133464180569181</v>
      </c>
      <c r="F30">
        <v>3.6678115799803727E-2</v>
      </c>
      <c r="G30">
        <v>0.35488223748773307</v>
      </c>
      <c r="H30">
        <v>2.0731108930323847E-2</v>
      </c>
      <c r="I30">
        <v>0.35460994499554993</v>
      </c>
      <c r="J30">
        <v>64.539005500445001</v>
      </c>
      <c r="K30">
        <v>0.30191963885893264</v>
      </c>
      <c r="L30">
        <v>69.808036114106741</v>
      </c>
      <c r="M30">
        <v>0.23823190292504401</v>
      </c>
      <c r="N30">
        <v>76.176809707495607</v>
      </c>
      <c r="O30">
        <v>52</v>
      </c>
      <c r="P30">
        <v>46</v>
      </c>
      <c r="Q30">
        <v>65</v>
      </c>
      <c r="R30">
        <v>100</v>
      </c>
      <c r="S30">
        <v>48</v>
      </c>
      <c r="T30">
        <v>53</v>
      </c>
      <c r="U30">
        <v>66</v>
      </c>
      <c r="V30">
        <v>53</v>
      </c>
      <c r="W30">
        <v>100</v>
      </c>
      <c r="X30">
        <v>70</v>
      </c>
      <c r="Y30">
        <v>78</v>
      </c>
    </row>
    <row r="31" spans="1:25" x14ac:dyDescent="0.2">
      <c r="A31" t="s">
        <v>460</v>
      </c>
      <c r="B31">
        <v>123.1</v>
      </c>
      <c r="C31">
        <v>0.5</v>
      </c>
      <c r="D31">
        <v>2985</v>
      </c>
      <c r="E31">
        <v>0.90854271356783922</v>
      </c>
      <c r="F31">
        <v>3.3500837520938024E-3</v>
      </c>
      <c r="G31">
        <v>5.4606365159128978E-2</v>
      </c>
      <c r="H31">
        <v>1.9430485762144054E-2</v>
      </c>
      <c r="I31">
        <v>0.5167978057948871</v>
      </c>
      <c r="J31">
        <v>48.320219420511293</v>
      </c>
      <c r="K31">
        <v>0.38524301221976126</v>
      </c>
      <c r="L31">
        <v>61.475698778023876</v>
      </c>
      <c r="M31">
        <v>0.36566172212358905</v>
      </c>
      <c r="N31">
        <v>63.433827787641093</v>
      </c>
      <c r="O31">
        <v>56</v>
      </c>
      <c r="P31">
        <v>42</v>
      </c>
      <c r="Q31">
        <v>78</v>
      </c>
      <c r="R31">
        <v>100</v>
      </c>
      <c r="S31">
        <v>48</v>
      </c>
      <c r="T31">
        <v>75</v>
      </c>
      <c r="U31">
        <v>69</v>
      </c>
      <c r="V31">
        <v>48</v>
      </c>
      <c r="W31">
        <v>100</v>
      </c>
      <c r="X31">
        <v>73.333333333333329</v>
      </c>
      <c r="Y31">
        <v>76</v>
      </c>
    </row>
    <row r="32" spans="1:25" x14ac:dyDescent="0.2">
      <c r="A32" t="s">
        <v>503</v>
      </c>
      <c r="B32">
        <v>100.2</v>
      </c>
      <c r="C32">
        <v>4.9000000000000004</v>
      </c>
      <c r="D32">
        <v>6643</v>
      </c>
      <c r="E32">
        <v>0.83170254403131116</v>
      </c>
      <c r="F32">
        <v>1.8967334035827187E-2</v>
      </c>
      <c r="G32">
        <v>0.10973957549300015</v>
      </c>
      <c r="H32">
        <v>1.8967334035827187E-2</v>
      </c>
      <c r="I32">
        <v>0.50363991706378552</v>
      </c>
      <c r="J32">
        <v>49.636008293621444</v>
      </c>
      <c r="K32">
        <v>0.39674019513314496</v>
      </c>
      <c r="L32">
        <v>60.325980486685502</v>
      </c>
      <c r="M32">
        <v>0.36488187835945463</v>
      </c>
      <c r="N32">
        <v>63.51181216405454</v>
      </c>
      <c r="O32">
        <v>53</v>
      </c>
      <c r="P32">
        <v>42</v>
      </c>
      <c r="Q32">
        <v>74</v>
      </c>
      <c r="R32">
        <v>100</v>
      </c>
      <c r="S32">
        <v>52.5</v>
      </c>
      <c r="T32">
        <v>69</v>
      </c>
      <c r="U32">
        <v>72</v>
      </c>
      <c r="V32">
        <v>52.5</v>
      </c>
      <c r="W32">
        <v>100</v>
      </c>
      <c r="X32">
        <v>74.333333333333329</v>
      </c>
      <c r="Y32">
        <v>83</v>
      </c>
    </row>
    <row r="33" spans="1:25" x14ac:dyDescent="0.2">
      <c r="A33" t="s">
        <v>500</v>
      </c>
      <c r="B33">
        <v>50.6</v>
      </c>
      <c r="C33">
        <v>12.2</v>
      </c>
      <c r="D33">
        <v>3914</v>
      </c>
      <c r="E33">
        <v>0.53909044455799693</v>
      </c>
      <c r="F33">
        <v>2.3760858456821667E-2</v>
      </c>
      <c r="G33">
        <v>0.40367910066428209</v>
      </c>
      <c r="H33">
        <v>1.8140010219724067E-2</v>
      </c>
      <c r="I33">
        <v>0.26983686983786898</v>
      </c>
      <c r="J33">
        <v>73.016313016213104</v>
      </c>
      <c r="K33">
        <v>0.10119204929824469</v>
      </c>
      <c r="L33">
        <v>89.880795070175537</v>
      </c>
      <c r="M33">
        <v>0.1402587271199576</v>
      </c>
      <c r="N33">
        <v>85.97412728800424</v>
      </c>
      <c r="O33">
        <v>56</v>
      </c>
      <c r="P33">
        <v>48</v>
      </c>
      <c r="Q33">
        <v>60</v>
      </c>
      <c r="R33">
        <v>100</v>
      </c>
      <c r="S33">
        <v>48</v>
      </c>
      <c r="T33">
        <v>48</v>
      </c>
      <c r="U33">
        <v>60</v>
      </c>
      <c r="V33">
        <v>48</v>
      </c>
      <c r="W33">
        <v>81</v>
      </c>
      <c r="X33">
        <v>64.166666666666671</v>
      </c>
      <c r="Y33">
        <v>67</v>
      </c>
    </row>
    <row r="34" spans="1:25" x14ac:dyDescent="0.2">
      <c r="A34" t="s">
        <v>380</v>
      </c>
      <c r="B34">
        <v>61.9</v>
      </c>
      <c r="C34">
        <v>7.4</v>
      </c>
      <c r="D34">
        <v>1777</v>
      </c>
      <c r="E34">
        <v>0.38716938660664041</v>
      </c>
      <c r="F34">
        <v>0.261114237478897</v>
      </c>
      <c r="G34">
        <v>0.3061339335959482</v>
      </c>
      <c r="H34">
        <v>1.8007878446820485E-2</v>
      </c>
      <c r="I34">
        <v>0.18510077753234627</v>
      </c>
      <c r="J34">
        <v>81.489922246765374</v>
      </c>
      <c r="K34">
        <v>0.19487356119362992</v>
      </c>
      <c r="L34">
        <v>80.512643880637</v>
      </c>
      <c r="M34">
        <v>0.13341130973954143</v>
      </c>
      <c r="N34">
        <v>86.658869026045863</v>
      </c>
      <c r="O34">
        <v>78</v>
      </c>
      <c r="P34">
        <v>52</v>
      </c>
      <c r="Q34">
        <v>88</v>
      </c>
      <c r="R34">
        <v>100</v>
      </c>
      <c r="S34">
        <v>48</v>
      </c>
      <c r="T34">
        <v>52.5</v>
      </c>
      <c r="U34">
        <v>63</v>
      </c>
      <c r="V34">
        <v>48</v>
      </c>
      <c r="W34">
        <v>66</v>
      </c>
      <c r="X34">
        <v>62.916666666666664</v>
      </c>
      <c r="Y34">
        <v>72</v>
      </c>
    </row>
    <row r="35" spans="1:25" x14ac:dyDescent="0.2">
      <c r="A35" t="s">
        <v>442</v>
      </c>
      <c r="B35">
        <v>85.6</v>
      </c>
      <c r="C35">
        <v>5.5</v>
      </c>
      <c r="D35">
        <v>6511</v>
      </c>
      <c r="E35">
        <v>0.74351098141606509</v>
      </c>
      <c r="F35">
        <v>2.7031178006450621E-2</v>
      </c>
      <c r="G35">
        <v>0.18491783136230994</v>
      </c>
      <c r="H35">
        <v>1.7969589924742742E-2</v>
      </c>
      <c r="I35">
        <v>0.33207698008207975</v>
      </c>
      <c r="J35">
        <v>66.792301991792016</v>
      </c>
      <c r="K35">
        <v>0.19195828327486941</v>
      </c>
      <c r="L35">
        <v>80.804171672513064</v>
      </c>
      <c r="M35">
        <v>0.2241834401814084</v>
      </c>
      <c r="N35">
        <v>77.581655981859157</v>
      </c>
      <c r="O35">
        <v>68</v>
      </c>
      <c r="P35">
        <v>51</v>
      </c>
      <c r="Q35">
        <v>73</v>
      </c>
      <c r="R35">
        <v>100</v>
      </c>
      <c r="S35">
        <v>48</v>
      </c>
      <c r="T35">
        <v>53</v>
      </c>
      <c r="U35">
        <v>69</v>
      </c>
      <c r="V35">
        <v>48</v>
      </c>
      <c r="W35">
        <v>100</v>
      </c>
      <c r="X35">
        <v>69.666666666666671</v>
      </c>
      <c r="Y35">
        <v>68</v>
      </c>
    </row>
    <row r="36" spans="1:25" x14ac:dyDescent="0.2">
      <c r="A36" t="s">
        <v>397</v>
      </c>
      <c r="B36">
        <v>60</v>
      </c>
      <c r="C36">
        <v>12.6</v>
      </c>
      <c r="D36">
        <v>11748</v>
      </c>
      <c r="E36">
        <v>0.48935989104528432</v>
      </c>
      <c r="F36">
        <v>4.8348655090228121E-2</v>
      </c>
      <c r="G36">
        <v>0.42185903983656792</v>
      </c>
      <c r="H36">
        <v>1.6598569969356484E-2</v>
      </c>
      <c r="I36">
        <v>0.25258556829705453</v>
      </c>
      <c r="J36">
        <v>74.741443170294545</v>
      </c>
      <c r="K36">
        <v>0.2022090818803339</v>
      </c>
      <c r="L36">
        <v>79.779091811966609</v>
      </c>
      <c r="M36">
        <v>0.13342760044974483</v>
      </c>
      <c r="N36">
        <v>86.657239955025517</v>
      </c>
      <c r="O36">
        <v>50</v>
      </c>
      <c r="P36">
        <v>37</v>
      </c>
      <c r="Q36">
        <v>65</v>
      </c>
      <c r="R36">
        <v>100</v>
      </c>
      <c r="S36">
        <v>60</v>
      </c>
      <c r="T36">
        <v>60</v>
      </c>
      <c r="U36">
        <v>60</v>
      </c>
      <c r="V36">
        <v>60</v>
      </c>
      <c r="W36">
        <v>81</v>
      </c>
      <c r="X36">
        <v>70.166666666666671</v>
      </c>
      <c r="Y36">
        <v>79</v>
      </c>
    </row>
    <row r="37" spans="1:25" x14ac:dyDescent="0.2">
      <c r="A37" t="s">
        <v>459</v>
      </c>
      <c r="B37">
        <v>47.4</v>
      </c>
      <c r="C37">
        <v>20.8</v>
      </c>
      <c r="D37">
        <v>15086</v>
      </c>
      <c r="E37">
        <v>0.2990189579742808</v>
      </c>
      <c r="F37">
        <v>0.15212780060983694</v>
      </c>
      <c r="G37">
        <v>0.5135887577886783</v>
      </c>
      <c r="H37">
        <v>1.5378496619382209E-2</v>
      </c>
      <c r="I37">
        <v>0.24428271539535343</v>
      </c>
      <c r="J37">
        <v>75.571728460464655</v>
      </c>
      <c r="K37">
        <v>0.29184319120120639</v>
      </c>
      <c r="L37">
        <v>70.815680879879366</v>
      </c>
      <c r="M37">
        <v>0.20262162452194915</v>
      </c>
      <c r="N37">
        <v>79.737837547805086</v>
      </c>
      <c r="O37">
        <v>55</v>
      </c>
      <c r="P37">
        <v>42</v>
      </c>
      <c r="Q37">
        <v>67</v>
      </c>
      <c r="R37">
        <v>100</v>
      </c>
      <c r="S37">
        <v>60</v>
      </c>
      <c r="T37">
        <v>48</v>
      </c>
      <c r="U37">
        <v>53</v>
      </c>
      <c r="V37">
        <v>57</v>
      </c>
      <c r="W37">
        <v>69</v>
      </c>
      <c r="X37">
        <v>64.5</v>
      </c>
      <c r="Y37">
        <v>66</v>
      </c>
    </row>
    <row r="38" spans="1:25" x14ac:dyDescent="0.2">
      <c r="A38" t="s">
        <v>392</v>
      </c>
      <c r="B38">
        <v>57.5</v>
      </c>
      <c r="C38">
        <v>9.5</v>
      </c>
      <c r="D38">
        <v>3104</v>
      </c>
      <c r="E38">
        <v>0.4262242268041237</v>
      </c>
      <c r="F38">
        <v>2.8994845360824743E-2</v>
      </c>
      <c r="G38">
        <v>0.51063144329896903</v>
      </c>
      <c r="H38">
        <v>1.5141752577319588E-2</v>
      </c>
      <c r="I38">
        <v>0.2306624143062741</v>
      </c>
      <c r="J38">
        <v>76.933758569372586</v>
      </c>
      <c r="K38">
        <v>0.17529910349321695</v>
      </c>
      <c r="L38">
        <v>82.470089650678304</v>
      </c>
      <c r="M38">
        <v>8.3229660327426139E-2</v>
      </c>
      <c r="N38">
        <v>91.677033967257387</v>
      </c>
      <c r="O38">
        <v>35</v>
      </c>
      <c r="P38">
        <v>41</v>
      </c>
      <c r="Q38">
        <v>47</v>
      </c>
      <c r="R38">
        <v>100</v>
      </c>
      <c r="S38">
        <v>66</v>
      </c>
      <c r="T38">
        <v>48</v>
      </c>
      <c r="U38">
        <v>57</v>
      </c>
      <c r="V38">
        <v>57</v>
      </c>
      <c r="W38">
        <v>57</v>
      </c>
      <c r="X38">
        <v>64.166666666666671</v>
      </c>
      <c r="Y38">
        <v>67</v>
      </c>
    </row>
    <row r="39" spans="1:25" x14ac:dyDescent="0.2">
      <c r="A39" t="s">
        <v>377</v>
      </c>
      <c r="B39">
        <v>55.8</v>
      </c>
      <c r="C39">
        <v>21.1</v>
      </c>
      <c r="D39">
        <v>4677</v>
      </c>
      <c r="E39">
        <v>0.30703442377592471</v>
      </c>
      <c r="F39">
        <v>0.24224930511011333</v>
      </c>
      <c r="G39">
        <v>0.41843061791746844</v>
      </c>
      <c r="H39">
        <v>1.4325422279238829E-2</v>
      </c>
      <c r="I39">
        <v>0.22761815987362066</v>
      </c>
      <c r="J39">
        <v>77.23818401263793</v>
      </c>
      <c r="K39">
        <v>0.20170391426078954</v>
      </c>
      <c r="L39">
        <v>79.82960857392105</v>
      </c>
      <c r="M39">
        <v>0.18553223847997682</v>
      </c>
      <c r="N39">
        <v>81.446776152002315</v>
      </c>
      <c r="O39">
        <v>84</v>
      </c>
      <c r="P39">
        <v>54</v>
      </c>
      <c r="Q39">
        <v>84</v>
      </c>
      <c r="R39">
        <v>100</v>
      </c>
      <c r="S39">
        <v>48</v>
      </c>
      <c r="T39">
        <v>48</v>
      </c>
      <c r="U39">
        <v>57</v>
      </c>
      <c r="V39">
        <v>57</v>
      </c>
      <c r="W39">
        <v>81</v>
      </c>
      <c r="X39">
        <v>65.166666666666671</v>
      </c>
      <c r="Y39">
        <v>68</v>
      </c>
    </row>
    <row r="40" spans="1:25" x14ac:dyDescent="0.2">
      <c r="A40" t="s">
        <v>461</v>
      </c>
      <c r="B40">
        <v>57.2</v>
      </c>
      <c r="C40">
        <v>23.3</v>
      </c>
      <c r="D40">
        <v>5339</v>
      </c>
      <c r="E40">
        <v>0.40119872635324966</v>
      </c>
      <c r="F40">
        <v>5.5815695823187864E-2</v>
      </c>
      <c r="G40">
        <v>0.51695073983892115</v>
      </c>
      <c r="H40">
        <v>1.2549166510582506E-2</v>
      </c>
      <c r="I40">
        <v>0.22307414837429787</v>
      </c>
      <c r="J40">
        <v>77.692585162570211</v>
      </c>
      <c r="K40">
        <v>0.14191524352098503</v>
      </c>
      <c r="L40">
        <v>85.808475647901503</v>
      </c>
      <c r="M40">
        <v>0.1312296761701921</v>
      </c>
      <c r="N40">
        <v>86.877032382980786</v>
      </c>
      <c r="O40">
        <v>65</v>
      </c>
      <c r="P40">
        <v>50</v>
      </c>
      <c r="Q40">
        <v>74</v>
      </c>
      <c r="R40">
        <v>100</v>
      </c>
      <c r="S40">
        <v>53</v>
      </c>
      <c r="T40">
        <v>48</v>
      </c>
      <c r="U40">
        <v>57</v>
      </c>
      <c r="V40">
        <v>48</v>
      </c>
      <c r="W40">
        <v>69</v>
      </c>
      <c r="X40">
        <v>62.5</v>
      </c>
      <c r="Y40">
        <v>68</v>
      </c>
    </row>
    <row r="41" spans="1:25" x14ac:dyDescent="0.2">
      <c r="A41" t="s">
        <v>396</v>
      </c>
      <c r="B41">
        <v>51.8</v>
      </c>
      <c r="C41">
        <v>11.4</v>
      </c>
      <c r="D41">
        <v>3512</v>
      </c>
      <c r="E41">
        <v>0.52050113895216399</v>
      </c>
      <c r="F41">
        <v>4.6412300683371301E-2</v>
      </c>
      <c r="G41">
        <v>0.40062642369020501</v>
      </c>
      <c r="H41">
        <v>1.2528473804100227E-2</v>
      </c>
      <c r="I41">
        <v>0.28689634125894165</v>
      </c>
      <c r="J41">
        <v>71.310365874105827</v>
      </c>
      <c r="K41">
        <v>0.2149552472626487</v>
      </c>
      <c r="L41">
        <v>78.504475273735125</v>
      </c>
      <c r="M41">
        <v>0.14106266713680243</v>
      </c>
      <c r="N41">
        <v>85.893733286319758</v>
      </c>
      <c r="O41">
        <v>51</v>
      </c>
      <c r="P41">
        <v>46</v>
      </c>
      <c r="Q41">
        <v>58</v>
      </c>
      <c r="R41">
        <v>100</v>
      </c>
      <c r="S41">
        <v>48</v>
      </c>
      <c r="T41">
        <v>53</v>
      </c>
      <c r="U41">
        <v>66</v>
      </c>
      <c r="V41">
        <v>60</v>
      </c>
      <c r="W41">
        <v>78</v>
      </c>
      <c r="X41">
        <v>67.5</v>
      </c>
      <c r="Y41">
        <v>75</v>
      </c>
    </row>
    <row r="42" spans="1:25" x14ac:dyDescent="0.2">
      <c r="A42" t="s">
        <v>441</v>
      </c>
      <c r="B42">
        <v>58.6</v>
      </c>
      <c r="C42">
        <v>11.8</v>
      </c>
      <c r="D42">
        <v>6453</v>
      </c>
      <c r="E42">
        <v>0.55013172167983881</v>
      </c>
      <c r="F42">
        <v>2.5104602510460251E-2</v>
      </c>
      <c r="G42">
        <v>0.39253060591972727</v>
      </c>
      <c r="H42">
        <v>1.1002634433596777E-2</v>
      </c>
      <c r="I42">
        <v>0.25681896724734082</v>
      </c>
      <c r="J42">
        <v>74.318103275265912</v>
      </c>
      <c r="K42">
        <v>7.2372674218413466E-2</v>
      </c>
      <c r="L42">
        <v>92.762732578158648</v>
      </c>
      <c r="M42">
        <v>8.9243205040286766E-2</v>
      </c>
      <c r="N42">
        <v>91.075679495971329</v>
      </c>
      <c r="O42">
        <v>48</v>
      </c>
      <c r="P42">
        <v>41</v>
      </c>
      <c r="Q42">
        <v>60</v>
      </c>
      <c r="R42">
        <v>100</v>
      </c>
      <c r="S42">
        <v>60</v>
      </c>
      <c r="T42">
        <v>48</v>
      </c>
      <c r="U42">
        <v>57</v>
      </c>
      <c r="V42">
        <v>48</v>
      </c>
      <c r="W42">
        <v>100</v>
      </c>
      <c r="X42">
        <v>68.833333333333329</v>
      </c>
      <c r="Y42">
        <v>74</v>
      </c>
    </row>
    <row r="43" spans="1:25" x14ac:dyDescent="0.2">
      <c r="A43" t="s">
        <v>449</v>
      </c>
      <c r="B43">
        <v>59.3</v>
      </c>
      <c r="C43">
        <v>17.2</v>
      </c>
      <c r="D43">
        <v>4665</v>
      </c>
      <c r="E43">
        <v>0.27717041800643089</v>
      </c>
      <c r="F43">
        <v>0.36227224008574493</v>
      </c>
      <c r="G43">
        <v>0.33504823151125401</v>
      </c>
      <c r="H43">
        <v>1.0503751339764202E-2</v>
      </c>
      <c r="I43">
        <v>0.20446128698970567</v>
      </c>
      <c r="J43">
        <v>79.553871301029432</v>
      </c>
      <c r="K43">
        <v>0.23811890382742737</v>
      </c>
      <c r="L43">
        <v>76.188109617257268</v>
      </c>
      <c r="M43">
        <v>0.1453659646102459</v>
      </c>
      <c r="N43">
        <v>85.463403538975413</v>
      </c>
      <c r="O43">
        <v>38</v>
      </c>
      <c r="P43">
        <v>40</v>
      </c>
      <c r="Q43">
        <v>37</v>
      </c>
      <c r="R43">
        <v>100</v>
      </c>
      <c r="S43">
        <v>57</v>
      </c>
      <c r="T43">
        <v>48</v>
      </c>
      <c r="U43">
        <v>60</v>
      </c>
      <c r="V43">
        <v>66</v>
      </c>
      <c r="W43">
        <v>81</v>
      </c>
      <c r="X43">
        <v>68.666666666666671</v>
      </c>
      <c r="Y43">
        <v>72</v>
      </c>
    </row>
    <row r="44" spans="1:25" x14ac:dyDescent="0.2">
      <c r="A44" t="s">
        <v>522</v>
      </c>
      <c r="B44">
        <v>42.2</v>
      </c>
      <c r="C44">
        <v>26.8</v>
      </c>
      <c r="D44">
        <v>4832</v>
      </c>
      <c r="E44">
        <v>0.16908112582781457</v>
      </c>
      <c r="F44">
        <v>0.45943708609271522</v>
      </c>
      <c r="G44">
        <v>0.34043874172185429</v>
      </c>
      <c r="H44">
        <v>8.8990066225165566E-3</v>
      </c>
      <c r="I44">
        <v>0.31089630331995272</v>
      </c>
      <c r="J44">
        <v>68.910369668004734</v>
      </c>
      <c r="K44">
        <v>0.39380496836586326</v>
      </c>
      <c r="L44">
        <v>60.619503163413675</v>
      </c>
      <c r="M44">
        <v>0.30000811512522513</v>
      </c>
      <c r="N44">
        <v>69.999188487477483</v>
      </c>
      <c r="O44">
        <v>32</v>
      </c>
      <c r="P44">
        <v>40</v>
      </c>
      <c r="Q44">
        <v>43</v>
      </c>
      <c r="R44">
        <v>100</v>
      </c>
      <c r="S44">
        <v>60</v>
      </c>
      <c r="T44">
        <v>48</v>
      </c>
      <c r="U44">
        <v>57</v>
      </c>
      <c r="V44">
        <v>48</v>
      </c>
      <c r="W44">
        <v>72</v>
      </c>
      <c r="X44">
        <v>64.166666666666671</v>
      </c>
      <c r="Y44">
        <v>65</v>
      </c>
    </row>
    <row r="45" spans="1:25" x14ac:dyDescent="0.2">
      <c r="A45" t="s">
        <v>414</v>
      </c>
      <c r="B45">
        <v>62.6</v>
      </c>
      <c r="C45">
        <v>20</v>
      </c>
      <c r="D45">
        <v>4369</v>
      </c>
      <c r="E45">
        <v>0.14190890363927672</v>
      </c>
      <c r="F45">
        <v>0.10643167772945754</v>
      </c>
      <c r="G45">
        <v>0.72602426184481572</v>
      </c>
      <c r="H45">
        <v>8.4687571526665135E-3</v>
      </c>
      <c r="I45">
        <v>0.24292442235289444</v>
      </c>
      <c r="J45">
        <v>75.707557764710558</v>
      </c>
      <c r="K45">
        <v>0.3312734991859807</v>
      </c>
      <c r="L45">
        <v>66.872650081401929</v>
      </c>
      <c r="M45">
        <v>0.23846919105877487</v>
      </c>
      <c r="N45">
        <v>76.15308089412251</v>
      </c>
      <c r="O45">
        <v>34</v>
      </c>
      <c r="P45">
        <v>31</v>
      </c>
      <c r="Q45">
        <v>34</v>
      </c>
      <c r="R45">
        <v>100</v>
      </c>
      <c r="S45">
        <v>69</v>
      </c>
      <c r="T45">
        <v>48</v>
      </c>
      <c r="U45">
        <v>53</v>
      </c>
      <c r="V45">
        <v>69</v>
      </c>
      <c r="W45">
        <v>63</v>
      </c>
      <c r="X45">
        <v>67</v>
      </c>
      <c r="Y45">
        <v>65</v>
      </c>
    </row>
    <row r="46" spans="1:25" x14ac:dyDescent="0.2">
      <c r="A46" t="s">
        <v>410</v>
      </c>
      <c r="B46">
        <v>54</v>
      </c>
      <c r="C46">
        <v>24.2</v>
      </c>
      <c r="D46">
        <v>1854</v>
      </c>
      <c r="E46">
        <v>0.13915857605177995</v>
      </c>
      <c r="F46">
        <v>0.15587918015102481</v>
      </c>
      <c r="G46">
        <v>0.68284789644012944</v>
      </c>
      <c r="H46">
        <v>8.0906148867313909E-3</v>
      </c>
      <c r="I46">
        <v>0.21101522003263068</v>
      </c>
      <c r="J46">
        <v>78.898477996736929</v>
      </c>
      <c r="K46">
        <v>0.2777654376898171</v>
      </c>
      <c r="L46">
        <v>72.223456231018289</v>
      </c>
      <c r="M46">
        <v>0.23187189979250669</v>
      </c>
      <c r="N46">
        <v>76.812810020749339</v>
      </c>
      <c r="O46">
        <v>25</v>
      </c>
      <c r="P46">
        <v>38</v>
      </c>
      <c r="Q46">
        <v>63</v>
      </c>
      <c r="R46">
        <v>100</v>
      </c>
      <c r="S46">
        <v>63</v>
      </c>
      <c r="T46">
        <v>48</v>
      </c>
      <c r="U46">
        <v>53</v>
      </c>
      <c r="V46">
        <v>60</v>
      </c>
      <c r="W46">
        <v>48</v>
      </c>
      <c r="X46">
        <v>62</v>
      </c>
      <c r="Y46">
        <v>72</v>
      </c>
    </row>
    <row r="47" spans="1:25" x14ac:dyDescent="0.2">
      <c r="A47" t="s">
        <v>436</v>
      </c>
      <c r="B47">
        <v>36.9</v>
      </c>
      <c r="C47">
        <v>40.200000000000003</v>
      </c>
      <c r="D47">
        <v>4076</v>
      </c>
      <c r="E47">
        <v>0.23135426889106966</v>
      </c>
      <c r="F47">
        <v>0.35377821393523062</v>
      </c>
      <c r="G47">
        <v>0.38321884200196271</v>
      </c>
      <c r="H47">
        <v>7.6054955839057903E-3</v>
      </c>
      <c r="I47">
        <v>0.16381336944433114</v>
      </c>
      <c r="J47">
        <v>83.618663055566884</v>
      </c>
      <c r="K47">
        <v>0.21818973892217672</v>
      </c>
      <c r="L47">
        <v>78.18102610778233</v>
      </c>
      <c r="M47">
        <v>0.17511703323224995</v>
      </c>
      <c r="N47">
        <v>82.488296676775008</v>
      </c>
      <c r="O47">
        <v>68</v>
      </c>
      <c r="P47">
        <v>49</v>
      </c>
      <c r="Q47">
        <v>85</v>
      </c>
      <c r="R47">
        <v>100</v>
      </c>
      <c r="S47">
        <v>57</v>
      </c>
      <c r="T47">
        <v>48</v>
      </c>
      <c r="U47">
        <v>52.5</v>
      </c>
      <c r="V47">
        <v>75</v>
      </c>
      <c r="W47">
        <v>60</v>
      </c>
      <c r="X47">
        <v>65.416666666666671</v>
      </c>
      <c r="Y47">
        <v>68</v>
      </c>
    </row>
    <row r="48" spans="1:25" x14ac:dyDescent="0.2">
      <c r="A48" t="s">
        <v>382</v>
      </c>
      <c r="B48">
        <v>32.700000000000003</v>
      </c>
      <c r="C48">
        <v>22</v>
      </c>
      <c r="D48">
        <v>3546</v>
      </c>
      <c r="E48">
        <v>0.15059221658206429</v>
      </c>
      <c r="F48">
        <v>0.14495205865764241</v>
      </c>
      <c r="G48">
        <v>0.68668922729836435</v>
      </c>
      <c r="H48">
        <v>7.3322053017484488E-3</v>
      </c>
      <c r="I48">
        <v>0.18265689842861452</v>
      </c>
      <c r="J48">
        <v>81.734310157138552</v>
      </c>
      <c r="K48">
        <v>0.27267020202769171</v>
      </c>
      <c r="L48">
        <v>72.732979797230826</v>
      </c>
      <c r="M48">
        <v>0.22311766572169064</v>
      </c>
      <c r="N48">
        <v>77.688233427830937</v>
      </c>
      <c r="O48">
        <v>48</v>
      </c>
      <c r="P48">
        <v>43</v>
      </c>
      <c r="Q48">
        <v>48</v>
      </c>
      <c r="R48">
        <v>81</v>
      </c>
      <c r="S48">
        <v>66</v>
      </c>
      <c r="T48">
        <v>48</v>
      </c>
      <c r="U48">
        <v>53</v>
      </c>
      <c r="V48">
        <v>72</v>
      </c>
      <c r="W48">
        <v>57</v>
      </c>
      <c r="X48">
        <v>62.833333333333336</v>
      </c>
      <c r="Y48">
        <v>66</v>
      </c>
    </row>
    <row r="49" spans="1:25" x14ac:dyDescent="0.2">
      <c r="A49" t="s">
        <v>418</v>
      </c>
      <c r="B49">
        <v>29</v>
      </c>
      <c r="C49">
        <v>24.4</v>
      </c>
      <c r="D49">
        <v>10638</v>
      </c>
      <c r="E49">
        <v>9.3062605752961089E-2</v>
      </c>
      <c r="F49">
        <v>9.5882684715172029E-2</v>
      </c>
      <c r="G49">
        <v>0.79347621733408535</v>
      </c>
      <c r="H49">
        <v>7.2382026696747506E-3</v>
      </c>
      <c r="I49">
        <v>0.19094370705215488</v>
      </c>
      <c r="J49">
        <v>80.905629294784518</v>
      </c>
      <c r="K49">
        <v>0.30495029629016585</v>
      </c>
      <c r="L49">
        <v>69.504970370983415</v>
      </c>
      <c r="M49">
        <v>0.25428399967457516</v>
      </c>
      <c r="N49">
        <v>74.571600032542477</v>
      </c>
      <c r="O49">
        <v>43</v>
      </c>
      <c r="P49">
        <v>44</v>
      </c>
      <c r="Q49">
        <v>50</v>
      </c>
      <c r="R49">
        <v>100</v>
      </c>
      <c r="S49">
        <v>75</v>
      </c>
      <c r="T49">
        <v>48</v>
      </c>
      <c r="U49">
        <v>48</v>
      </c>
      <c r="V49">
        <v>60</v>
      </c>
      <c r="W49">
        <v>69</v>
      </c>
      <c r="X49">
        <v>66.666666666666671</v>
      </c>
      <c r="Y49">
        <v>70</v>
      </c>
    </row>
    <row r="50" spans="1:25" x14ac:dyDescent="0.2">
      <c r="A50" t="s">
        <v>395</v>
      </c>
      <c r="B50">
        <v>41.8</v>
      </c>
      <c r="C50">
        <v>28.6</v>
      </c>
      <c r="D50">
        <v>16927</v>
      </c>
      <c r="E50">
        <v>7.9104389436994146E-2</v>
      </c>
      <c r="F50">
        <v>7.9577007148342885E-2</v>
      </c>
      <c r="G50">
        <v>0.82778992142730545</v>
      </c>
      <c r="H50">
        <v>5.6714125361847934E-3</v>
      </c>
      <c r="I50">
        <v>0.20691029625185625</v>
      </c>
      <c r="J50">
        <v>79.308970374814379</v>
      </c>
      <c r="K50">
        <v>0.30781601130658665</v>
      </c>
      <c r="L50">
        <v>69.218398869341343</v>
      </c>
      <c r="M50">
        <v>0.24972566128481738</v>
      </c>
      <c r="N50">
        <v>75.027433871518269</v>
      </c>
      <c r="O50">
        <v>39</v>
      </c>
      <c r="P50">
        <v>38</v>
      </c>
      <c r="Q50">
        <v>44</v>
      </c>
      <c r="R50">
        <v>100</v>
      </c>
      <c r="S50">
        <v>72</v>
      </c>
      <c r="T50">
        <v>48</v>
      </c>
      <c r="U50">
        <v>48</v>
      </c>
      <c r="V50">
        <v>52.5</v>
      </c>
      <c r="W50">
        <v>63</v>
      </c>
      <c r="X50">
        <v>63.916666666666664</v>
      </c>
      <c r="Y50">
        <v>69</v>
      </c>
    </row>
    <row r="51" spans="1:25" x14ac:dyDescent="0.2">
      <c r="A51" t="s">
        <v>399</v>
      </c>
      <c r="B51">
        <v>43.7</v>
      </c>
      <c r="C51">
        <v>26</v>
      </c>
      <c r="D51">
        <v>4006</v>
      </c>
      <c r="E51">
        <v>0.15951073389915127</v>
      </c>
      <c r="F51">
        <v>5.7164253619570643E-2</v>
      </c>
      <c r="G51">
        <v>0.76959560659011483</v>
      </c>
      <c r="H51">
        <v>4.2436345481777337E-3</v>
      </c>
      <c r="I51">
        <v>0.19626561989580502</v>
      </c>
      <c r="J51">
        <v>80.373438010419505</v>
      </c>
      <c r="K51">
        <v>0.28407749131386018</v>
      </c>
      <c r="L51">
        <v>71.592250868613974</v>
      </c>
      <c r="M51">
        <v>0.19769386631945979</v>
      </c>
      <c r="N51">
        <v>80.230613368054023</v>
      </c>
      <c r="O51">
        <v>64</v>
      </c>
      <c r="P51">
        <v>46</v>
      </c>
      <c r="Q51">
        <v>88</v>
      </c>
      <c r="R51">
        <v>100</v>
      </c>
      <c r="S51">
        <v>53</v>
      </c>
      <c r="T51">
        <v>48</v>
      </c>
      <c r="U51">
        <v>57</v>
      </c>
      <c r="V51">
        <v>60</v>
      </c>
      <c r="W51">
        <v>63</v>
      </c>
      <c r="X51">
        <v>63.5</v>
      </c>
      <c r="Y51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651-7608-DB46-9803-B465D9FC7AFF}">
  <dimension ref="A1:S51"/>
  <sheetViews>
    <sheetView workbookViewId="0">
      <selection activeCell="F14" sqref="F14"/>
    </sheetView>
  </sheetViews>
  <sheetFormatPr baseColWidth="10" defaultColWidth="11" defaultRowHeight="16" x14ac:dyDescent="0.2"/>
  <sheetData>
    <row r="1" spans="1:19" x14ac:dyDescent="0.2">
      <c r="A1" t="s">
        <v>333</v>
      </c>
      <c r="B1" t="s">
        <v>619</v>
      </c>
      <c r="C1" t="s">
        <v>629</v>
      </c>
      <c r="D1" t="s">
        <v>334</v>
      </c>
      <c r="E1" t="s">
        <v>335</v>
      </c>
      <c r="F1" t="s">
        <v>554</v>
      </c>
      <c r="G1" t="s">
        <v>553</v>
      </c>
      <c r="H1" t="s">
        <v>556</v>
      </c>
      <c r="I1" t="s">
        <v>680</v>
      </c>
      <c r="J1" t="s">
        <v>683</v>
      </c>
      <c r="K1" t="s">
        <v>589</v>
      </c>
      <c r="L1" t="s">
        <v>588</v>
      </c>
      <c r="M1" t="s">
        <v>582</v>
      </c>
      <c r="N1" t="s">
        <v>584</v>
      </c>
      <c r="O1" t="s">
        <v>585</v>
      </c>
      <c r="P1" t="s">
        <v>586</v>
      </c>
      <c r="Q1" t="s">
        <v>555</v>
      </c>
      <c r="S1" t="s">
        <v>681</v>
      </c>
    </row>
    <row r="2" spans="1:19" x14ac:dyDescent="0.2">
      <c r="A2" t="s">
        <v>390</v>
      </c>
      <c r="B2">
        <v>99</v>
      </c>
      <c r="C2">
        <v>3.4</v>
      </c>
      <c r="D2">
        <v>7635</v>
      </c>
      <c r="E2">
        <v>0.7053045186640472</v>
      </c>
      <c r="F2">
        <v>6.8500327439423706E-2</v>
      </c>
      <c r="G2">
        <v>0.14158480681074001</v>
      </c>
      <c r="H2">
        <v>6.1689587426326131E-2</v>
      </c>
      <c r="I2">
        <v>68.716408033416826</v>
      </c>
      <c r="J2">
        <v>83</v>
      </c>
      <c r="K2">
        <v>100</v>
      </c>
      <c r="L2">
        <v>48</v>
      </c>
      <c r="M2">
        <v>81</v>
      </c>
      <c r="N2">
        <v>100</v>
      </c>
      <c r="O2">
        <v>48</v>
      </c>
      <c r="P2">
        <v>100</v>
      </c>
      <c r="Q2">
        <v>86</v>
      </c>
      <c r="S2">
        <v>70.833333333333329</v>
      </c>
    </row>
    <row r="3" spans="1:19" x14ac:dyDescent="0.2">
      <c r="A3" t="s">
        <v>398</v>
      </c>
      <c r="B3">
        <v>70.7</v>
      </c>
      <c r="C3">
        <v>2.8</v>
      </c>
      <c r="D3">
        <v>1121</v>
      </c>
      <c r="E3">
        <v>0.59500446030330068</v>
      </c>
      <c r="F3">
        <v>4.2818911685994644E-2</v>
      </c>
      <c r="G3">
        <v>0.14540588760035683</v>
      </c>
      <c r="H3">
        <v>0.19625334522747548</v>
      </c>
      <c r="I3">
        <v>76.877384617805106</v>
      </c>
      <c r="J3">
        <v>51</v>
      </c>
      <c r="K3">
        <v>100</v>
      </c>
      <c r="L3">
        <v>53</v>
      </c>
      <c r="M3">
        <v>100</v>
      </c>
      <c r="N3">
        <v>69</v>
      </c>
      <c r="O3">
        <v>48</v>
      </c>
      <c r="P3">
        <v>100</v>
      </c>
      <c r="Q3">
        <v>84</v>
      </c>
      <c r="S3">
        <v>78.333333333333329</v>
      </c>
    </row>
    <row r="4" spans="1:19" x14ac:dyDescent="0.2">
      <c r="A4" t="s">
        <v>374</v>
      </c>
      <c r="B4">
        <v>60.6</v>
      </c>
      <c r="C4">
        <v>2.4</v>
      </c>
      <c r="D4">
        <v>7513</v>
      </c>
      <c r="E4">
        <v>0.73179821642486353</v>
      </c>
      <c r="F4">
        <v>2.7019832290696127E-2</v>
      </c>
      <c r="G4">
        <v>0.17702648742180221</v>
      </c>
      <c r="H4">
        <v>3.9797684014375084E-2</v>
      </c>
      <c r="I4">
        <v>80.908088361123589</v>
      </c>
      <c r="J4">
        <v>67.333333333333329</v>
      </c>
      <c r="K4">
        <v>100</v>
      </c>
      <c r="L4">
        <v>48</v>
      </c>
      <c r="M4">
        <v>63</v>
      </c>
      <c r="N4">
        <v>69</v>
      </c>
      <c r="O4">
        <v>52.5</v>
      </c>
      <c r="P4">
        <v>100</v>
      </c>
      <c r="Q4">
        <v>84</v>
      </c>
      <c r="S4">
        <v>68.666666666666671</v>
      </c>
    </row>
    <row r="5" spans="1:19" x14ac:dyDescent="0.2">
      <c r="A5" t="s">
        <v>503</v>
      </c>
      <c r="B5">
        <v>100.2</v>
      </c>
      <c r="C5">
        <v>4.9000000000000004</v>
      </c>
      <c r="D5">
        <v>6643</v>
      </c>
      <c r="E5">
        <v>0.83170254403131116</v>
      </c>
      <c r="F5">
        <v>1.8967334035827187E-2</v>
      </c>
      <c r="G5">
        <v>0.10973957549300015</v>
      </c>
      <c r="H5">
        <v>1.8967334035827187E-2</v>
      </c>
      <c r="I5">
        <v>63.51181216405454</v>
      </c>
      <c r="J5">
        <v>56.333333333333336</v>
      </c>
      <c r="K5">
        <v>100</v>
      </c>
      <c r="L5">
        <v>52.5</v>
      </c>
      <c r="M5">
        <v>69</v>
      </c>
      <c r="N5">
        <v>72</v>
      </c>
      <c r="O5">
        <v>52.5</v>
      </c>
      <c r="P5">
        <v>100</v>
      </c>
      <c r="Q5">
        <v>83</v>
      </c>
      <c r="S5">
        <v>72.333333333333329</v>
      </c>
    </row>
    <row r="6" spans="1:19" x14ac:dyDescent="0.2">
      <c r="A6" t="s">
        <v>383</v>
      </c>
      <c r="B6">
        <v>80.8</v>
      </c>
      <c r="C6">
        <v>2</v>
      </c>
      <c r="D6">
        <v>3927</v>
      </c>
      <c r="E6">
        <v>0.79067990832696711</v>
      </c>
      <c r="F6">
        <v>1.3241660300483829E-2</v>
      </c>
      <c r="G6">
        <v>0.14998726763432646</v>
      </c>
      <c r="H6">
        <v>2.4955436720142603E-2</v>
      </c>
      <c r="I6">
        <v>71.321073104115669</v>
      </c>
      <c r="J6">
        <v>67.666666666666671</v>
      </c>
      <c r="K6">
        <v>100</v>
      </c>
      <c r="L6">
        <v>48</v>
      </c>
      <c r="M6">
        <v>75</v>
      </c>
      <c r="N6">
        <v>78</v>
      </c>
      <c r="O6">
        <v>48</v>
      </c>
      <c r="P6">
        <v>100</v>
      </c>
      <c r="Q6">
        <v>81</v>
      </c>
      <c r="S6">
        <v>69.083333333333329</v>
      </c>
    </row>
    <row r="7" spans="1:19" x14ac:dyDescent="0.2">
      <c r="A7" t="s">
        <v>458</v>
      </c>
      <c r="B7">
        <v>47.4</v>
      </c>
      <c r="C7">
        <v>22</v>
      </c>
      <c r="D7">
        <v>7089</v>
      </c>
      <c r="E7">
        <v>0.23063901819720695</v>
      </c>
      <c r="F7">
        <v>0.13485682042601213</v>
      </c>
      <c r="G7">
        <v>0.58936380307518688</v>
      </c>
      <c r="H7">
        <v>3.0469741853575961E-2</v>
      </c>
      <c r="I7">
        <v>78.669798407743485</v>
      </c>
      <c r="J7">
        <v>39.666666666666664</v>
      </c>
      <c r="K7">
        <v>100</v>
      </c>
      <c r="L7">
        <v>69</v>
      </c>
      <c r="M7">
        <v>57</v>
      </c>
      <c r="N7">
        <v>57</v>
      </c>
      <c r="O7">
        <v>66</v>
      </c>
      <c r="P7">
        <v>69</v>
      </c>
      <c r="Q7">
        <v>79</v>
      </c>
      <c r="S7">
        <v>75.083333333333329</v>
      </c>
    </row>
    <row r="8" spans="1:19" x14ac:dyDescent="0.2">
      <c r="A8" t="s">
        <v>397</v>
      </c>
      <c r="B8">
        <v>60</v>
      </c>
      <c r="C8">
        <v>12.6</v>
      </c>
      <c r="D8">
        <v>11748</v>
      </c>
      <c r="E8">
        <v>0.48935989104528432</v>
      </c>
      <c r="F8">
        <v>4.8348655090228121E-2</v>
      </c>
      <c r="G8">
        <v>0.42185903983656792</v>
      </c>
      <c r="H8">
        <v>1.6598569969356484E-2</v>
      </c>
      <c r="I8">
        <v>86.657239955025517</v>
      </c>
      <c r="J8">
        <v>50.666666666666664</v>
      </c>
      <c r="K8">
        <v>100</v>
      </c>
      <c r="L8">
        <v>60</v>
      </c>
      <c r="M8">
        <v>60</v>
      </c>
      <c r="N8">
        <v>60</v>
      </c>
      <c r="O8">
        <v>60</v>
      </c>
      <c r="P8">
        <v>81</v>
      </c>
      <c r="Q8">
        <v>79</v>
      </c>
      <c r="S8">
        <v>66.666666666666671</v>
      </c>
    </row>
    <row r="9" spans="1:19" x14ac:dyDescent="0.2">
      <c r="A9" t="s">
        <v>440</v>
      </c>
      <c r="B9">
        <v>52.3</v>
      </c>
      <c r="C9">
        <v>9.5</v>
      </c>
      <c r="D9">
        <v>8152</v>
      </c>
      <c r="E9">
        <v>0.56133464180569181</v>
      </c>
      <c r="F9">
        <v>3.6678115799803727E-2</v>
      </c>
      <c r="G9">
        <v>0.35488223748773307</v>
      </c>
      <c r="H9">
        <v>2.0731108930323847E-2</v>
      </c>
      <c r="I9">
        <v>76.176809707495607</v>
      </c>
      <c r="J9">
        <v>54.333333333333336</v>
      </c>
      <c r="K9">
        <v>100</v>
      </c>
      <c r="L9">
        <v>48</v>
      </c>
      <c r="M9">
        <v>53</v>
      </c>
      <c r="N9">
        <v>66</v>
      </c>
      <c r="O9">
        <v>53</v>
      </c>
      <c r="P9">
        <v>100</v>
      </c>
      <c r="Q9">
        <v>78</v>
      </c>
      <c r="S9">
        <v>67.166666666666671</v>
      </c>
    </row>
    <row r="10" spans="1:19" x14ac:dyDescent="0.2">
      <c r="A10" t="s">
        <v>455</v>
      </c>
      <c r="B10">
        <v>10.6</v>
      </c>
      <c r="C10">
        <v>3.3</v>
      </c>
      <c r="D10">
        <v>16408</v>
      </c>
      <c r="E10">
        <v>0.62743783520234031</v>
      </c>
      <c r="F10">
        <v>1.9380789858605557E-2</v>
      </c>
      <c r="G10">
        <v>0.13091175036567529</v>
      </c>
      <c r="H10">
        <v>0.19264992686494392</v>
      </c>
      <c r="I10">
        <v>85.862381552290927</v>
      </c>
      <c r="J10">
        <v>82.666666666666671</v>
      </c>
      <c r="K10">
        <v>100</v>
      </c>
      <c r="L10">
        <v>78</v>
      </c>
      <c r="M10">
        <v>57</v>
      </c>
      <c r="N10">
        <v>48</v>
      </c>
      <c r="O10">
        <v>48</v>
      </c>
      <c r="P10">
        <v>81</v>
      </c>
      <c r="Q10">
        <v>76</v>
      </c>
      <c r="S10">
        <v>67.666666666666671</v>
      </c>
    </row>
    <row r="11" spans="1:19" x14ac:dyDescent="0.2">
      <c r="A11" t="s">
        <v>430</v>
      </c>
      <c r="B11">
        <v>26.6</v>
      </c>
      <c r="C11">
        <v>13.5</v>
      </c>
      <c r="D11">
        <v>12618</v>
      </c>
      <c r="E11">
        <v>0.27975907433824693</v>
      </c>
      <c r="F11">
        <v>0.13599619591060391</v>
      </c>
      <c r="G11">
        <v>0.48589316848945951</v>
      </c>
      <c r="H11">
        <v>8.020288476779204E-2</v>
      </c>
      <c r="I11">
        <v>86.800405148637907</v>
      </c>
      <c r="J11">
        <v>47.666666666666664</v>
      </c>
      <c r="K11">
        <v>100</v>
      </c>
      <c r="L11">
        <v>78</v>
      </c>
      <c r="M11">
        <v>48</v>
      </c>
      <c r="N11">
        <v>48</v>
      </c>
      <c r="O11">
        <v>69</v>
      </c>
      <c r="P11">
        <v>60</v>
      </c>
      <c r="Q11">
        <v>76</v>
      </c>
      <c r="S11">
        <v>79.5</v>
      </c>
    </row>
    <row r="12" spans="1:19" x14ac:dyDescent="0.2">
      <c r="A12" t="s">
        <v>462</v>
      </c>
      <c r="B12">
        <v>77.099999999999994</v>
      </c>
      <c r="C12">
        <v>2.4</v>
      </c>
      <c r="D12">
        <v>5779</v>
      </c>
      <c r="E12">
        <v>0.81242429486070256</v>
      </c>
      <c r="F12">
        <v>2.2149160754455787E-2</v>
      </c>
      <c r="G12">
        <v>0.12026302128395916</v>
      </c>
      <c r="H12">
        <v>2.0764838207302301E-2</v>
      </c>
      <c r="I12">
        <v>68.901153471874579</v>
      </c>
      <c r="J12">
        <v>68</v>
      </c>
      <c r="K12">
        <v>100</v>
      </c>
      <c r="L12">
        <v>48</v>
      </c>
      <c r="M12">
        <v>48</v>
      </c>
      <c r="N12">
        <v>78</v>
      </c>
      <c r="O12">
        <v>48</v>
      </c>
      <c r="P12">
        <v>100</v>
      </c>
      <c r="Q12">
        <v>76</v>
      </c>
      <c r="S12">
        <v>71.333333333333329</v>
      </c>
    </row>
    <row r="13" spans="1:19" x14ac:dyDescent="0.2">
      <c r="A13" t="s">
        <v>460</v>
      </c>
      <c r="B13">
        <v>123.1</v>
      </c>
      <c r="C13">
        <v>0.5</v>
      </c>
      <c r="D13">
        <v>2985</v>
      </c>
      <c r="E13">
        <v>0.90854271356783922</v>
      </c>
      <c r="F13">
        <v>3.3500837520938024E-3</v>
      </c>
      <c r="G13">
        <v>5.4606365159128978E-2</v>
      </c>
      <c r="H13">
        <v>1.9430485762144054E-2</v>
      </c>
      <c r="I13">
        <v>63.433827787641093</v>
      </c>
      <c r="J13">
        <v>58.666666666666664</v>
      </c>
      <c r="K13">
        <v>100</v>
      </c>
      <c r="L13">
        <v>48</v>
      </c>
      <c r="M13">
        <v>75</v>
      </c>
      <c r="N13">
        <v>69</v>
      </c>
      <c r="O13">
        <v>48</v>
      </c>
      <c r="P13">
        <v>100</v>
      </c>
      <c r="Q13">
        <v>76</v>
      </c>
      <c r="S13">
        <v>72.333333333333329</v>
      </c>
    </row>
    <row r="14" spans="1:19" x14ac:dyDescent="0.2">
      <c r="A14" t="s">
        <v>511</v>
      </c>
      <c r="B14">
        <v>39.700000000000003</v>
      </c>
      <c r="C14">
        <v>21.7</v>
      </c>
      <c r="D14">
        <v>27911</v>
      </c>
      <c r="E14">
        <v>0.223</v>
      </c>
      <c r="F14">
        <v>0.08</v>
      </c>
      <c r="G14">
        <v>0.64</v>
      </c>
      <c r="H14">
        <v>3.2000000000000001E-2</v>
      </c>
      <c r="I14">
        <v>81.421605811725613</v>
      </c>
      <c r="J14">
        <v>54.333333333333336</v>
      </c>
      <c r="K14">
        <v>100</v>
      </c>
      <c r="L14">
        <v>72</v>
      </c>
      <c r="M14">
        <v>48</v>
      </c>
      <c r="N14">
        <v>52.5</v>
      </c>
      <c r="O14">
        <v>75</v>
      </c>
      <c r="P14">
        <v>66</v>
      </c>
      <c r="Q14">
        <v>75</v>
      </c>
      <c r="S14">
        <v>72.083333333333329</v>
      </c>
    </row>
    <row r="15" spans="1:19" x14ac:dyDescent="0.2">
      <c r="A15" t="s">
        <v>435</v>
      </c>
      <c r="B15">
        <v>86.6</v>
      </c>
      <c r="C15">
        <v>3.5</v>
      </c>
      <c r="D15">
        <v>5819</v>
      </c>
      <c r="E15">
        <v>0.85822306238185253</v>
      </c>
      <c r="F15">
        <v>1.1857707509881422E-2</v>
      </c>
      <c r="G15">
        <v>8.0082488400068735E-2</v>
      </c>
      <c r="H15">
        <v>2.8011685856676405E-2</v>
      </c>
      <c r="I15">
        <v>68.709579915758695</v>
      </c>
      <c r="J15">
        <v>65</v>
      </c>
      <c r="K15">
        <v>100</v>
      </c>
      <c r="L15">
        <v>48</v>
      </c>
      <c r="M15">
        <v>75</v>
      </c>
      <c r="N15">
        <v>78</v>
      </c>
      <c r="O15">
        <v>48</v>
      </c>
      <c r="P15">
        <v>78</v>
      </c>
      <c r="Q15">
        <v>75</v>
      </c>
      <c r="S15">
        <v>64.416666666666671</v>
      </c>
    </row>
    <row r="16" spans="1:19" x14ac:dyDescent="0.2">
      <c r="A16" t="s">
        <v>396</v>
      </c>
      <c r="B16">
        <v>51.8</v>
      </c>
      <c r="C16">
        <v>11.4</v>
      </c>
      <c r="D16">
        <v>3512</v>
      </c>
      <c r="E16">
        <v>0.52050113895216399</v>
      </c>
      <c r="F16">
        <v>4.6412300683371301E-2</v>
      </c>
      <c r="G16">
        <v>0.40062642369020501</v>
      </c>
      <c r="H16">
        <v>1.2528473804100227E-2</v>
      </c>
      <c r="I16">
        <v>85.893733286319758</v>
      </c>
      <c r="J16">
        <v>51.666666666666664</v>
      </c>
      <c r="K16">
        <v>100</v>
      </c>
      <c r="L16">
        <v>48</v>
      </c>
      <c r="M16">
        <v>53</v>
      </c>
      <c r="N16">
        <v>66</v>
      </c>
      <c r="O16">
        <v>60</v>
      </c>
      <c r="P16">
        <v>78</v>
      </c>
      <c r="Q16">
        <v>75</v>
      </c>
      <c r="S16">
        <v>67.666666666666671</v>
      </c>
    </row>
    <row r="17" spans="1:19" x14ac:dyDescent="0.2">
      <c r="A17" t="s">
        <v>513</v>
      </c>
      <c r="B17">
        <v>7</v>
      </c>
      <c r="C17">
        <v>5.3</v>
      </c>
      <c r="D17">
        <v>7246</v>
      </c>
      <c r="E17">
        <v>0.44810930168368757</v>
      </c>
      <c r="F17">
        <v>6.4035329837151531E-2</v>
      </c>
      <c r="G17">
        <v>0.23212807065967431</v>
      </c>
      <c r="H17">
        <v>0.22219155396080595</v>
      </c>
      <c r="I17">
        <v>90.306939543523953</v>
      </c>
      <c r="J17">
        <v>83</v>
      </c>
      <c r="K17">
        <v>100</v>
      </c>
      <c r="L17">
        <v>48</v>
      </c>
      <c r="M17">
        <v>72</v>
      </c>
      <c r="N17">
        <v>57</v>
      </c>
      <c r="O17">
        <v>48</v>
      </c>
      <c r="P17">
        <v>100</v>
      </c>
      <c r="Q17">
        <v>74</v>
      </c>
      <c r="S17">
        <v>66</v>
      </c>
    </row>
    <row r="18" spans="1:19" x14ac:dyDescent="0.2">
      <c r="A18" t="s">
        <v>535</v>
      </c>
      <c r="B18">
        <v>58.6</v>
      </c>
      <c r="C18">
        <v>3.4</v>
      </c>
      <c r="D18">
        <v>4472</v>
      </c>
      <c r="E18">
        <v>0.46064400715563508</v>
      </c>
      <c r="F18">
        <v>9.5035778175313057E-2</v>
      </c>
      <c r="G18">
        <v>0.2558139534883721</v>
      </c>
      <c r="H18">
        <v>0.15697674418604651</v>
      </c>
      <c r="I18">
        <v>88.977404917957131</v>
      </c>
      <c r="J18">
        <v>48.666666666666664</v>
      </c>
      <c r="K18">
        <v>100</v>
      </c>
      <c r="L18">
        <v>72</v>
      </c>
      <c r="M18">
        <v>48</v>
      </c>
      <c r="N18">
        <v>66</v>
      </c>
      <c r="O18">
        <v>48</v>
      </c>
      <c r="P18">
        <v>100</v>
      </c>
      <c r="Q18">
        <v>74</v>
      </c>
      <c r="S18">
        <v>64.416666666666671</v>
      </c>
    </row>
    <row r="19" spans="1:19" x14ac:dyDescent="0.2">
      <c r="A19" t="s">
        <v>427</v>
      </c>
      <c r="B19">
        <v>66.7</v>
      </c>
      <c r="C19">
        <v>2.5</v>
      </c>
      <c r="D19">
        <v>4225</v>
      </c>
      <c r="E19">
        <v>0.80899408284023666</v>
      </c>
      <c r="F19">
        <v>1.301775147928994E-2</v>
      </c>
      <c r="G19">
        <v>9.27810650887574E-2</v>
      </c>
      <c r="H19">
        <v>6.1065088757396448E-2</v>
      </c>
      <c r="I19">
        <v>80.118309389296513</v>
      </c>
      <c r="J19">
        <v>72</v>
      </c>
      <c r="K19">
        <v>100</v>
      </c>
      <c r="L19">
        <v>48</v>
      </c>
      <c r="M19">
        <v>57</v>
      </c>
      <c r="N19">
        <v>75</v>
      </c>
      <c r="O19">
        <v>48</v>
      </c>
      <c r="P19">
        <v>100</v>
      </c>
      <c r="Q19">
        <v>74</v>
      </c>
      <c r="S19">
        <v>68.916666666666671</v>
      </c>
    </row>
    <row r="20" spans="1:19" x14ac:dyDescent="0.2">
      <c r="A20" t="s">
        <v>369</v>
      </c>
      <c r="B20">
        <v>70.599999999999994</v>
      </c>
      <c r="C20">
        <v>1.8</v>
      </c>
      <c r="D20">
        <v>8022</v>
      </c>
      <c r="E20">
        <v>0.78371977063076537</v>
      </c>
      <c r="F20">
        <v>1.3836948391922213E-2</v>
      </c>
      <c r="G20">
        <v>0.1356270256793817</v>
      </c>
      <c r="H20">
        <v>4.3380703066566939E-2</v>
      </c>
      <c r="I20">
        <v>76.072481829543023</v>
      </c>
      <c r="J20">
        <v>39</v>
      </c>
      <c r="K20">
        <v>100</v>
      </c>
      <c r="L20">
        <v>48</v>
      </c>
      <c r="M20">
        <v>63</v>
      </c>
      <c r="N20">
        <v>75</v>
      </c>
      <c r="O20">
        <v>48</v>
      </c>
      <c r="P20">
        <v>100</v>
      </c>
      <c r="Q20">
        <v>74</v>
      </c>
      <c r="S20">
        <v>65.666666666666671</v>
      </c>
    </row>
    <row r="21" spans="1:19" x14ac:dyDescent="0.2">
      <c r="A21" t="s">
        <v>450</v>
      </c>
      <c r="B21">
        <v>63.4</v>
      </c>
      <c r="C21">
        <v>9.6</v>
      </c>
      <c r="D21">
        <v>5302</v>
      </c>
      <c r="E21">
        <v>0.64277631082610331</v>
      </c>
      <c r="F21">
        <v>0.11995473406261788</v>
      </c>
      <c r="G21">
        <v>0.17653715579026782</v>
      </c>
      <c r="H21">
        <v>2.980007544322897E-2</v>
      </c>
      <c r="I21">
        <v>88.613419527923014</v>
      </c>
      <c r="J21">
        <v>69.333333333333329</v>
      </c>
      <c r="K21">
        <v>100</v>
      </c>
      <c r="L21">
        <v>48</v>
      </c>
      <c r="M21">
        <v>48</v>
      </c>
      <c r="N21">
        <v>66</v>
      </c>
      <c r="O21">
        <v>52.5</v>
      </c>
      <c r="P21">
        <v>100</v>
      </c>
      <c r="Q21">
        <v>74</v>
      </c>
      <c r="S21">
        <v>69.666666666666671</v>
      </c>
    </row>
    <row r="22" spans="1:19" x14ac:dyDescent="0.2">
      <c r="A22" t="s">
        <v>441</v>
      </c>
      <c r="B22">
        <v>58.6</v>
      </c>
      <c r="C22">
        <v>11.8</v>
      </c>
      <c r="D22">
        <v>6453</v>
      </c>
      <c r="E22">
        <v>0.55013172167983881</v>
      </c>
      <c r="F22">
        <v>2.5104602510460251E-2</v>
      </c>
      <c r="G22">
        <v>0.39253060591972727</v>
      </c>
      <c r="H22">
        <v>1.1002634433596777E-2</v>
      </c>
      <c r="I22">
        <v>91.075679495971329</v>
      </c>
      <c r="J22">
        <v>49.666666666666664</v>
      </c>
      <c r="K22">
        <v>100</v>
      </c>
      <c r="L22">
        <v>60</v>
      </c>
      <c r="M22">
        <v>48</v>
      </c>
      <c r="N22">
        <v>57</v>
      </c>
      <c r="O22">
        <v>48</v>
      </c>
      <c r="P22">
        <v>100</v>
      </c>
      <c r="Q22">
        <v>74</v>
      </c>
      <c r="S22">
        <v>69.083333333333329</v>
      </c>
    </row>
    <row r="23" spans="1:19" x14ac:dyDescent="0.2">
      <c r="A23" t="s">
        <v>408</v>
      </c>
      <c r="B23">
        <v>52</v>
      </c>
      <c r="C23">
        <v>3.5</v>
      </c>
      <c r="D23">
        <v>5894</v>
      </c>
      <c r="E23">
        <v>0.77146250424160168</v>
      </c>
      <c r="F23">
        <v>1.4082117407533085E-2</v>
      </c>
      <c r="G23">
        <v>0.12029182219205972</v>
      </c>
      <c r="H23">
        <v>6.5999321343739398E-2</v>
      </c>
      <c r="I23">
        <v>81.414501967406778</v>
      </c>
      <c r="J23">
        <v>75.333333333333329</v>
      </c>
      <c r="K23">
        <v>100</v>
      </c>
      <c r="L23">
        <v>48</v>
      </c>
      <c r="M23">
        <v>69</v>
      </c>
      <c r="N23">
        <v>66</v>
      </c>
      <c r="O23">
        <v>48</v>
      </c>
      <c r="P23">
        <v>75</v>
      </c>
      <c r="Q23">
        <v>73</v>
      </c>
      <c r="S23">
        <v>71.166666666666671</v>
      </c>
    </row>
    <row r="24" spans="1:19" x14ac:dyDescent="0.2">
      <c r="A24" t="s">
        <v>520</v>
      </c>
      <c r="B24">
        <v>33.200000000000003</v>
      </c>
      <c r="C24">
        <v>30.2</v>
      </c>
      <c r="D24">
        <v>8559</v>
      </c>
      <c r="E24">
        <v>0.14849865638509172</v>
      </c>
      <c r="F24">
        <v>8.8211239630797994E-2</v>
      </c>
      <c r="G24">
        <v>0.71048019628461268</v>
      </c>
      <c r="H24">
        <v>3.7387545273980603E-2</v>
      </c>
      <c r="I24">
        <v>77.829850795312808</v>
      </c>
      <c r="J24">
        <v>52.333333333333336</v>
      </c>
      <c r="K24">
        <v>100</v>
      </c>
      <c r="L24">
        <v>75</v>
      </c>
      <c r="M24">
        <v>48</v>
      </c>
      <c r="N24">
        <v>48</v>
      </c>
      <c r="O24">
        <v>66</v>
      </c>
      <c r="P24">
        <v>69</v>
      </c>
      <c r="Q24">
        <v>73</v>
      </c>
      <c r="S24">
        <v>66.166666666666671</v>
      </c>
    </row>
    <row r="25" spans="1:19" x14ac:dyDescent="0.2">
      <c r="A25" t="s">
        <v>404</v>
      </c>
      <c r="B25">
        <v>34.299999999999997</v>
      </c>
      <c r="C25">
        <v>28.6</v>
      </c>
      <c r="D25">
        <v>5853</v>
      </c>
      <c r="E25">
        <v>0.15667179224329403</v>
      </c>
      <c r="F25">
        <v>0.1011447121134461</v>
      </c>
      <c r="G25">
        <v>0.70408337604647186</v>
      </c>
      <c r="H25">
        <v>2.2039979497693492E-2</v>
      </c>
      <c r="I25">
        <v>77.896568991588524</v>
      </c>
      <c r="J25">
        <v>44.666666666666664</v>
      </c>
      <c r="K25">
        <v>100</v>
      </c>
      <c r="L25">
        <v>66</v>
      </c>
      <c r="M25">
        <v>48</v>
      </c>
      <c r="N25">
        <v>53</v>
      </c>
      <c r="O25">
        <v>66</v>
      </c>
      <c r="P25">
        <v>78</v>
      </c>
      <c r="Q25">
        <v>73</v>
      </c>
      <c r="S25">
        <v>74.833333333333329</v>
      </c>
    </row>
    <row r="26" spans="1:19" x14ac:dyDescent="0.2">
      <c r="A26" t="s">
        <v>401</v>
      </c>
      <c r="B26">
        <v>51.2</v>
      </c>
      <c r="C26">
        <v>2.9</v>
      </c>
      <c r="D26">
        <v>4662</v>
      </c>
      <c r="E26">
        <v>0.69819819819819817</v>
      </c>
      <c r="F26">
        <v>2.0163020163020164E-2</v>
      </c>
      <c r="G26">
        <v>0.12333762333762334</v>
      </c>
      <c r="H26">
        <v>0.12398112398112399</v>
      </c>
      <c r="I26">
        <v>71.895903586596745</v>
      </c>
      <c r="J26">
        <v>75.333333333333329</v>
      </c>
      <c r="K26">
        <v>100</v>
      </c>
      <c r="L26">
        <v>48</v>
      </c>
      <c r="M26">
        <v>48</v>
      </c>
      <c r="N26">
        <v>66</v>
      </c>
      <c r="O26">
        <v>52.5</v>
      </c>
      <c r="P26">
        <v>100</v>
      </c>
      <c r="Q26">
        <v>72</v>
      </c>
      <c r="S26">
        <v>67.666666666666671</v>
      </c>
    </row>
    <row r="27" spans="1:19" x14ac:dyDescent="0.2">
      <c r="A27" t="s">
        <v>380</v>
      </c>
      <c r="B27">
        <v>61.9</v>
      </c>
      <c r="C27">
        <v>7.4</v>
      </c>
      <c r="D27">
        <v>1777</v>
      </c>
      <c r="E27">
        <v>0.38716938660664041</v>
      </c>
      <c r="F27">
        <v>0.261114237478897</v>
      </c>
      <c r="G27">
        <v>0.3061339335959482</v>
      </c>
      <c r="H27">
        <v>1.8007878446820485E-2</v>
      </c>
      <c r="I27">
        <v>86.658869026045863</v>
      </c>
      <c r="J27">
        <v>72.666666666666671</v>
      </c>
      <c r="K27">
        <v>100</v>
      </c>
      <c r="L27">
        <v>48</v>
      </c>
      <c r="M27">
        <v>52.5</v>
      </c>
      <c r="N27">
        <v>63</v>
      </c>
      <c r="O27">
        <v>48</v>
      </c>
      <c r="P27">
        <v>66</v>
      </c>
      <c r="Q27">
        <v>72</v>
      </c>
      <c r="S27">
        <v>69.083333333333329</v>
      </c>
    </row>
    <row r="28" spans="1:19" x14ac:dyDescent="0.2">
      <c r="A28" t="s">
        <v>449</v>
      </c>
      <c r="B28">
        <v>59.3</v>
      </c>
      <c r="C28">
        <v>17.2</v>
      </c>
      <c r="D28">
        <v>4665</v>
      </c>
      <c r="E28">
        <v>0.27717041800643089</v>
      </c>
      <c r="F28">
        <v>0.36227224008574493</v>
      </c>
      <c r="G28">
        <v>0.33504823151125401</v>
      </c>
      <c r="H28">
        <v>1.0503751339764202E-2</v>
      </c>
      <c r="I28">
        <v>85.463403538975413</v>
      </c>
      <c r="J28">
        <v>38.333333333333336</v>
      </c>
      <c r="K28">
        <v>100</v>
      </c>
      <c r="L28">
        <v>57</v>
      </c>
      <c r="M28">
        <v>48</v>
      </c>
      <c r="N28">
        <v>60</v>
      </c>
      <c r="O28">
        <v>66</v>
      </c>
      <c r="P28">
        <v>81</v>
      </c>
      <c r="Q28">
        <v>72</v>
      </c>
      <c r="S28">
        <v>68.5</v>
      </c>
    </row>
    <row r="29" spans="1:19" x14ac:dyDescent="0.2">
      <c r="A29" t="s">
        <v>410</v>
      </c>
      <c r="B29">
        <v>54</v>
      </c>
      <c r="C29">
        <v>24.2</v>
      </c>
      <c r="D29">
        <v>1854</v>
      </c>
      <c r="E29">
        <v>0.13915857605177995</v>
      </c>
      <c r="F29">
        <v>0.15587918015102481</v>
      </c>
      <c r="G29">
        <v>0.68284789644012944</v>
      </c>
      <c r="H29">
        <v>8.0906148867313909E-3</v>
      </c>
      <c r="I29">
        <v>76.812810020749339</v>
      </c>
      <c r="J29">
        <v>42</v>
      </c>
      <c r="K29">
        <v>100</v>
      </c>
      <c r="L29">
        <v>63</v>
      </c>
      <c r="M29">
        <v>48</v>
      </c>
      <c r="N29">
        <v>53</v>
      </c>
      <c r="O29">
        <v>60</v>
      </c>
      <c r="P29">
        <v>48</v>
      </c>
      <c r="Q29">
        <v>72</v>
      </c>
      <c r="S29">
        <v>70.333333333333329</v>
      </c>
    </row>
    <row r="30" spans="1:19" x14ac:dyDescent="0.2">
      <c r="A30" t="s">
        <v>533</v>
      </c>
      <c r="B30">
        <v>51.6</v>
      </c>
      <c r="C30">
        <v>0.4</v>
      </c>
      <c r="D30">
        <v>1707</v>
      </c>
      <c r="E30">
        <v>0.71353251318101929</v>
      </c>
      <c r="F30">
        <v>4.9794961921499709E-2</v>
      </c>
      <c r="G30">
        <v>0.1259519625073228</v>
      </c>
      <c r="H30">
        <v>8.904510837727006E-2</v>
      </c>
      <c r="I30">
        <v>83.544961867771548</v>
      </c>
      <c r="J30">
        <v>73</v>
      </c>
      <c r="K30">
        <v>100</v>
      </c>
      <c r="L30">
        <v>60</v>
      </c>
      <c r="M30">
        <v>63</v>
      </c>
      <c r="N30">
        <v>63</v>
      </c>
      <c r="O30">
        <v>48</v>
      </c>
      <c r="P30">
        <v>66</v>
      </c>
      <c r="Q30">
        <v>71</v>
      </c>
      <c r="S30">
        <v>70</v>
      </c>
    </row>
    <row r="31" spans="1:19" x14ac:dyDescent="0.2">
      <c r="A31" t="s">
        <v>424</v>
      </c>
      <c r="B31">
        <v>24.6</v>
      </c>
      <c r="C31">
        <v>2.2000000000000002</v>
      </c>
      <c r="D31">
        <v>4791</v>
      </c>
      <c r="E31">
        <v>0.7211438113128783</v>
      </c>
      <c r="F31">
        <v>1.3358380296389062E-2</v>
      </c>
      <c r="G31">
        <v>0.12961803381340012</v>
      </c>
      <c r="H31">
        <v>0.10958046336881654</v>
      </c>
      <c r="I31">
        <v>81.640081011992208</v>
      </c>
      <c r="J31">
        <v>79.333333333333329</v>
      </c>
      <c r="K31">
        <v>100</v>
      </c>
      <c r="L31">
        <v>60</v>
      </c>
      <c r="M31">
        <v>72</v>
      </c>
      <c r="N31">
        <v>52.5</v>
      </c>
      <c r="O31">
        <v>66</v>
      </c>
      <c r="P31">
        <v>100</v>
      </c>
      <c r="Q31">
        <v>70</v>
      </c>
      <c r="S31">
        <v>73.333333333333329</v>
      </c>
    </row>
    <row r="32" spans="1:19" x14ac:dyDescent="0.2">
      <c r="A32" t="s">
        <v>405</v>
      </c>
      <c r="B32">
        <v>46.8</v>
      </c>
      <c r="C32">
        <v>12.9</v>
      </c>
      <c r="D32">
        <v>4225</v>
      </c>
      <c r="E32">
        <v>0.52852071005917156</v>
      </c>
      <c r="F32">
        <v>3.8579881656804732E-2</v>
      </c>
      <c r="G32">
        <v>0.378698224852071</v>
      </c>
      <c r="H32">
        <v>3.5266272189349114E-2</v>
      </c>
      <c r="I32">
        <v>80.188619605245449</v>
      </c>
      <c r="J32">
        <v>67.666666666666671</v>
      </c>
      <c r="K32">
        <v>100</v>
      </c>
      <c r="L32">
        <v>57</v>
      </c>
      <c r="M32">
        <v>48</v>
      </c>
      <c r="N32">
        <v>53</v>
      </c>
      <c r="O32">
        <v>63</v>
      </c>
      <c r="P32">
        <v>75</v>
      </c>
      <c r="Q32">
        <v>70</v>
      </c>
      <c r="S32">
        <v>74.333333333333329</v>
      </c>
    </row>
    <row r="33" spans="1:19" x14ac:dyDescent="0.2">
      <c r="A33" t="s">
        <v>447</v>
      </c>
      <c r="B33">
        <v>48.4</v>
      </c>
      <c r="C33">
        <v>7.3</v>
      </c>
      <c r="D33">
        <v>5746</v>
      </c>
      <c r="E33">
        <v>0.37034458753915767</v>
      </c>
      <c r="F33">
        <v>4.7337278106508875E-2</v>
      </c>
      <c r="G33">
        <v>0.53637312913331014</v>
      </c>
      <c r="H33">
        <v>2.4886877828054297E-2</v>
      </c>
      <c r="I33">
        <v>89.475708188994361</v>
      </c>
      <c r="J33">
        <v>54.333333333333336</v>
      </c>
      <c r="K33">
        <v>100</v>
      </c>
      <c r="L33">
        <v>69</v>
      </c>
      <c r="M33">
        <v>48</v>
      </c>
      <c r="N33">
        <v>60</v>
      </c>
      <c r="O33">
        <v>48</v>
      </c>
      <c r="P33">
        <v>81</v>
      </c>
      <c r="Q33">
        <v>70</v>
      </c>
      <c r="S33">
        <v>64.166666666666671</v>
      </c>
    </row>
    <row r="34" spans="1:19" x14ac:dyDescent="0.2">
      <c r="A34" t="s">
        <v>418</v>
      </c>
      <c r="B34">
        <v>29</v>
      </c>
      <c r="C34">
        <v>24.4</v>
      </c>
      <c r="D34">
        <v>10638</v>
      </c>
      <c r="E34">
        <v>9.3062605752961089E-2</v>
      </c>
      <c r="F34">
        <v>9.5882684715172029E-2</v>
      </c>
      <c r="G34">
        <v>0.79347621733408535</v>
      </c>
      <c r="H34">
        <v>7.2382026696747506E-3</v>
      </c>
      <c r="I34">
        <v>74.571600032542477</v>
      </c>
      <c r="J34">
        <v>45.666666666666664</v>
      </c>
      <c r="K34">
        <v>100</v>
      </c>
      <c r="L34">
        <v>75</v>
      </c>
      <c r="M34">
        <v>48</v>
      </c>
      <c r="N34">
        <v>48</v>
      </c>
      <c r="O34">
        <v>60</v>
      </c>
      <c r="P34">
        <v>69</v>
      </c>
      <c r="Q34">
        <v>70</v>
      </c>
      <c r="S34">
        <v>62.916666666666664</v>
      </c>
    </row>
    <row r="35" spans="1:19" x14ac:dyDescent="0.2">
      <c r="A35" t="s">
        <v>423</v>
      </c>
      <c r="B35">
        <v>55.3</v>
      </c>
      <c r="C35">
        <v>4.4000000000000004</v>
      </c>
      <c r="D35">
        <v>3471</v>
      </c>
      <c r="E35">
        <v>0.71823681936041484</v>
      </c>
      <c r="F35">
        <v>4.5520023048112937E-2</v>
      </c>
      <c r="G35">
        <v>0.17948717948717949</v>
      </c>
      <c r="H35">
        <v>3.4860270815326992E-2</v>
      </c>
      <c r="I35">
        <v>85.760421743740054</v>
      </c>
      <c r="J35">
        <v>60</v>
      </c>
      <c r="K35">
        <v>100</v>
      </c>
      <c r="L35">
        <v>52.5</v>
      </c>
      <c r="M35">
        <v>48</v>
      </c>
      <c r="N35">
        <v>69</v>
      </c>
      <c r="O35">
        <v>48</v>
      </c>
      <c r="P35">
        <v>69</v>
      </c>
      <c r="Q35">
        <v>69</v>
      </c>
      <c r="S35">
        <v>69.666666666666671</v>
      </c>
    </row>
    <row r="36" spans="1:19" x14ac:dyDescent="0.2">
      <c r="A36" t="s">
        <v>429</v>
      </c>
      <c r="B36">
        <v>34.4</v>
      </c>
      <c r="C36">
        <v>15.4</v>
      </c>
      <c r="D36">
        <v>9581</v>
      </c>
      <c r="E36">
        <v>0.29808996973176077</v>
      </c>
      <c r="F36">
        <v>8.5272936019204673E-2</v>
      </c>
      <c r="G36">
        <v>0.56330236927251853</v>
      </c>
      <c r="H36">
        <v>3.0998851894374284E-2</v>
      </c>
      <c r="I36">
        <v>84.322383228267086</v>
      </c>
      <c r="J36">
        <v>47</v>
      </c>
      <c r="K36">
        <v>100</v>
      </c>
      <c r="L36">
        <v>66</v>
      </c>
      <c r="M36">
        <v>48</v>
      </c>
      <c r="N36">
        <v>48</v>
      </c>
      <c r="O36">
        <v>60</v>
      </c>
      <c r="P36">
        <v>72</v>
      </c>
      <c r="Q36">
        <v>69</v>
      </c>
      <c r="S36">
        <v>70.166666666666671</v>
      </c>
    </row>
    <row r="37" spans="1:19" x14ac:dyDescent="0.2">
      <c r="A37" t="s">
        <v>421</v>
      </c>
      <c r="B37">
        <v>37.9</v>
      </c>
      <c r="C37">
        <v>31.6</v>
      </c>
      <c r="D37">
        <v>6478</v>
      </c>
      <c r="E37">
        <v>0.11284347020685397</v>
      </c>
      <c r="F37">
        <v>0.10435319543068848</v>
      </c>
      <c r="G37">
        <v>0.73772769373263358</v>
      </c>
      <c r="H37">
        <v>2.6242667489966037E-2</v>
      </c>
      <c r="I37">
        <v>74.871040715711246</v>
      </c>
      <c r="J37">
        <v>48.333333333333336</v>
      </c>
      <c r="K37">
        <v>100</v>
      </c>
      <c r="L37">
        <v>69</v>
      </c>
      <c r="M37">
        <v>48</v>
      </c>
      <c r="N37">
        <v>48</v>
      </c>
      <c r="O37">
        <v>66</v>
      </c>
      <c r="P37">
        <v>66</v>
      </c>
      <c r="Q37">
        <v>69</v>
      </c>
      <c r="S37">
        <v>64.5</v>
      </c>
    </row>
    <row r="38" spans="1:19" x14ac:dyDescent="0.2">
      <c r="A38" t="s">
        <v>385</v>
      </c>
      <c r="B38">
        <v>46.6</v>
      </c>
      <c r="C38">
        <v>3.9</v>
      </c>
      <c r="D38">
        <v>2670</v>
      </c>
      <c r="E38">
        <v>0.49400749063670413</v>
      </c>
      <c r="F38">
        <v>2.5093632958801498E-2</v>
      </c>
      <c r="G38">
        <v>0.43408239700374535</v>
      </c>
      <c r="H38">
        <v>2.3970037453183522E-2</v>
      </c>
      <c r="I38">
        <v>92.246622280131049</v>
      </c>
      <c r="J38">
        <v>62</v>
      </c>
      <c r="K38">
        <v>100</v>
      </c>
      <c r="L38">
        <v>48</v>
      </c>
      <c r="M38">
        <v>48</v>
      </c>
      <c r="N38">
        <v>66</v>
      </c>
      <c r="O38">
        <v>52.5</v>
      </c>
      <c r="P38">
        <v>100</v>
      </c>
      <c r="Q38">
        <v>69</v>
      </c>
      <c r="S38">
        <v>64.166666666666671</v>
      </c>
    </row>
    <row r="39" spans="1:19" x14ac:dyDescent="0.2">
      <c r="A39" t="s">
        <v>395</v>
      </c>
      <c r="B39">
        <v>41.8</v>
      </c>
      <c r="C39">
        <v>28.6</v>
      </c>
      <c r="D39">
        <v>16927</v>
      </c>
      <c r="E39">
        <v>7.9104389436994146E-2</v>
      </c>
      <c r="F39">
        <v>7.9577007148342885E-2</v>
      </c>
      <c r="G39">
        <v>0.82778992142730545</v>
      </c>
      <c r="H39">
        <v>5.6714125361847934E-3</v>
      </c>
      <c r="I39">
        <v>75.027433871518269</v>
      </c>
      <c r="J39">
        <v>40.333333333333336</v>
      </c>
      <c r="K39">
        <v>100</v>
      </c>
      <c r="L39">
        <v>72</v>
      </c>
      <c r="M39">
        <v>48</v>
      </c>
      <c r="N39">
        <v>48</v>
      </c>
      <c r="O39">
        <v>52.5</v>
      </c>
      <c r="P39">
        <v>63</v>
      </c>
      <c r="Q39">
        <v>69</v>
      </c>
      <c r="S39">
        <v>65.166666666666671</v>
      </c>
    </row>
    <row r="40" spans="1:19" x14ac:dyDescent="0.2">
      <c r="A40" t="s">
        <v>442</v>
      </c>
      <c r="B40">
        <v>85.6</v>
      </c>
      <c r="C40">
        <v>5.5</v>
      </c>
      <c r="D40">
        <v>6511</v>
      </c>
      <c r="E40">
        <v>0.74351098141606509</v>
      </c>
      <c r="F40">
        <v>2.7031178006450621E-2</v>
      </c>
      <c r="G40">
        <v>0.18491783136230994</v>
      </c>
      <c r="H40">
        <v>1.7969589924742742E-2</v>
      </c>
      <c r="I40">
        <v>77.581655981859157</v>
      </c>
      <c r="J40">
        <v>64</v>
      </c>
      <c r="K40">
        <v>100</v>
      </c>
      <c r="L40">
        <v>48</v>
      </c>
      <c r="M40">
        <v>53</v>
      </c>
      <c r="N40">
        <v>69</v>
      </c>
      <c r="O40">
        <v>48</v>
      </c>
      <c r="P40">
        <v>100</v>
      </c>
      <c r="Q40">
        <v>68</v>
      </c>
      <c r="S40">
        <v>62.5</v>
      </c>
    </row>
    <row r="41" spans="1:19" x14ac:dyDescent="0.2">
      <c r="A41" t="s">
        <v>377</v>
      </c>
      <c r="B41">
        <v>55.8</v>
      </c>
      <c r="C41">
        <v>21.1</v>
      </c>
      <c r="D41">
        <v>4677</v>
      </c>
      <c r="E41">
        <v>0.30703442377592471</v>
      </c>
      <c r="F41">
        <v>0.24224930511011333</v>
      </c>
      <c r="G41">
        <v>0.41843061791746844</v>
      </c>
      <c r="H41">
        <v>1.4325422279238829E-2</v>
      </c>
      <c r="I41">
        <v>81.446776152002315</v>
      </c>
      <c r="J41">
        <v>74</v>
      </c>
      <c r="K41">
        <v>100</v>
      </c>
      <c r="L41">
        <v>48</v>
      </c>
      <c r="M41">
        <v>48</v>
      </c>
      <c r="N41">
        <v>57</v>
      </c>
      <c r="O41">
        <v>57</v>
      </c>
      <c r="P41">
        <v>81</v>
      </c>
      <c r="Q41">
        <v>68</v>
      </c>
      <c r="S41">
        <v>67.5</v>
      </c>
    </row>
    <row r="42" spans="1:19" x14ac:dyDescent="0.2">
      <c r="A42" t="s">
        <v>461</v>
      </c>
      <c r="B42">
        <v>57.2</v>
      </c>
      <c r="C42">
        <v>23.3</v>
      </c>
      <c r="D42">
        <v>5339</v>
      </c>
      <c r="E42">
        <v>0.40119872635324966</v>
      </c>
      <c r="F42">
        <v>5.5815695823187864E-2</v>
      </c>
      <c r="G42">
        <v>0.51695073983892115</v>
      </c>
      <c r="H42">
        <v>1.2549166510582506E-2</v>
      </c>
      <c r="I42">
        <v>86.877032382980786</v>
      </c>
      <c r="J42">
        <v>63</v>
      </c>
      <c r="K42">
        <v>100</v>
      </c>
      <c r="L42">
        <v>53</v>
      </c>
      <c r="M42">
        <v>48</v>
      </c>
      <c r="N42">
        <v>57</v>
      </c>
      <c r="O42">
        <v>48</v>
      </c>
      <c r="P42">
        <v>69</v>
      </c>
      <c r="Q42">
        <v>68</v>
      </c>
      <c r="S42">
        <v>68.833333333333329</v>
      </c>
    </row>
    <row r="43" spans="1:19" x14ac:dyDescent="0.2">
      <c r="A43" t="s">
        <v>436</v>
      </c>
      <c r="B43">
        <v>36.9</v>
      </c>
      <c r="C43">
        <v>40.200000000000003</v>
      </c>
      <c r="D43">
        <v>4076</v>
      </c>
      <c r="E43">
        <v>0.23135426889106966</v>
      </c>
      <c r="F43">
        <v>0.35377821393523062</v>
      </c>
      <c r="G43">
        <v>0.38321884200196271</v>
      </c>
      <c r="H43">
        <v>7.6054955839057903E-3</v>
      </c>
      <c r="I43">
        <v>82.488296676775008</v>
      </c>
      <c r="J43">
        <v>67.333333333333329</v>
      </c>
      <c r="K43">
        <v>100</v>
      </c>
      <c r="L43">
        <v>57</v>
      </c>
      <c r="M43">
        <v>48</v>
      </c>
      <c r="N43">
        <v>52.5</v>
      </c>
      <c r="O43">
        <v>75</v>
      </c>
      <c r="P43">
        <v>60</v>
      </c>
      <c r="Q43">
        <v>68</v>
      </c>
      <c r="S43">
        <v>68.666666666666671</v>
      </c>
    </row>
    <row r="44" spans="1:19" x14ac:dyDescent="0.2">
      <c r="A44" t="s">
        <v>500</v>
      </c>
      <c r="B44">
        <v>50.6</v>
      </c>
      <c r="C44">
        <v>12.2</v>
      </c>
      <c r="D44">
        <v>3914</v>
      </c>
      <c r="E44">
        <v>0.53909044455799693</v>
      </c>
      <c r="F44">
        <v>2.3760858456821667E-2</v>
      </c>
      <c r="G44">
        <v>0.40367910066428209</v>
      </c>
      <c r="H44">
        <v>1.8140010219724067E-2</v>
      </c>
      <c r="I44">
        <v>85.97412728800424</v>
      </c>
      <c r="J44">
        <v>54.666666666666664</v>
      </c>
      <c r="K44">
        <v>100</v>
      </c>
      <c r="L44">
        <v>48</v>
      </c>
      <c r="M44">
        <v>48</v>
      </c>
      <c r="N44">
        <v>60</v>
      </c>
      <c r="O44">
        <v>48</v>
      </c>
      <c r="P44">
        <v>81</v>
      </c>
      <c r="Q44">
        <v>67</v>
      </c>
      <c r="S44">
        <v>64.166666666666671</v>
      </c>
    </row>
    <row r="45" spans="1:19" x14ac:dyDescent="0.2">
      <c r="A45" t="s">
        <v>392</v>
      </c>
      <c r="B45">
        <v>57.5</v>
      </c>
      <c r="C45">
        <v>9.5</v>
      </c>
      <c r="D45">
        <v>3104</v>
      </c>
      <c r="E45">
        <v>0.4262242268041237</v>
      </c>
      <c r="F45">
        <v>2.8994845360824743E-2</v>
      </c>
      <c r="G45">
        <v>0.51063144329896903</v>
      </c>
      <c r="H45">
        <v>1.5141752577319588E-2</v>
      </c>
      <c r="I45">
        <v>91.677033967257387</v>
      </c>
      <c r="J45">
        <v>41</v>
      </c>
      <c r="K45">
        <v>100</v>
      </c>
      <c r="L45">
        <v>66</v>
      </c>
      <c r="M45">
        <v>48</v>
      </c>
      <c r="N45">
        <v>57</v>
      </c>
      <c r="O45">
        <v>57</v>
      </c>
      <c r="P45">
        <v>57</v>
      </c>
      <c r="Q45">
        <v>67</v>
      </c>
      <c r="S45">
        <v>67</v>
      </c>
    </row>
    <row r="46" spans="1:19" x14ac:dyDescent="0.2">
      <c r="A46" t="s">
        <v>422</v>
      </c>
      <c r="B46">
        <v>41.9</v>
      </c>
      <c r="C46">
        <v>6.6</v>
      </c>
      <c r="D46">
        <v>5072</v>
      </c>
      <c r="E46">
        <v>0.631506309148265</v>
      </c>
      <c r="F46">
        <v>4.5149842271293372E-2</v>
      </c>
      <c r="G46">
        <v>0.26064668769716087</v>
      </c>
      <c r="H46">
        <v>3.7657728706624607E-2</v>
      </c>
      <c r="I46">
        <v>90.856378710867958</v>
      </c>
      <c r="J46">
        <v>69.333333333333329</v>
      </c>
      <c r="K46">
        <v>100</v>
      </c>
      <c r="L46">
        <v>48</v>
      </c>
      <c r="M46">
        <v>48</v>
      </c>
      <c r="N46">
        <v>60</v>
      </c>
      <c r="O46">
        <v>52.5</v>
      </c>
      <c r="P46">
        <v>78</v>
      </c>
      <c r="Q46">
        <v>66</v>
      </c>
      <c r="S46">
        <v>62</v>
      </c>
    </row>
    <row r="47" spans="1:19" x14ac:dyDescent="0.2">
      <c r="A47" t="s">
        <v>459</v>
      </c>
      <c r="B47">
        <v>47.4</v>
      </c>
      <c r="C47">
        <v>20.8</v>
      </c>
      <c r="D47">
        <v>15086</v>
      </c>
      <c r="E47">
        <v>0.2990189579742808</v>
      </c>
      <c r="F47">
        <v>0.15212780060983694</v>
      </c>
      <c r="G47">
        <v>0.5135887577886783</v>
      </c>
      <c r="H47">
        <v>1.5378496619382209E-2</v>
      </c>
      <c r="I47">
        <v>79.737837547805086</v>
      </c>
      <c r="J47">
        <v>54.666666666666664</v>
      </c>
      <c r="K47">
        <v>100</v>
      </c>
      <c r="L47">
        <v>60</v>
      </c>
      <c r="M47">
        <v>48</v>
      </c>
      <c r="N47">
        <v>53</v>
      </c>
      <c r="O47">
        <v>57</v>
      </c>
      <c r="P47">
        <v>69</v>
      </c>
      <c r="Q47">
        <v>66</v>
      </c>
      <c r="S47">
        <v>65.416666666666671</v>
      </c>
    </row>
    <row r="48" spans="1:19" x14ac:dyDescent="0.2">
      <c r="A48" t="s">
        <v>382</v>
      </c>
      <c r="B48">
        <v>32.700000000000003</v>
      </c>
      <c r="C48">
        <v>22</v>
      </c>
      <c r="D48">
        <v>3546</v>
      </c>
      <c r="E48">
        <v>0.15059221658206429</v>
      </c>
      <c r="F48">
        <v>0.14495205865764241</v>
      </c>
      <c r="G48">
        <v>0.68668922729836435</v>
      </c>
      <c r="H48">
        <v>7.3322053017484488E-3</v>
      </c>
      <c r="I48">
        <v>77.688233427830937</v>
      </c>
      <c r="J48">
        <v>46.333333333333336</v>
      </c>
      <c r="K48">
        <v>81</v>
      </c>
      <c r="L48">
        <v>66</v>
      </c>
      <c r="M48">
        <v>48</v>
      </c>
      <c r="N48">
        <v>53</v>
      </c>
      <c r="O48">
        <v>72</v>
      </c>
      <c r="P48">
        <v>57</v>
      </c>
      <c r="Q48">
        <v>66</v>
      </c>
      <c r="S48">
        <v>62.833333333333336</v>
      </c>
    </row>
    <row r="49" spans="1:19" x14ac:dyDescent="0.2">
      <c r="A49" t="s">
        <v>399</v>
      </c>
      <c r="B49">
        <v>43.7</v>
      </c>
      <c r="C49">
        <v>26</v>
      </c>
      <c r="D49">
        <v>4006</v>
      </c>
      <c r="E49">
        <v>0.15951073389915127</v>
      </c>
      <c r="F49">
        <v>5.7164253619570643E-2</v>
      </c>
      <c r="G49">
        <v>0.76959560659011483</v>
      </c>
      <c r="H49">
        <v>4.2436345481777337E-3</v>
      </c>
      <c r="I49">
        <v>80.230613368054023</v>
      </c>
      <c r="J49">
        <v>66</v>
      </c>
      <c r="K49">
        <v>100</v>
      </c>
      <c r="L49">
        <v>53</v>
      </c>
      <c r="M49">
        <v>48</v>
      </c>
      <c r="N49">
        <v>57</v>
      </c>
      <c r="O49">
        <v>60</v>
      </c>
      <c r="P49">
        <v>63</v>
      </c>
      <c r="Q49">
        <v>66</v>
      </c>
      <c r="S49">
        <v>66.666666666666671</v>
      </c>
    </row>
    <row r="50" spans="1:19" x14ac:dyDescent="0.2">
      <c r="A50" t="s">
        <v>522</v>
      </c>
      <c r="B50">
        <v>42.2</v>
      </c>
      <c r="C50">
        <v>26.8</v>
      </c>
      <c r="D50">
        <v>4832</v>
      </c>
      <c r="E50">
        <v>0.16908112582781457</v>
      </c>
      <c r="F50">
        <v>0.45943708609271522</v>
      </c>
      <c r="G50">
        <v>0.34043874172185429</v>
      </c>
      <c r="H50">
        <v>8.8990066225165566E-3</v>
      </c>
      <c r="I50">
        <v>69.999188487477483</v>
      </c>
      <c r="J50">
        <v>38.333333333333336</v>
      </c>
      <c r="K50">
        <v>100</v>
      </c>
      <c r="L50">
        <v>60</v>
      </c>
      <c r="M50">
        <v>48</v>
      </c>
      <c r="N50">
        <v>57</v>
      </c>
      <c r="O50">
        <v>48</v>
      </c>
      <c r="P50">
        <v>72</v>
      </c>
      <c r="Q50">
        <v>65</v>
      </c>
      <c r="S50">
        <v>63.916666666666664</v>
      </c>
    </row>
    <row r="51" spans="1:19" x14ac:dyDescent="0.2">
      <c r="A51" t="s">
        <v>414</v>
      </c>
      <c r="B51">
        <v>62.6</v>
      </c>
      <c r="C51">
        <v>20</v>
      </c>
      <c r="D51">
        <v>4369</v>
      </c>
      <c r="E51">
        <v>0.14190890363927672</v>
      </c>
      <c r="F51">
        <v>0.10643167772945754</v>
      </c>
      <c r="G51">
        <v>0.72602426184481572</v>
      </c>
      <c r="H51">
        <v>8.4687571526665135E-3</v>
      </c>
      <c r="I51">
        <v>76.15308089412251</v>
      </c>
      <c r="J51">
        <v>33</v>
      </c>
      <c r="K51">
        <v>100</v>
      </c>
      <c r="L51">
        <v>69</v>
      </c>
      <c r="M51">
        <v>48</v>
      </c>
      <c r="N51">
        <v>53</v>
      </c>
      <c r="O51">
        <v>69</v>
      </c>
      <c r="P51">
        <v>63</v>
      </c>
      <c r="Q51">
        <v>65</v>
      </c>
      <c r="S51">
        <v>63.5</v>
      </c>
    </row>
  </sheetData>
  <sortState xmlns:xlrd2="http://schemas.microsoft.com/office/spreadsheetml/2017/richdata2" ref="A2:Q51">
    <sortCondition descending="1" ref="Q1:Q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C71A-09E6-9A4C-BA23-AABD0478200E}">
  <dimension ref="A1:I23"/>
  <sheetViews>
    <sheetView workbookViewId="0">
      <selection activeCell="B21" sqref="B21"/>
    </sheetView>
  </sheetViews>
  <sheetFormatPr baseColWidth="10" defaultColWidth="11" defaultRowHeight="16" x14ac:dyDescent="0.2"/>
  <sheetData>
    <row r="1" spans="1:9" x14ac:dyDescent="0.2">
      <c r="A1">
        <v>6</v>
      </c>
    </row>
    <row r="2" spans="1:9" ht="17" thickBot="1" x14ac:dyDescent="0.25"/>
    <row r="3" spans="1:9" x14ac:dyDescent="0.2">
      <c r="A3" s="51" t="s">
        <v>685</v>
      </c>
      <c r="B3" s="51"/>
    </row>
    <row r="4" spans="1:9" x14ac:dyDescent="0.2">
      <c r="A4" s="48" t="s">
        <v>686</v>
      </c>
      <c r="B4" s="48">
        <v>0.81110840643373161</v>
      </c>
    </row>
    <row r="5" spans="1:9" x14ac:dyDescent="0.2">
      <c r="A5" s="48" t="s">
        <v>687</v>
      </c>
      <c r="B5" s="48">
        <v>0.65789684698746753</v>
      </c>
    </row>
    <row r="6" spans="1:9" x14ac:dyDescent="0.2">
      <c r="A6" s="48" t="s">
        <v>688</v>
      </c>
      <c r="B6" s="48">
        <v>0.61016152331130014</v>
      </c>
    </row>
    <row r="7" spans="1:9" x14ac:dyDescent="0.2">
      <c r="A7" s="48" t="s">
        <v>689</v>
      </c>
      <c r="B7" s="48">
        <v>3.2626641230419833</v>
      </c>
    </row>
    <row r="8" spans="1:9" ht="17" thickBot="1" x14ac:dyDescent="0.25">
      <c r="A8" s="49" t="s">
        <v>690</v>
      </c>
      <c r="B8" s="49">
        <v>50</v>
      </c>
    </row>
    <row r="10" spans="1:9" ht="17" thickBot="1" x14ac:dyDescent="0.25">
      <c r="A10" t="s">
        <v>691</v>
      </c>
    </row>
    <row r="11" spans="1:9" x14ac:dyDescent="0.2">
      <c r="A11" s="50"/>
      <c r="B11" s="50" t="s">
        <v>695</v>
      </c>
      <c r="C11" s="50" t="s">
        <v>696</v>
      </c>
      <c r="D11" s="50" t="s">
        <v>697</v>
      </c>
      <c r="E11" s="50" t="s">
        <v>566</v>
      </c>
      <c r="F11" s="50" t="s">
        <v>698</v>
      </c>
    </row>
    <row r="12" spans="1:9" x14ac:dyDescent="0.2">
      <c r="A12" s="48" t="s">
        <v>692</v>
      </c>
      <c r="B12" s="48">
        <v>6</v>
      </c>
      <c r="C12" s="48">
        <v>880.26598126923159</v>
      </c>
      <c r="D12" s="48">
        <v>146.71099687820526</v>
      </c>
      <c r="E12" s="48">
        <v>13.782180496996061</v>
      </c>
      <c r="F12" s="48">
        <v>1.156009121553968E-8</v>
      </c>
    </row>
    <row r="13" spans="1:9" x14ac:dyDescent="0.2">
      <c r="A13" s="48" t="s">
        <v>693</v>
      </c>
      <c r="B13" s="48">
        <v>43</v>
      </c>
      <c r="C13" s="48">
        <v>457.73401873076847</v>
      </c>
      <c r="D13" s="48">
        <v>10.644977179785313</v>
      </c>
      <c r="E13" s="48"/>
      <c r="F13" s="48"/>
    </row>
    <row r="14" spans="1:9" ht="17" thickBot="1" x14ac:dyDescent="0.25">
      <c r="A14" s="49" t="s">
        <v>348</v>
      </c>
      <c r="B14" s="49">
        <v>49</v>
      </c>
      <c r="C14" s="49">
        <v>1338</v>
      </c>
      <c r="D14" s="49"/>
      <c r="E14" s="49"/>
      <c r="F14" s="49"/>
    </row>
    <row r="15" spans="1:9" ht="17" thickBot="1" x14ac:dyDescent="0.25"/>
    <row r="16" spans="1:9" x14ac:dyDescent="0.2">
      <c r="A16" s="50"/>
      <c r="B16" s="50" t="s">
        <v>699</v>
      </c>
      <c r="C16" s="50" t="s">
        <v>689</v>
      </c>
      <c r="D16" s="50" t="s">
        <v>700</v>
      </c>
      <c r="E16" s="50" t="s">
        <v>701</v>
      </c>
      <c r="F16" s="50" t="s">
        <v>702</v>
      </c>
      <c r="G16" s="50" t="s">
        <v>703</v>
      </c>
      <c r="H16" s="50" t="s">
        <v>704</v>
      </c>
      <c r="I16" s="50" t="s">
        <v>705</v>
      </c>
    </row>
    <row r="17" spans="1:9" x14ac:dyDescent="0.2">
      <c r="A17" s="48" t="s">
        <v>694</v>
      </c>
      <c r="B17" s="48">
        <v>-10.356097085209846</v>
      </c>
      <c r="C17" s="48">
        <v>21.161960061640997</v>
      </c>
      <c r="D17" s="48">
        <v>-0.4893732459112668</v>
      </c>
      <c r="E17" s="48">
        <v>0.62706466766014035</v>
      </c>
      <c r="F17" s="48">
        <v>-53.033256861892021</v>
      </c>
      <c r="G17" s="48">
        <v>32.321062691472328</v>
      </c>
      <c r="H17" s="48">
        <v>-53.033256861892021</v>
      </c>
      <c r="I17" s="48">
        <v>32.321062691472328</v>
      </c>
    </row>
    <row r="18" spans="1:9" x14ac:dyDescent="0.2">
      <c r="A18" s="48" t="s">
        <v>589</v>
      </c>
      <c r="B18" s="48">
        <v>0.26363295180871488</v>
      </c>
      <c r="C18" s="48">
        <v>0.18254526262514797</v>
      </c>
      <c r="D18" s="48">
        <v>1.4442059356537693</v>
      </c>
      <c r="E18" s="48">
        <v>0.15592844575866796</v>
      </c>
      <c r="F18" s="48">
        <v>-0.10450465533341563</v>
      </c>
      <c r="G18" s="48">
        <v>0.63177055895084533</v>
      </c>
      <c r="H18" s="48">
        <v>-0.10450465533341563</v>
      </c>
      <c r="I18" s="48">
        <v>0.63177055895084533</v>
      </c>
    </row>
    <row r="19" spans="1:9" x14ac:dyDescent="0.2">
      <c r="A19" s="48" t="s">
        <v>588</v>
      </c>
      <c r="B19" s="48">
        <v>0.21408905266202713</v>
      </c>
      <c r="C19" s="48">
        <v>6.7339668995603924E-2</v>
      </c>
      <c r="D19" s="48">
        <v>3.1792412385633098</v>
      </c>
      <c r="E19" s="48">
        <v>2.7369063547186359E-3</v>
      </c>
      <c r="F19" s="48">
        <v>7.8285667500008871E-2</v>
      </c>
      <c r="G19" s="48">
        <v>0.34989243782404539</v>
      </c>
      <c r="H19" s="48">
        <v>7.8285667500008871E-2</v>
      </c>
      <c r="I19" s="48">
        <v>0.34989243782404539</v>
      </c>
    </row>
    <row r="20" spans="1:9" x14ac:dyDescent="0.2">
      <c r="A20" s="48" t="s">
        <v>582</v>
      </c>
      <c r="B20" s="48">
        <v>0.20268641954514435</v>
      </c>
      <c r="C20" s="48">
        <v>4.9236332020515479E-2</v>
      </c>
      <c r="D20" s="48">
        <v>4.1166027449138634</v>
      </c>
      <c r="E20" s="48">
        <v>1.7094275652609458E-4</v>
      </c>
      <c r="F20" s="48">
        <v>0.10339189284077963</v>
      </c>
      <c r="G20" s="48">
        <v>0.30198094624950911</v>
      </c>
      <c r="H20" s="48">
        <v>0.10339189284077963</v>
      </c>
      <c r="I20" s="48">
        <v>0.30198094624950911</v>
      </c>
    </row>
    <row r="21" spans="1:9" x14ac:dyDescent="0.2">
      <c r="A21" s="48" t="s">
        <v>584</v>
      </c>
      <c r="B21" s="48">
        <v>0.26867146725109664</v>
      </c>
      <c r="C21" s="48">
        <v>7.5805547356201194E-2</v>
      </c>
      <c r="D21" s="48">
        <v>3.5442190792270329</v>
      </c>
      <c r="E21" s="48">
        <v>9.6381471146177503E-4</v>
      </c>
      <c r="F21" s="48">
        <v>0.11579501123965022</v>
      </c>
      <c r="G21" s="48">
        <v>0.42154792326254309</v>
      </c>
      <c r="H21" s="48">
        <v>0.11579501123965022</v>
      </c>
      <c r="I21" s="48">
        <v>0.42154792326254309</v>
      </c>
    </row>
    <row r="22" spans="1:9" x14ac:dyDescent="0.2">
      <c r="A22" s="48" t="s">
        <v>585</v>
      </c>
      <c r="B22" s="48">
        <v>0.1551204822243768</v>
      </c>
      <c r="C22" s="48">
        <v>7.3901260119909454E-2</v>
      </c>
      <c r="D22" s="48">
        <v>2.0990235074839596</v>
      </c>
      <c r="E22" s="48">
        <v>4.1722834898616334E-2</v>
      </c>
      <c r="F22" s="48">
        <v>6.084387427449045E-3</v>
      </c>
      <c r="G22" s="48">
        <v>0.30415657702130455</v>
      </c>
      <c r="H22" s="48">
        <v>6.084387427449045E-3</v>
      </c>
      <c r="I22" s="48">
        <v>0.30415657702130455</v>
      </c>
    </row>
    <row r="23" spans="1:9" ht="17" thickBot="1" x14ac:dyDescent="0.25">
      <c r="A23" s="49" t="s">
        <v>586</v>
      </c>
      <c r="B23" s="49">
        <v>0.10060947176105209</v>
      </c>
      <c r="C23" s="49">
        <v>4.0359177876203731E-2</v>
      </c>
      <c r="D23" s="49">
        <v>2.49285235862975</v>
      </c>
      <c r="E23" s="49">
        <v>1.6601764515905618E-2</v>
      </c>
      <c r="F23" s="49">
        <v>1.9217432570863807E-2</v>
      </c>
      <c r="G23" s="49">
        <v>0.18200151095124037</v>
      </c>
      <c r="H23" s="49">
        <v>1.9217432570863807E-2</v>
      </c>
      <c r="I23" s="49">
        <v>0.18200151095124037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DEF4-20FB-7243-838F-C2E416D23530}">
  <dimension ref="A1:I32"/>
  <sheetViews>
    <sheetView workbookViewId="0">
      <selection activeCell="B21" sqref="B21"/>
    </sheetView>
  </sheetViews>
  <sheetFormatPr baseColWidth="10" defaultColWidth="11" defaultRowHeight="16" x14ac:dyDescent="0.2"/>
  <cols>
    <col min="1" max="1" width="31.5" bestFit="1" customWidth="1"/>
  </cols>
  <sheetData>
    <row r="1" spans="1:9" x14ac:dyDescent="0.2">
      <c r="A1" t="s">
        <v>684</v>
      </c>
    </row>
    <row r="2" spans="1:9" ht="17" thickBot="1" x14ac:dyDescent="0.25"/>
    <row r="3" spans="1:9" x14ac:dyDescent="0.2">
      <c r="A3" s="51" t="s">
        <v>685</v>
      </c>
      <c r="B3" s="51"/>
    </row>
    <row r="4" spans="1:9" x14ac:dyDescent="0.2">
      <c r="A4" s="48" t="s">
        <v>686</v>
      </c>
      <c r="B4" s="48">
        <v>0.82498468188004181</v>
      </c>
    </row>
    <row r="5" spans="1:9" x14ac:dyDescent="0.2">
      <c r="A5" s="48" t="s">
        <v>687</v>
      </c>
      <c r="B5" s="48">
        <v>0.68059972533671387</v>
      </c>
    </row>
    <row r="6" spans="1:9" x14ac:dyDescent="0.2">
      <c r="A6" s="48" t="s">
        <v>688</v>
      </c>
      <c r="B6" s="48">
        <v>0.5396878394558523</v>
      </c>
    </row>
    <row r="7" spans="1:9" x14ac:dyDescent="0.2">
      <c r="A7" s="48" t="s">
        <v>689</v>
      </c>
      <c r="B7" s="48">
        <v>3.5453265322918908</v>
      </c>
    </row>
    <row r="8" spans="1:9" ht="17" thickBot="1" x14ac:dyDescent="0.25">
      <c r="A8" s="49" t="s">
        <v>690</v>
      </c>
      <c r="B8" s="49">
        <v>50</v>
      </c>
    </row>
    <row r="10" spans="1:9" ht="17" thickBot="1" x14ac:dyDescent="0.25">
      <c r="A10" t="s">
        <v>691</v>
      </c>
    </row>
    <row r="11" spans="1:9" x14ac:dyDescent="0.2">
      <c r="A11" s="50"/>
      <c r="B11" s="50" t="s">
        <v>695</v>
      </c>
      <c r="C11" s="50" t="s">
        <v>696</v>
      </c>
      <c r="D11" s="50" t="s">
        <v>697</v>
      </c>
      <c r="E11" s="50" t="s">
        <v>566</v>
      </c>
      <c r="F11" s="50" t="s">
        <v>698</v>
      </c>
    </row>
    <row r="12" spans="1:9" x14ac:dyDescent="0.2">
      <c r="A12" s="48" t="s">
        <v>692</v>
      </c>
      <c r="B12" s="48">
        <v>15</v>
      </c>
      <c r="C12" s="48">
        <v>910.64243250052289</v>
      </c>
      <c r="D12" s="48">
        <v>60.709495500034862</v>
      </c>
      <c r="E12" s="48">
        <v>4.8299667631455083</v>
      </c>
      <c r="F12" s="48" t="s">
        <v>706</v>
      </c>
    </row>
    <row r="13" spans="1:9" x14ac:dyDescent="0.2">
      <c r="A13" s="48" t="s">
        <v>693</v>
      </c>
      <c r="B13" s="48">
        <v>34</v>
      </c>
      <c r="C13" s="48">
        <v>427.35756749947666</v>
      </c>
      <c r="D13" s="48">
        <v>12.569340220572842</v>
      </c>
      <c r="E13" s="48"/>
      <c r="F13" s="48"/>
    </row>
    <row r="14" spans="1:9" ht="17" thickBot="1" x14ac:dyDescent="0.25">
      <c r="A14" s="49" t="s">
        <v>348</v>
      </c>
      <c r="B14" s="49">
        <v>49</v>
      </c>
      <c r="C14" s="49">
        <v>1337.9999999999995</v>
      </c>
      <c r="D14" s="49"/>
      <c r="E14" s="49"/>
      <c r="F14" s="49"/>
    </row>
    <row r="15" spans="1:9" ht="17" thickBot="1" x14ac:dyDescent="0.25"/>
    <row r="16" spans="1:9" x14ac:dyDescent="0.2">
      <c r="A16" s="50"/>
      <c r="B16" s="50" t="s">
        <v>699</v>
      </c>
      <c r="C16" s="50" t="s">
        <v>689</v>
      </c>
      <c r="D16" s="50" t="s">
        <v>700</v>
      </c>
      <c r="E16" s="50" t="s">
        <v>701</v>
      </c>
      <c r="F16" s="50" t="s">
        <v>702</v>
      </c>
      <c r="G16" s="50" t="s">
        <v>703</v>
      </c>
      <c r="H16" s="50" t="s">
        <v>704</v>
      </c>
      <c r="I16" s="50" t="s">
        <v>705</v>
      </c>
    </row>
    <row r="17" spans="1:9" x14ac:dyDescent="0.2">
      <c r="A17" s="48" t="s">
        <v>694</v>
      </c>
      <c r="B17" s="48">
        <v>-21.843341825755626</v>
      </c>
      <c r="C17" s="48">
        <v>168.5001975753984</v>
      </c>
      <c r="D17" s="48">
        <v>-0.12963392411442981</v>
      </c>
      <c r="E17" s="48">
        <v>0.8976199549160877</v>
      </c>
      <c r="F17" s="48">
        <v>-364.27694316730987</v>
      </c>
      <c r="G17" s="48">
        <v>320.59025951579866</v>
      </c>
      <c r="H17" s="48">
        <v>-364.27694316730987</v>
      </c>
      <c r="I17" s="48">
        <v>320.59025951579866</v>
      </c>
    </row>
    <row r="18" spans="1:9" x14ac:dyDescent="0.2">
      <c r="A18" s="48" t="s">
        <v>619</v>
      </c>
      <c r="B18" s="48">
        <v>4.3468777806729315E-3</v>
      </c>
      <c r="C18" s="48">
        <v>5.4223241682877663E-2</v>
      </c>
      <c r="D18" s="48">
        <v>8.0166320672885302E-2</v>
      </c>
      <c r="E18" s="48">
        <v>0.93657499469413441</v>
      </c>
      <c r="F18" s="48">
        <v>-0.10584800740676288</v>
      </c>
      <c r="G18" s="48">
        <v>0.11454176296810874</v>
      </c>
      <c r="H18" s="48">
        <v>-0.10584800740676288</v>
      </c>
      <c r="I18" s="48">
        <v>0.11454176296810874</v>
      </c>
    </row>
    <row r="19" spans="1:9" x14ac:dyDescent="0.2">
      <c r="A19" s="48" t="s">
        <v>629</v>
      </c>
      <c r="B19" s="48">
        <v>3.058811811161035E-2</v>
      </c>
      <c r="C19" s="48">
        <v>0.14486655256116435</v>
      </c>
      <c r="D19" s="48">
        <v>0.21114686289435713</v>
      </c>
      <c r="E19" s="48">
        <v>0.83403316232173785</v>
      </c>
      <c r="F19" s="48">
        <v>-0.26381613791460268</v>
      </c>
      <c r="G19" s="48">
        <v>0.32499237413782334</v>
      </c>
      <c r="H19" s="48">
        <v>-0.26381613791460268</v>
      </c>
      <c r="I19" s="48">
        <v>0.32499237413782334</v>
      </c>
    </row>
    <row r="20" spans="1:9" x14ac:dyDescent="0.2">
      <c r="A20" s="48" t="s">
        <v>344</v>
      </c>
      <c r="B20" s="48">
        <v>1.9786370721252533E-4</v>
      </c>
      <c r="C20" s="48">
        <v>1.4028061770647614E-4</v>
      </c>
      <c r="D20" s="48">
        <v>1.4104850010465189</v>
      </c>
      <c r="E20" s="48">
        <v>0.1674805360024855</v>
      </c>
      <c r="F20" s="48">
        <v>-8.7220807885158804E-5</v>
      </c>
      <c r="G20" s="48">
        <v>4.8294822231020949E-4</v>
      </c>
      <c r="H20" s="48">
        <v>-8.7220807885158804E-5</v>
      </c>
      <c r="I20" s="48">
        <v>4.8294822231020949E-4</v>
      </c>
    </row>
    <row r="21" spans="1:9" x14ac:dyDescent="0.2">
      <c r="A21" s="48" t="s">
        <v>335</v>
      </c>
      <c r="B21" s="48">
        <v>15.944307702209178</v>
      </c>
      <c r="C21" s="48">
        <v>164.24248073044998</v>
      </c>
      <c r="D21" s="48">
        <v>9.7077854835720095E-2</v>
      </c>
      <c r="E21" s="48">
        <v>0.92323457473533255</v>
      </c>
      <c r="F21" s="48">
        <v>-317.83657195896905</v>
      </c>
      <c r="G21" s="48">
        <v>349.72518736338742</v>
      </c>
      <c r="H21" s="48">
        <v>-317.83657195896905</v>
      </c>
      <c r="I21" s="48">
        <v>349.72518736338742</v>
      </c>
    </row>
    <row r="22" spans="1:9" x14ac:dyDescent="0.2">
      <c r="A22" s="48" t="s">
        <v>554</v>
      </c>
      <c r="B22" s="48">
        <v>15.018896045684365</v>
      </c>
      <c r="C22" s="48">
        <v>165.79367635681032</v>
      </c>
      <c r="D22" s="48">
        <v>9.0587870271732665E-2</v>
      </c>
      <c r="E22" s="48">
        <v>0.92835165457616564</v>
      </c>
      <c r="F22" s="48">
        <v>-321.91439241004235</v>
      </c>
      <c r="G22" s="48">
        <v>351.95218450141107</v>
      </c>
      <c r="H22" s="48">
        <v>-321.91439241004235</v>
      </c>
      <c r="I22" s="48">
        <v>351.95218450141107</v>
      </c>
    </row>
    <row r="23" spans="1:9" x14ac:dyDescent="0.2">
      <c r="A23" s="48" t="s">
        <v>553</v>
      </c>
      <c r="B23" s="48">
        <v>15.387446885107645</v>
      </c>
      <c r="C23" s="48">
        <v>162.36188466012669</v>
      </c>
      <c r="D23" s="48">
        <v>9.4772531849567396E-2</v>
      </c>
      <c r="E23" s="48">
        <v>0.9250518564686403</v>
      </c>
      <c r="F23" s="48">
        <v>-314.57160173791164</v>
      </c>
      <c r="G23" s="48">
        <v>345.34649550812691</v>
      </c>
      <c r="H23" s="48">
        <v>-314.57160173791164</v>
      </c>
      <c r="I23" s="48">
        <v>345.34649550812691</v>
      </c>
    </row>
    <row r="24" spans="1:9" x14ac:dyDescent="0.2">
      <c r="A24" s="48" t="s">
        <v>556</v>
      </c>
      <c r="B24" s="48">
        <v>16.370822049374535</v>
      </c>
      <c r="C24" s="48">
        <v>172.83895153939542</v>
      </c>
      <c r="D24" s="48">
        <v>9.4717202942781742E-2</v>
      </c>
      <c r="E24" s="48">
        <v>0.92509547720186025</v>
      </c>
      <c r="F24" s="48">
        <v>-334.88018821279314</v>
      </c>
      <c r="G24" s="48">
        <v>367.62183231154216</v>
      </c>
      <c r="H24" s="48">
        <v>-334.88018821279314</v>
      </c>
      <c r="I24" s="48">
        <v>367.62183231154216</v>
      </c>
    </row>
    <row r="25" spans="1:9" x14ac:dyDescent="0.2">
      <c r="A25" s="48" t="s">
        <v>680</v>
      </c>
      <c r="B25" s="48">
        <v>5.116505514363507E-2</v>
      </c>
      <c r="C25" s="48">
        <v>0.10067263639621912</v>
      </c>
      <c r="D25" s="48">
        <v>0.50823199804029995</v>
      </c>
      <c r="E25" s="48">
        <v>0.6145724812443305</v>
      </c>
      <c r="F25" s="48">
        <v>-0.1534263574111204</v>
      </c>
      <c r="G25" s="48">
        <v>0.25575646769839055</v>
      </c>
      <c r="H25" s="48">
        <v>-0.1534263574111204</v>
      </c>
      <c r="I25" s="48">
        <v>0.25575646769839055</v>
      </c>
    </row>
    <row r="26" spans="1:9" x14ac:dyDescent="0.2">
      <c r="A26" s="48" t="s">
        <v>683</v>
      </c>
      <c r="B26" s="48">
        <v>-1.0177241216434429E-2</v>
      </c>
      <c r="C26" s="48">
        <v>5.9357875820362498E-2</v>
      </c>
      <c r="D26" s="48">
        <v>-0.17145561689630351</v>
      </c>
      <c r="E26" s="48">
        <v>0.86488192004966113</v>
      </c>
      <c r="F26" s="48">
        <v>-0.13080695843712911</v>
      </c>
      <c r="G26" s="48">
        <v>0.11045247600426025</v>
      </c>
      <c r="H26" s="48">
        <v>-0.13080695843712911</v>
      </c>
      <c r="I26" s="48">
        <v>0.11045247600426025</v>
      </c>
    </row>
    <row r="27" spans="1:9" x14ac:dyDescent="0.2">
      <c r="A27" s="48" t="s">
        <v>589</v>
      </c>
      <c r="B27" s="48">
        <v>0.19967468582775544</v>
      </c>
      <c r="C27" s="48">
        <v>0.21473544580874854</v>
      </c>
      <c r="D27" s="48">
        <v>0.9298636518797796</v>
      </c>
      <c r="E27" s="48">
        <v>0.35899709555978743</v>
      </c>
      <c r="F27" s="48">
        <v>-0.23672024487296639</v>
      </c>
      <c r="G27" s="48">
        <v>0.63606961652847727</v>
      </c>
      <c r="H27" s="48">
        <v>-0.23672024487296639</v>
      </c>
      <c r="I27" s="48">
        <v>0.63606961652847727</v>
      </c>
    </row>
    <row r="28" spans="1:9" x14ac:dyDescent="0.2">
      <c r="A28" s="48" t="s">
        <v>588</v>
      </c>
      <c r="B28" s="48">
        <v>0.16601604732357578</v>
      </c>
      <c r="C28" s="48">
        <v>0.10386333565737663</v>
      </c>
      <c r="D28" s="48">
        <v>1.5984085844424245</v>
      </c>
      <c r="E28" s="48">
        <v>0.11920533397329994</v>
      </c>
      <c r="F28" s="48">
        <v>-4.5059646285551147E-2</v>
      </c>
      <c r="G28" s="48">
        <v>0.3770917409327027</v>
      </c>
      <c r="H28" s="48">
        <v>-4.5059646285551147E-2</v>
      </c>
      <c r="I28" s="48">
        <v>0.3770917409327027</v>
      </c>
    </row>
    <row r="29" spans="1:9" x14ac:dyDescent="0.2">
      <c r="A29" s="48" t="s">
        <v>582</v>
      </c>
      <c r="B29" s="48">
        <v>0.21504434625256355</v>
      </c>
      <c r="C29" s="48">
        <v>8.0418309142364391E-2</v>
      </c>
      <c r="D29" s="48">
        <v>2.6740719687586432</v>
      </c>
      <c r="E29" s="48">
        <v>1.1433330558652718E-2</v>
      </c>
      <c r="F29" s="48">
        <v>5.1614679049378581E-2</v>
      </c>
      <c r="G29" s="48">
        <v>0.37847401345574849</v>
      </c>
      <c r="H29" s="48">
        <v>5.1614679049378581E-2</v>
      </c>
      <c r="I29" s="48">
        <v>0.37847401345574849</v>
      </c>
    </row>
    <row r="30" spans="1:9" x14ac:dyDescent="0.2">
      <c r="A30" s="48" t="s">
        <v>584</v>
      </c>
      <c r="B30" s="48">
        <v>0.27789443874968522</v>
      </c>
      <c r="C30" s="48">
        <v>0.10901715890777462</v>
      </c>
      <c r="D30" s="48">
        <v>2.5490889831826924</v>
      </c>
      <c r="E30" s="48">
        <v>1.5482728491196916E-2</v>
      </c>
      <c r="F30" s="48">
        <v>5.6344916137942985E-2</v>
      </c>
      <c r="G30" s="48">
        <v>0.49944396136142744</v>
      </c>
      <c r="H30" s="48">
        <v>5.6344916137942985E-2</v>
      </c>
      <c r="I30" s="48">
        <v>0.49944396136142744</v>
      </c>
    </row>
    <row r="31" spans="1:9" x14ac:dyDescent="0.2">
      <c r="A31" s="48" t="s">
        <v>585</v>
      </c>
      <c r="B31" s="48">
        <v>0.13861702288060185</v>
      </c>
      <c r="C31" s="48">
        <v>9.2817730319617542E-2</v>
      </c>
      <c r="D31" s="48">
        <v>1.4934325845210241</v>
      </c>
      <c r="E31" s="48">
        <v>0.1445468945211292</v>
      </c>
      <c r="F31" s="48">
        <v>-5.0011299928773678E-2</v>
      </c>
      <c r="G31" s="48">
        <v>0.32724534568997737</v>
      </c>
      <c r="H31" s="48">
        <v>-5.0011299928773678E-2</v>
      </c>
      <c r="I31" s="48">
        <v>0.32724534568997737</v>
      </c>
    </row>
    <row r="32" spans="1:9" ht="17" thickBot="1" x14ac:dyDescent="0.25">
      <c r="A32" s="49" t="s">
        <v>586</v>
      </c>
      <c r="B32" s="49">
        <v>9.4685147449089319E-2</v>
      </c>
      <c r="C32" s="49">
        <v>5.2847948765815028E-2</v>
      </c>
      <c r="D32" s="49">
        <v>1.7916522714754239</v>
      </c>
      <c r="E32" s="49">
        <v>8.2093423326325993E-2</v>
      </c>
      <c r="F32" s="49">
        <v>-1.2714806258942404E-2</v>
      </c>
      <c r="G32" s="49">
        <v>0.20208510115712103</v>
      </c>
      <c r="H32" s="49">
        <v>-1.2714806258942404E-2</v>
      </c>
      <c r="I32" s="49">
        <v>0.20208510115712103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07E2-A752-1C4C-BAB6-D4365348C912}">
  <dimension ref="A1:E19"/>
  <sheetViews>
    <sheetView workbookViewId="0">
      <selection activeCell="B15" sqref="B15:E15"/>
    </sheetView>
  </sheetViews>
  <sheetFormatPr baseColWidth="10" defaultColWidth="11" defaultRowHeight="16" x14ac:dyDescent="0.2"/>
  <cols>
    <col min="1" max="1" width="16.6640625" bestFit="1" customWidth="1"/>
    <col min="2" max="2" width="11.6640625" customWidth="1"/>
    <col min="3" max="3" width="16.5" bestFit="1" customWidth="1"/>
    <col min="4" max="4" width="19.1640625" bestFit="1" customWidth="1"/>
  </cols>
  <sheetData>
    <row r="1" spans="1:5" x14ac:dyDescent="0.2">
      <c r="A1" s="55" t="s">
        <v>666</v>
      </c>
      <c r="B1" s="53" t="s">
        <v>668</v>
      </c>
      <c r="C1" s="53" t="s">
        <v>669</v>
      </c>
      <c r="D1" s="54" t="s">
        <v>670</v>
      </c>
    </row>
    <row r="2" spans="1:5" x14ac:dyDescent="0.2">
      <c r="A2" s="56" t="s">
        <v>352</v>
      </c>
      <c r="B2" s="52">
        <v>0.25</v>
      </c>
      <c r="C2" s="52">
        <v>0.60099999999999998</v>
      </c>
      <c r="D2" s="52">
        <v>0.48799999999999999</v>
      </c>
    </row>
    <row r="3" spans="1:5" x14ac:dyDescent="0.2">
      <c r="A3" s="56" t="s">
        <v>675</v>
      </c>
      <c r="B3" s="52">
        <v>0.25</v>
      </c>
      <c r="C3" s="52">
        <v>0.13400000000000001</v>
      </c>
      <c r="D3" s="52">
        <v>8.1299999999999997E-2</v>
      </c>
    </row>
    <row r="4" spans="1:5" x14ac:dyDescent="0.2">
      <c r="A4" s="56" t="s">
        <v>354</v>
      </c>
      <c r="B4" s="52">
        <v>0.25</v>
      </c>
      <c r="C4" s="52">
        <v>0.185</v>
      </c>
      <c r="D4" s="52">
        <v>0.30209999999999998</v>
      </c>
    </row>
    <row r="5" spans="1:5" x14ac:dyDescent="0.2">
      <c r="A5" s="57" t="s">
        <v>355</v>
      </c>
      <c r="B5" s="52">
        <v>0.25</v>
      </c>
      <c r="C5" s="52">
        <v>5.8999999999999997E-2</v>
      </c>
      <c r="D5" s="52">
        <v>7.5899999999999995E-2</v>
      </c>
    </row>
    <row r="7" spans="1:5" x14ac:dyDescent="0.2">
      <c r="A7" t="s">
        <v>671</v>
      </c>
      <c r="C7" s="37" t="s">
        <v>668</v>
      </c>
      <c r="D7" s="37" t="s">
        <v>669</v>
      </c>
      <c r="E7" s="37" t="s">
        <v>670</v>
      </c>
    </row>
    <row r="8" spans="1:5" x14ac:dyDescent="0.2">
      <c r="A8" t="s">
        <v>352</v>
      </c>
      <c r="B8">
        <v>0.23135426889106966</v>
      </c>
      <c r="C8">
        <f>SQRT(((B2-B8)^2+(B3-B9)^2+(B4-B10)^2+(B5-B11)^2)/(4-1))</f>
        <v>0.17089951883259827</v>
      </c>
      <c r="D8">
        <f>SQRT(((C2-B8)^2+(C3-B9)^2+(C4-B10)^2+(C5-B11)^2)/(4-1))</f>
        <v>0.2749985056058733</v>
      </c>
      <c r="E8">
        <f>SQRT(((D2-B8)^2+(D3-B9)^2+(D4-B10)^2+(D5-B11)^2)/(4-1))</f>
        <v>0.22461508870877306</v>
      </c>
    </row>
    <row r="9" spans="1:5" x14ac:dyDescent="0.2">
      <c r="A9" t="s">
        <v>667</v>
      </c>
      <c r="B9">
        <v>0.35377821393523062</v>
      </c>
    </row>
    <row r="10" spans="1:5" x14ac:dyDescent="0.2">
      <c r="A10" t="s">
        <v>354</v>
      </c>
      <c r="B10">
        <v>0.38321884200196271</v>
      </c>
    </row>
    <row r="11" spans="1:5" x14ac:dyDescent="0.2">
      <c r="A11" t="s">
        <v>355</v>
      </c>
      <c r="B11">
        <v>7.6054955839057903E-3</v>
      </c>
    </row>
    <row r="18" spans="2:5" x14ac:dyDescent="0.2">
      <c r="B18">
        <v>0.44810930168368757</v>
      </c>
      <c r="C18">
        <v>6.4035329837151531E-2</v>
      </c>
      <c r="D18">
        <v>0.23212807065967431</v>
      </c>
      <c r="E18">
        <v>0.22219155396080595</v>
      </c>
    </row>
    <row r="19" spans="2:5" x14ac:dyDescent="0.2">
      <c r="B19">
        <v>0.62743783520234031</v>
      </c>
      <c r="C19">
        <v>1.9380789858605557E-2</v>
      </c>
      <c r="D19">
        <v>0.13091175036567529</v>
      </c>
      <c r="E19">
        <v>0.19264992686494392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5951-37BC-2249-8B37-719298D08291}">
  <dimension ref="A1:O60"/>
  <sheetViews>
    <sheetView topLeftCell="C1" workbookViewId="0">
      <selection activeCell="O2" sqref="O2:O60"/>
    </sheetView>
  </sheetViews>
  <sheetFormatPr baseColWidth="10" defaultColWidth="11" defaultRowHeight="16" x14ac:dyDescent="0.2"/>
  <cols>
    <col min="3" max="3" width="15.33203125" bestFit="1" customWidth="1"/>
  </cols>
  <sheetData>
    <row r="1" spans="1:15" x14ac:dyDescent="0.2">
      <c r="A1" t="s">
        <v>668</v>
      </c>
      <c r="B1" t="s">
        <v>352</v>
      </c>
      <c r="C1" t="s">
        <v>675</v>
      </c>
      <c r="D1" t="s">
        <v>354</v>
      </c>
      <c r="E1" t="s">
        <v>355</v>
      </c>
      <c r="F1" t="s">
        <v>676</v>
      </c>
      <c r="G1" t="s">
        <v>352</v>
      </c>
      <c r="H1" t="s">
        <v>675</v>
      </c>
      <c r="I1" t="s">
        <v>354</v>
      </c>
      <c r="J1" t="s">
        <v>355</v>
      </c>
      <c r="K1" t="s">
        <v>677</v>
      </c>
      <c r="L1" t="s">
        <v>352</v>
      </c>
      <c r="M1" t="s">
        <v>675</v>
      </c>
      <c r="N1" t="s">
        <v>354</v>
      </c>
      <c r="O1" t="s">
        <v>355</v>
      </c>
    </row>
    <row r="2" spans="1:15" x14ac:dyDescent="0.2">
      <c r="B2">
        <v>0.25</v>
      </c>
      <c r="C2">
        <v>0.25</v>
      </c>
      <c r="D2">
        <v>0.25</v>
      </c>
      <c r="E2">
        <v>0.25</v>
      </c>
      <c r="G2">
        <v>0.60099999999999998</v>
      </c>
      <c r="H2">
        <v>0.13400000000000001</v>
      </c>
      <c r="I2">
        <v>0.185</v>
      </c>
      <c r="J2">
        <v>5.8999999999999997E-2</v>
      </c>
      <c r="L2">
        <v>0.48799999999999999</v>
      </c>
      <c r="M2">
        <v>8.1299999999999997E-2</v>
      </c>
      <c r="N2">
        <v>0.30209999999999998</v>
      </c>
      <c r="O2">
        <v>7.5899999999999995E-2</v>
      </c>
    </row>
    <row r="3" spans="1:15" x14ac:dyDescent="0.2">
      <c r="B3">
        <v>0.25</v>
      </c>
      <c r="C3">
        <v>0.25</v>
      </c>
      <c r="D3">
        <v>0.25</v>
      </c>
      <c r="E3">
        <v>0.25</v>
      </c>
      <c r="G3">
        <v>0.60099999999999998</v>
      </c>
      <c r="H3">
        <v>0.13400000000000001</v>
      </c>
      <c r="I3">
        <v>0.185</v>
      </c>
      <c r="J3">
        <v>5.8999999999999997E-2</v>
      </c>
      <c r="L3">
        <v>0.48799999999999999</v>
      </c>
      <c r="M3">
        <v>8.1299999999999997E-2</v>
      </c>
      <c r="N3">
        <v>0.30209999999999998</v>
      </c>
      <c r="O3">
        <v>7.5899999999999995E-2</v>
      </c>
    </row>
    <row r="4" spans="1:15" x14ac:dyDescent="0.2">
      <c r="B4">
        <v>0.25</v>
      </c>
      <c r="C4">
        <v>0.25</v>
      </c>
      <c r="D4">
        <v>0.25</v>
      </c>
      <c r="E4">
        <v>0.25</v>
      </c>
      <c r="G4">
        <v>0.60099999999999998</v>
      </c>
      <c r="H4">
        <v>0.13400000000000001</v>
      </c>
      <c r="I4">
        <v>0.185</v>
      </c>
      <c r="J4">
        <v>5.8999999999999997E-2</v>
      </c>
      <c r="L4">
        <v>0.48799999999999999</v>
      </c>
      <c r="M4">
        <v>8.1299999999999997E-2</v>
      </c>
      <c r="N4">
        <v>0.30209999999999998</v>
      </c>
      <c r="O4">
        <v>7.5899999999999995E-2</v>
      </c>
    </row>
    <row r="5" spans="1:15" x14ac:dyDescent="0.2">
      <c r="B5">
        <v>0.25</v>
      </c>
      <c r="C5">
        <v>0.25</v>
      </c>
      <c r="D5">
        <v>0.25</v>
      </c>
      <c r="E5">
        <v>0.25</v>
      </c>
      <c r="G5">
        <v>0.60099999999999998</v>
      </c>
      <c r="H5">
        <v>0.13400000000000001</v>
      </c>
      <c r="I5">
        <v>0.185</v>
      </c>
      <c r="J5">
        <v>5.8999999999999997E-2</v>
      </c>
      <c r="L5">
        <v>0.48799999999999999</v>
      </c>
      <c r="M5">
        <v>8.1299999999999997E-2</v>
      </c>
      <c r="N5">
        <v>0.30209999999999998</v>
      </c>
      <c r="O5">
        <v>7.5899999999999995E-2</v>
      </c>
    </row>
    <row r="6" spans="1:15" x14ac:dyDescent="0.2">
      <c r="B6">
        <v>0.25</v>
      </c>
      <c r="C6">
        <v>0.25</v>
      </c>
      <c r="D6">
        <v>0.25</v>
      </c>
      <c r="E6">
        <v>0.25</v>
      </c>
      <c r="G6">
        <v>0.60099999999999998</v>
      </c>
      <c r="H6">
        <v>0.13400000000000001</v>
      </c>
      <c r="I6">
        <v>0.185</v>
      </c>
      <c r="J6">
        <v>5.8999999999999997E-2</v>
      </c>
      <c r="L6">
        <v>0.48799999999999999</v>
      </c>
      <c r="M6">
        <v>8.1299999999999997E-2</v>
      </c>
      <c r="N6">
        <v>0.30209999999999998</v>
      </c>
      <c r="O6">
        <v>7.5899999999999995E-2</v>
      </c>
    </row>
    <row r="7" spans="1:15" x14ac:dyDescent="0.2">
      <c r="B7">
        <v>0.25</v>
      </c>
      <c r="C7">
        <v>0.25</v>
      </c>
      <c r="D7">
        <v>0.25</v>
      </c>
      <c r="E7">
        <v>0.25</v>
      </c>
      <c r="G7">
        <v>0.60099999999999998</v>
      </c>
      <c r="H7">
        <v>0.13400000000000001</v>
      </c>
      <c r="I7">
        <v>0.185</v>
      </c>
      <c r="J7">
        <v>5.8999999999999997E-2</v>
      </c>
      <c r="L7">
        <v>0.48799999999999999</v>
      </c>
      <c r="M7">
        <v>8.1299999999999997E-2</v>
      </c>
      <c r="N7">
        <v>0.30209999999999998</v>
      </c>
      <c r="O7">
        <v>7.5899999999999995E-2</v>
      </c>
    </row>
    <row r="8" spans="1:15" x14ac:dyDescent="0.2">
      <c r="B8">
        <v>0.25</v>
      </c>
      <c r="C8">
        <v>0.25</v>
      </c>
      <c r="D8">
        <v>0.25</v>
      </c>
      <c r="E8">
        <v>0.25</v>
      </c>
      <c r="G8">
        <v>0.60099999999999998</v>
      </c>
      <c r="H8">
        <v>0.13400000000000001</v>
      </c>
      <c r="I8">
        <v>0.185</v>
      </c>
      <c r="J8">
        <v>5.8999999999999997E-2</v>
      </c>
      <c r="L8">
        <v>0.48799999999999999</v>
      </c>
      <c r="M8">
        <v>8.1299999999999997E-2</v>
      </c>
      <c r="N8">
        <v>0.30209999999999998</v>
      </c>
      <c r="O8">
        <v>7.5899999999999995E-2</v>
      </c>
    </row>
    <row r="9" spans="1:15" x14ac:dyDescent="0.2">
      <c r="B9">
        <v>0.25</v>
      </c>
      <c r="C9">
        <v>0.25</v>
      </c>
      <c r="D9">
        <v>0.25</v>
      </c>
      <c r="E9">
        <v>0.25</v>
      </c>
      <c r="G9">
        <v>0.60099999999999998</v>
      </c>
      <c r="H9">
        <v>0.13400000000000001</v>
      </c>
      <c r="I9">
        <v>0.185</v>
      </c>
      <c r="J9">
        <v>5.8999999999999997E-2</v>
      </c>
      <c r="L9">
        <v>0.48799999999999999</v>
      </c>
      <c r="M9">
        <v>8.1299999999999997E-2</v>
      </c>
      <c r="N9">
        <v>0.30209999999999998</v>
      </c>
      <c r="O9">
        <v>7.5899999999999995E-2</v>
      </c>
    </row>
    <row r="10" spans="1:15" x14ac:dyDescent="0.2">
      <c r="B10">
        <v>0.25</v>
      </c>
      <c r="C10">
        <v>0.25</v>
      </c>
      <c r="D10">
        <v>0.25</v>
      </c>
      <c r="E10">
        <v>0.25</v>
      </c>
      <c r="G10">
        <v>0.60099999999999998</v>
      </c>
      <c r="H10">
        <v>0.13400000000000001</v>
      </c>
      <c r="I10">
        <v>0.185</v>
      </c>
      <c r="J10">
        <v>5.8999999999999997E-2</v>
      </c>
      <c r="L10">
        <v>0.48799999999999999</v>
      </c>
      <c r="M10">
        <v>8.1299999999999997E-2</v>
      </c>
      <c r="N10">
        <v>0.30209999999999998</v>
      </c>
      <c r="O10">
        <v>7.5899999999999995E-2</v>
      </c>
    </row>
    <row r="11" spans="1:15" x14ac:dyDescent="0.2">
      <c r="B11">
        <v>0.25</v>
      </c>
      <c r="C11">
        <v>0.25</v>
      </c>
      <c r="D11">
        <v>0.25</v>
      </c>
      <c r="E11">
        <v>0.25</v>
      </c>
      <c r="G11">
        <v>0.60099999999999998</v>
      </c>
      <c r="H11">
        <v>0.13400000000000001</v>
      </c>
      <c r="I11">
        <v>0.185</v>
      </c>
      <c r="J11">
        <v>5.8999999999999997E-2</v>
      </c>
      <c r="L11">
        <v>0.48799999999999999</v>
      </c>
      <c r="M11">
        <v>8.1299999999999997E-2</v>
      </c>
      <c r="N11">
        <v>0.30209999999999998</v>
      </c>
      <c r="O11">
        <v>7.5899999999999995E-2</v>
      </c>
    </row>
    <row r="12" spans="1:15" x14ac:dyDescent="0.2">
      <c r="B12">
        <v>0.25</v>
      </c>
      <c r="C12">
        <v>0.25</v>
      </c>
      <c r="D12">
        <v>0.25</v>
      </c>
      <c r="E12">
        <v>0.25</v>
      </c>
      <c r="G12">
        <v>0.60099999999999998</v>
      </c>
      <c r="H12">
        <v>0.13400000000000001</v>
      </c>
      <c r="I12">
        <v>0.185</v>
      </c>
      <c r="J12">
        <v>5.8999999999999997E-2</v>
      </c>
      <c r="L12">
        <v>0.48799999999999999</v>
      </c>
      <c r="M12">
        <v>8.1299999999999997E-2</v>
      </c>
      <c r="N12">
        <v>0.30209999999999998</v>
      </c>
      <c r="O12">
        <v>7.5899999999999995E-2</v>
      </c>
    </row>
    <row r="13" spans="1:15" x14ac:dyDescent="0.2">
      <c r="B13">
        <v>0.25</v>
      </c>
      <c r="C13">
        <v>0.25</v>
      </c>
      <c r="D13">
        <v>0.25</v>
      </c>
      <c r="E13">
        <v>0.25</v>
      </c>
      <c r="G13">
        <v>0.60099999999999998</v>
      </c>
      <c r="H13">
        <v>0.13400000000000001</v>
      </c>
      <c r="I13">
        <v>0.185</v>
      </c>
      <c r="J13">
        <v>5.8999999999999997E-2</v>
      </c>
      <c r="L13">
        <v>0.48799999999999999</v>
      </c>
      <c r="M13">
        <v>8.1299999999999997E-2</v>
      </c>
      <c r="N13">
        <v>0.30209999999999998</v>
      </c>
      <c r="O13">
        <v>7.5899999999999995E-2</v>
      </c>
    </row>
    <row r="14" spans="1:15" x14ac:dyDescent="0.2">
      <c r="B14">
        <v>0.25</v>
      </c>
      <c r="C14">
        <v>0.25</v>
      </c>
      <c r="D14">
        <v>0.25</v>
      </c>
      <c r="E14">
        <v>0.25</v>
      </c>
      <c r="G14">
        <v>0.60099999999999998</v>
      </c>
      <c r="H14">
        <v>0.13400000000000001</v>
      </c>
      <c r="I14">
        <v>0.185</v>
      </c>
      <c r="J14">
        <v>5.8999999999999997E-2</v>
      </c>
      <c r="L14">
        <v>0.48799999999999999</v>
      </c>
      <c r="M14">
        <v>8.1299999999999997E-2</v>
      </c>
      <c r="N14">
        <v>0.30209999999999998</v>
      </c>
      <c r="O14">
        <v>7.5899999999999995E-2</v>
      </c>
    </row>
    <row r="15" spans="1:15" x14ac:dyDescent="0.2">
      <c r="B15">
        <v>0.25</v>
      </c>
      <c r="C15">
        <v>0.25</v>
      </c>
      <c r="D15">
        <v>0.25</v>
      </c>
      <c r="E15">
        <v>0.25</v>
      </c>
      <c r="G15">
        <v>0.60099999999999998</v>
      </c>
      <c r="H15">
        <v>0.13400000000000001</v>
      </c>
      <c r="I15">
        <v>0.185</v>
      </c>
      <c r="J15">
        <v>5.8999999999999997E-2</v>
      </c>
      <c r="L15">
        <v>0.48799999999999999</v>
      </c>
      <c r="M15">
        <v>8.1299999999999997E-2</v>
      </c>
      <c r="N15">
        <v>0.30209999999999998</v>
      </c>
      <c r="O15">
        <v>7.5899999999999995E-2</v>
      </c>
    </row>
    <row r="16" spans="1:15" x14ac:dyDescent="0.2">
      <c r="B16">
        <v>0.25</v>
      </c>
      <c r="C16">
        <v>0.25</v>
      </c>
      <c r="D16">
        <v>0.25</v>
      </c>
      <c r="E16">
        <v>0.25</v>
      </c>
      <c r="G16">
        <v>0.60099999999999998</v>
      </c>
      <c r="H16">
        <v>0.13400000000000001</v>
      </c>
      <c r="I16">
        <v>0.185</v>
      </c>
      <c r="J16">
        <v>5.8999999999999997E-2</v>
      </c>
      <c r="L16">
        <v>0.48799999999999999</v>
      </c>
      <c r="M16">
        <v>8.1299999999999997E-2</v>
      </c>
      <c r="N16">
        <v>0.30209999999999998</v>
      </c>
      <c r="O16">
        <v>7.5899999999999995E-2</v>
      </c>
    </row>
    <row r="17" spans="2:15" x14ac:dyDescent="0.2">
      <c r="B17">
        <v>0.25</v>
      </c>
      <c r="C17">
        <v>0.25</v>
      </c>
      <c r="D17">
        <v>0.25</v>
      </c>
      <c r="E17">
        <v>0.25</v>
      </c>
      <c r="G17">
        <v>0.60099999999999998</v>
      </c>
      <c r="H17">
        <v>0.13400000000000001</v>
      </c>
      <c r="I17">
        <v>0.185</v>
      </c>
      <c r="J17">
        <v>5.8999999999999997E-2</v>
      </c>
      <c r="L17">
        <v>0.48799999999999999</v>
      </c>
      <c r="M17">
        <v>8.1299999999999997E-2</v>
      </c>
      <c r="N17">
        <v>0.30209999999999998</v>
      </c>
      <c r="O17">
        <v>7.5899999999999995E-2</v>
      </c>
    </row>
    <row r="18" spans="2:15" x14ac:dyDescent="0.2">
      <c r="B18">
        <v>0.25</v>
      </c>
      <c r="C18">
        <v>0.25</v>
      </c>
      <c r="D18">
        <v>0.25</v>
      </c>
      <c r="E18">
        <v>0.25</v>
      </c>
      <c r="G18">
        <v>0.60099999999999998</v>
      </c>
      <c r="H18">
        <v>0.13400000000000001</v>
      </c>
      <c r="I18">
        <v>0.185</v>
      </c>
      <c r="J18">
        <v>5.8999999999999997E-2</v>
      </c>
      <c r="L18">
        <v>0.48799999999999999</v>
      </c>
      <c r="M18">
        <v>8.1299999999999997E-2</v>
      </c>
      <c r="N18">
        <v>0.30209999999999998</v>
      </c>
      <c r="O18">
        <v>7.5899999999999995E-2</v>
      </c>
    </row>
    <row r="19" spans="2:15" x14ac:dyDescent="0.2">
      <c r="B19">
        <v>0.25</v>
      </c>
      <c r="C19">
        <v>0.25</v>
      </c>
      <c r="D19">
        <v>0.25</v>
      </c>
      <c r="E19">
        <v>0.25</v>
      </c>
      <c r="G19">
        <v>0.60099999999999998</v>
      </c>
      <c r="H19">
        <v>0.13400000000000001</v>
      </c>
      <c r="I19">
        <v>0.185</v>
      </c>
      <c r="J19">
        <v>5.8999999999999997E-2</v>
      </c>
      <c r="L19">
        <v>0.48799999999999999</v>
      </c>
      <c r="M19">
        <v>8.1299999999999997E-2</v>
      </c>
      <c r="N19">
        <v>0.30209999999999998</v>
      </c>
      <c r="O19">
        <v>7.5899999999999995E-2</v>
      </c>
    </row>
    <row r="20" spans="2:15" x14ac:dyDescent="0.2">
      <c r="B20">
        <v>0.25</v>
      </c>
      <c r="C20">
        <v>0.25</v>
      </c>
      <c r="D20">
        <v>0.25</v>
      </c>
      <c r="E20">
        <v>0.25</v>
      </c>
      <c r="G20">
        <v>0.60099999999999998</v>
      </c>
      <c r="H20">
        <v>0.13400000000000001</v>
      </c>
      <c r="I20">
        <v>0.185</v>
      </c>
      <c r="J20">
        <v>5.8999999999999997E-2</v>
      </c>
      <c r="L20">
        <v>0.48799999999999999</v>
      </c>
      <c r="M20">
        <v>8.1299999999999997E-2</v>
      </c>
      <c r="N20">
        <v>0.30209999999999998</v>
      </c>
      <c r="O20">
        <v>7.5899999999999995E-2</v>
      </c>
    </row>
    <row r="21" spans="2:15" x14ac:dyDescent="0.2">
      <c r="B21">
        <v>0.25</v>
      </c>
      <c r="C21">
        <v>0.25</v>
      </c>
      <c r="D21">
        <v>0.25</v>
      </c>
      <c r="E21">
        <v>0.25</v>
      </c>
      <c r="G21">
        <v>0.60099999999999998</v>
      </c>
      <c r="H21">
        <v>0.13400000000000001</v>
      </c>
      <c r="I21">
        <v>0.185</v>
      </c>
      <c r="J21">
        <v>5.8999999999999997E-2</v>
      </c>
      <c r="L21">
        <v>0.48799999999999999</v>
      </c>
      <c r="M21">
        <v>8.1299999999999997E-2</v>
      </c>
      <c r="N21">
        <v>0.30209999999999998</v>
      </c>
      <c r="O21">
        <v>7.5899999999999995E-2</v>
      </c>
    </row>
    <row r="22" spans="2:15" x14ac:dyDescent="0.2">
      <c r="B22">
        <v>0.25</v>
      </c>
      <c r="C22">
        <v>0.25</v>
      </c>
      <c r="D22">
        <v>0.25</v>
      </c>
      <c r="E22">
        <v>0.25</v>
      </c>
      <c r="G22">
        <v>0.60099999999999998</v>
      </c>
      <c r="H22">
        <v>0.13400000000000001</v>
      </c>
      <c r="I22">
        <v>0.185</v>
      </c>
      <c r="J22">
        <v>5.8999999999999997E-2</v>
      </c>
      <c r="L22">
        <v>0.48799999999999999</v>
      </c>
      <c r="M22">
        <v>8.1299999999999997E-2</v>
      </c>
      <c r="N22">
        <v>0.30209999999999998</v>
      </c>
      <c r="O22">
        <v>7.5899999999999995E-2</v>
      </c>
    </row>
    <row r="23" spans="2:15" x14ac:dyDescent="0.2">
      <c r="B23">
        <v>0.25</v>
      </c>
      <c r="C23">
        <v>0.25</v>
      </c>
      <c r="D23">
        <v>0.25</v>
      </c>
      <c r="E23">
        <v>0.25</v>
      </c>
      <c r="G23">
        <v>0.60099999999999998</v>
      </c>
      <c r="H23">
        <v>0.13400000000000001</v>
      </c>
      <c r="I23">
        <v>0.185</v>
      </c>
      <c r="J23">
        <v>5.8999999999999997E-2</v>
      </c>
      <c r="L23">
        <v>0.48799999999999999</v>
      </c>
      <c r="M23">
        <v>8.1299999999999997E-2</v>
      </c>
      <c r="N23">
        <v>0.30209999999999998</v>
      </c>
      <c r="O23">
        <v>7.5899999999999995E-2</v>
      </c>
    </row>
    <row r="24" spans="2:15" x14ac:dyDescent="0.2">
      <c r="B24">
        <v>0.25</v>
      </c>
      <c r="C24">
        <v>0.25</v>
      </c>
      <c r="D24">
        <v>0.25</v>
      </c>
      <c r="E24">
        <v>0.25</v>
      </c>
      <c r="G24">
        <v>0.60099999999999998</v>
      </c>
      <c r="H24">
        <v>0.13400000000000001</v>
      </c>
      <c r="I24">
        <v>0.185</v>
      </c>
      <c r="J24">
        <v>5.8999999999999997E-2</v>
      </c>
      <c r="L24">
        <v>0.48799999999999999</v>
      </c>
      <c r="M24">
        <v>8.1299999999999997E-2</v>
      </c>
      <c r="N24">
        <v>0.30209999999999998</v>
      </c>
      <c r="O24">
        <v>7.5899999999999995E-2</v>
      </c>
    </row>
    <row r="25" spans="2:15" x14ac:dyDescent="0.2">
      <c r="B25">
        <v>0.25</v>
      </c>
      <c r="C25">
        <v>0.25</v>
      </c>
      <c r="D25">
        <v>0.25</v>
      </c>
      <c r="E25">
        <v>0.25</v>
      </c>
      <c r="G25">
        <v>0.60099999999999998</v>
      </c>
      <c r="H25">
        <v>0.13400000000000001</v>
      </c>
      <c r="I25">
        <v>0.185</v>
      </c>
      <c r="J25">
        <v>5.8999999999999997E-2</v>
      </c>
      <c r="L25">
        <v>0.48799999999999999</v>
      </c>
      <c r="M25">
        <v>8.1299999999999997E-2</v>
      </c>
      <c r="N25">
        <v>0.30209999999999998</v>
      </c>
      <c r="O25">
        <v>7.5899999999999995E-2</v>
      </c>
    </row>
    <row r="26" spans="2:15" x14ac:dyDescent="0.2">
      <c r="B26">
        <v>0.25</v>
      </c>
      <c r="C26">
        <v>0.25</v>
      </c>
      <c r="D26">
        <v>0.25</v>
      </c>
      <c r="E26">
        <v>0.25</v>
      </c>
      <c r="G26">
        <v>0.60099999999999998</v>
      </c>
      <c r="H26">
        <v>0.13400000000000001</v>
      </c>
      <c r="I26">
        <v>0.185</v>
      </c>
      <c r="J26">
        <v>5.8999999999999997E-2</v>
      </c>
      <c r="L26">
        <v>0.48799999999999999</v>
      </c>
      <c r="M26">
        <v>8.1299999999999997E-2</v>
      </c>
      <c r="N26">
        <v>0.30209999999999998</v>
      </c>
      <c r="O26">
        <v>7.5899999999999995E-2</v>
      </c>
    </row>
    <row r="27" spans="2:15" x14ac:dyDescent="0.2">
      <c r="B27">
        <v>0.25</v>
      </c>
      <c r="C27">
        <v>0.25</v>
      </c>
      <c r="D27">
        <v>0.25</v>
      </c>
      <c r="E27">
        <v>0.25</v>
      </c>
      <c r="G27">
        <v>0.60099999999999998</v>
      </c>
      <c r="H27">
        <v>0.13400000000000001</v>
      </c>
      <c r="I27">
        <v>0.185</v>
      </c>
      <c r="J27">
        <v>5.8999999999999997E-2</v>
      </c>
      <c r="L27">
        <v>0.48799999999999999</v>
      </c>
      <c r="M27">
        <v>8.1299999999999997E-2</v>
      </c>
      <c r="N27">
        <v>0.30209999999999998</v>
      </c>
      <c r="O27">
        <v>7.5899999999999995E-2</v>
      </c>
    </row>
    <row r="28" spans="2:15" x14ac:dyDescent="0.2">
      <c r="B28">
        <v>0.25</v>
      </c>
      <c r="C28">
        <v>0.25</v>
      </c>
      <c r="D28">
        <v>0.25</v>
      </c>
      <c r="E28">
        <v>0.25</v>
      </c>
      <c r="G28">
        <v>0.60099999999999998</v>
      </c>
      <c r="H28">
        <v>0.13400000000000001</v>
      </c>
      <c r="I28">
        <v>0.185</v>
      </c>
      <c r="J28">
        <v>5.8999999999999997E-2</v>
      </c>
      <c r="L28">
        <v>0.48799999999999999</v>
      </c>
      <c r="M28">
        <v>8.1299999999999997E-2</v>
      </c>
      <c r="N28">
        <v>0.30209999999999998</v>
      </c>
      <c r="O28">
        <v>7.5899999999999995E-2</v>
      </c>
    </row>
    <row r="29" spans="2:15" x14ac:dyDescent="0.2">
      <c r="B29">
        <v>0.25</v>
      </c>
      <c r="C29">
        <v>0.25</v>
      </c>
      <c r="D29">
        <v>0.25</v>
      </c>
      <c r="E29">
        <v>0.25</v>
      </c>
      <c r="G29">
        <v>0.60099999999999998</v>
      </c>
      <c r="H29">
        <v>0.13400000000000001</v>
      </c>
      <c r="I29">
        <v>0.185</v>
      </c>
      <c r="J29">
        <v>5.8999999999999997E-2</v>
      </c>
      <c r="L29">
        <v>0.48799999999999999</v>
      </c>
      <c r="M29">
        <v>8.1299999999999997E-2</v>
      </c>
      <c r="N29">
        <v>0.30209999999999998</v>
      </c>
      <c r="O29">
        <v>7.5899999999999995E-2</v>
      </c>
    </row>
    <row r="30" spans="2:15" x14ac:dyDescent="0.2">
      <c r="B30">
        <v>0.25</v>
      </c>
      <c r="C30">
        <v>0.25</v>
      </c>
      <c r="D30">
        <v>0.25</v>
      </c>
      <c r="E30">
        <v>0.25</v>
      </c>
      <c r="G30">
        <v>0.60099999999999998</v>
      </c>
      <c r="H30">
        <v>0.13400000000000001</v>
      </c>
      <c r="I30">
        <v>0.185</v>
      </c>
      <c r="J30">
        <v>5.8999999999999997E-2</v>
      </c>
      <c r="L30">
        <v>0.48799999999999999</v>
      </c>
      <c r="M30">
        <v>8.1299999999999997E-2</v>
      </c>
      <c r="N30">
        <v>0.30209999999999998</v>
      </c>
      <c r="O30">
        <v>7.5899999999999995E-2</v>
      </c>
    </row>
    <row r="31" spans="2:15" x14ac:dyDescent="0.2">
      <c r="B31">
        <v>0.25</v>
      </c>
      <c r="C31">
        <v>0.25</v>
      </c>
      <c r="D31">
        <v>0.25</v>
      </c>
      <c r="E31">
        <v>0.25</v>
      </c>
      <c r="G31">
        <v>0.60099999999999998</v>
      </c>
      <c r="H31">
        <v>0.13400000000000001</v>
      </c>
      <c r="I31">
        <v>0.185</v>
      </c>
      <c r="J31">
        <v>5.8999999999999997E-2</v>
      </c>
      <c r="L31">
        <v>0.48799999999999999</v>
      </c>
      <c r="M31">
        <v>8.1299999999999997E-2</v>
      </c>
      <c r="N31">
        <v>0.30209999999999998</v>
      </c>
      <c r="O31">
        <v>7.5899999999999995E-2</v>
      </c>
    </row>
    <row r="32" spans="2:15" x14ac:dyDescent="0.2">
      <c r="B32">
        <v>0.25</v>
      </c>
      <c r="C32">
        <v>0.25</v>
      </c>
      <c r="D32">
        <v>0.25</v>
      </c>
      <c r="E32">
        <v>0.25</v>
      </c>
      <c r="G32">
        <v>0.60099999999999998</v>
      </c>
      <c r="H32">
        <v>0.13400000000000001</v>
      </c>
      <c r="I32">
        <v>0.185</v>
      </c>
      <c r="J32">
        <v>5.8999999999999997E-2</v>
      </c>
      <c r="L32">
        <v>0.48799999999999999</v>
      </c>
      <c r="M32">
        <v>8.1299999999999997E-2</v>
      </c>
      <c r="N32">
        <v>0.30209999999999998</v>
      </c>
      <c r="O32">
        <v>7.5899999999999995E-2</v>
      </c>
    </row>
    <row r="33" spans="2:15" x14ac:dyDescent="0.2">
      <c r="B33">
        <v>0.25</v>
      </c>
      <c r="C33">
        <v>0.25</v>
      </c>
      <c r="D33">
        <v>0.25</v>
      </c>
      <c r="E33">
        <v>0.25</v>
      </c>
      <c r="G33">
        <v>0.60099999999999998</v>
      </c>
      <c r="H33">
        <v>0.13400000000000001</v>
      </c>
      <c r="I33">
        <v>0.185</v>
      </c>
      <c r="J33">
        <v>5.8999999999999997E-2</v>
      </c>
      <c r="L33">
        <v>0.48799999999999999</v>
      </c>
      <c r="M33">
        <v>8.1299999999999997E-2</v>
      </c>
      <c r="N33">
        <v>0.30209999999999998</v>
      </c>
      <c r="O33">
        <v>7.5899999999999995E-2</v>
      </c>
    </row>
    <row r="34" spans="2:15" x14ac:dyDescent="0.2">
      <c r="B34">
        <v>0.25</v>
      </c>
      <c r="C34">
        <v>0.25</v>
      </c>
      <c r="D34">
        <v>0.25</v>
      </c>
      <c r="E34">
        <v>0.25</v>
      </c>
      <c r="G34">
        <v>0.60099999999999998</v>
      </c>
      <c r="H34">
        <v>0.13400000000000001</v>
      </c>
      <c r="I34">
        <v>0.185</v>
      </c>
      <c r="J34">
        <v>5.8999999999999997E-2</v>
      </c>
      <c r="L34">
        <v>0.48799999999999999</v>
      </c>
      <c r="M34">
        <v>8.1299999999999997E-2</v>
      </c>
      <c r="N34">
        <v>0.30209999999999998</v>
      </c>
      <c r="O34">
        <v>7.5899999999999995E-2</v>
      </c>
    </row>
    <row r="35" spans="2:15" x14ac:dyDescent="0.2">
      <c r="B35">
        <v>0.25</v>
      </c>
      <c r="C35">
        <v>0.25</v>
      </c>
      <c r="D35">
        <v>0.25</v>
      </c>
      <c r="E35">
        <v>0.25</v>
      </c>
      <c r="G35">
        <v>0.60099999999999998</v>
      </c>
      <c r="H35">
        <v>0.13400000000000001</v>
      </c>
      <c r="I35">
        <v>0.185</v>
      </c>
      <c r="J35">
        <v>5.8999999999999997E-2</v>
      </c>
      <c r="L35">
        <v>0.48799999999999999</v>
      </c>
      <c r="M35">
        <v>8.1299999999999997E-2</v>
      </c>
      <c r="N35">
        <v>0.30209999999999998</v>
      </c>
      <c r="O35">
        <v>7.5899999999999995E-2</v>
      </c>
    </row>
    <row r="36" spans="2:15" x14ac:dyDescent="0.2">
      <c r="B36">
        <v>0.25</v>
      </c>
      <c r="C36">
        <v>0.25</v>
      </c>
      <c r="D36">
        <v>0.25</v>
      </c>
      <c r="E36">
        <v>0.25</v>
      </c>
      <c r="G36">
        <v>0.60099999999999998</v>
      </c>
      <c r="H36">
        <v>0.13400000000000001</v>
      </c>
      <c r="I36">
        <v>0.185</v>
      </c>
      <c r="J36">
        <v>5.8999999999999997E-2</v>
      </c>
      <c r="L36">
        <v>0.48799999999999999</v>
      </c>
      <c r="M36">
        <v>8.1299999999999997E-2</v>
      </c>
      <c r="N36">
        <v>0.30209999999999998</v>
      </c>
      <c r="O36">
        <v>7.5899999999999995E-2</v>
      </c>
    </row>
    <row r="37" spans="2:15" x14ac:dyDescent="0.2">
      <c r="B37">
        <v>0.25</v>
      </c>
      <c r="C37">
        <v>0.25</v>
      </c>
      <c r="D37">
        <v>0.25</v>
      </c>
      <c r="E37">
        <v>0.25</v>
      </c>
      <c r="G37">
        <v>0.60099999999999998</v>
      </c>
      <c r="H37">
        <v>0.13400000000000001</v>
      </c>
      <c r="I37">
        <v>0.185</v>
      </c>
      <c r="J37">
        <v>5.8999999999999997E-2</v>
      </c>
      <c r="L37">
        <v>0.48799999999999999</v>
      </c>
      <c r="M37">
        <v>8.1299999999999997E-2</v>
      </c>
      <c r="N37">
        <v>0.30209999999999998</v>
      </c>
      <c r="O37">
        <v>7.5899999999999995E-2</v>
      </c>
    </row>
    <row r="38" spans="2:15" x14ac:dyDescent="0.2">
      <c r="B38">
        <v>0.25</v>
      </c>
      <c r="C38">
        <v>0.25</v>
      </c>
      <c r="D38">
        <v>0.25</v>
      </c>
      <c r="E38">
        <v>0.25</v>
      </c>
      <c r="G38">
        <v>0.60099999999999998</v>
      </c>
      <c r="H38">
        <v>0.13400000000000001</v>
      </c>
      <c r="I38">
        <v>0.185</v>
      </c>
      <c r="J38">
        <v>5.8999999999999997E-2</v>
      </c>
      <c r="L38">
        <v>0.48799999999999999</v>
      </c>
      <c r="M38">
        <v>8.1299999999999997E-2</v>
      </c>
      <c r="N38">
        <v>0.30209999999999998</v>
      </c>
      <c r="O38">
        <v>7.5899999999999995E-2</v>
      </c>
    </row>
    <row r="39" spans="2:15" x14ac:dyDescent="0.2">
      <c r="B39">
        <v>0.25</v>
      </c>
      <c r="C39">
        <v>0.25</v>
      </c>
      <c r="D39">
        <v>0.25</v>
      </c>
      <c r="E39">
        <v>0.25</v>
      </c>
      <c r="G39">
        <v>0.60099999999999998</v>
      </c>
      <c r="H39">
        <v>0.13400000000000001</v>
      </c>
      <c r="I39">
        <v>0.185</v>
      </c>
      <c r="J39">
        <v>5.8999999999999997E-2</v>
      </c>
      <c r="L39">
        <v>0.48799999999999999</v>
      </c>
      <c r="M39">
        <v>8.1299999999999997E-2</v>
      </c>
      <c r="N39">
        <v>0.30209999999999998</v>
      </c>
      <c r="O39">
        <v>7.5899999999999995E-2</v>
      </c>
    </row>
    <row r="40" spans="2:15" x14ac:dyDescent="0.2">
      <c r="B40">
        <v>0.25</v>
      </c>
      <c r="C40">
        <v>0.25</v>
      </c>
      <c r="D40">
        <v>0.25</v>
      </c>
      <c r="E40">
        <v>0.25</v>
      </c>
      <c r="G40">
        <v>0.60099999999999998</v>
      </c>
      <c r="H40">
        <v>0.13400000000000001</v>
      </c>
      <c r="I40">
        <v>0.185</v>
      </c>
      <c r="J40">
        <v>5.8999999999999997E-2</v>
      </c>
      <c r="L40">
        <v>0.48799999999999999</v>
      </c>
      <c r="M40">
        <v>8.1299999999999997E-2</v>
      </c>
      <c r="N40">
        <v>0.30209999999999998</v>
      </c>
      <c r="O40">
        <v>7.5899999999999995E-2</v>
      </c>
    </row>
    <row r="41" spans="2:15" x14ac:dyDescent="0.2">
      <c r="B41">
        <v>0.25</v>
      </c>
      <c r="C41">
        <v>0.25</v>
      </c>
      <c r="D41">
        <v>0.25</v>
      </c>
      <c r="E41">
        <v>0.25</v>
      </c>
      <c r="G41">
        <v>0.60099999999999998</v>
      </c>
      <c r="H41">
        <v>0.13400000000000001</v>
      </c>
      <c r="I41">
        <v>0.185</v>
      </c>
      <c r="J41">
        <v>5.8999999999999997E-2</v>
      </c>
      <c r="L41">
        <v>0.48799999999999999</v>
      </c>
      <c r="M41">
        <v>8.1299999999999997E-2</v>
      </c>
      <c r="N41">
        <v>0.30209999999999998</v>
      </c>
      <c r="O41">
        <v>7.5899999999999995E-2</v>
      </c>
    </row>
    <row r="42" spans="2:15" x14ac:dyDescent="0.2">
      <c r="B42">
        <v>0.25</v>
      </c>
      <c r="C42">
        <v>0.25</v>
      </c>
      <c r="D42">
        <v>0.25</v>
      </c>
      <c r="E42">
        <v>0.25</v>
      </c>
      <c r="G42">
        <v>0.60099999999999998</v>
      </c>
      <c r="H42">
        <v>0.13400000000000001</v>
      </c>
      <c r="I42">
        <v>0.185</v>
      </c>
      <c r="J42">
        <v>5.8999999999999997E-2</v>
      </c>
      <c r="L42">
        <v>0.48799999999999999</v>
      </c>
      <c r="M42">
        <v>8.1299999999999997E-2</v>
      </c>
      <c r="N42">
        <v>0.30209999999999998</v>
      </c>
      <c r="O42">
        <v>7.5899999999999995E-2</v>
      </c>
    </row>
    <row r="43" spans="2:15" x14ac:dyDescent="0.2">
      <c r="B43">
        <v>0.25</v>
      </c>
      <c r="C43">
        <v>0.25</v>
      </c>
      <c r="D43">
        <v>0.25</v>
      </c>
      <c r="E43">
        <v>0.25</v>
      </c>
      <c r="G43">
        <v>0.60099999999999998</v>
      </c>
      <c r="H43">
        <v>0.13400000000000001</v>
      </c>
      <c r="I43">
        <v>0.185</v>
      </c>
      <c r="J43">
        <v>5.8999999999999997E-2</v>
      </c>
      <c r="L43">
        <v>0.48799999999999999</v>
      </c>
      <c r="M43">
        <v>8.1299999999999997E-2</v>
      </c>
      <c r="N43">
        <v>0.30209999999999998</v>
      </c>
      <c r="O43">
        <v>7.5899999999999995E-2</v>
      </c>
    </row>
    <row r="44" spans="2:15" x14ac:dyDescent="0.2">
      <c r="B44">
        <v>0.25</v>
      </c>
      <c r="C44">
        <v>0.25</v>
      </c>
      <c r="D44">
        <v>0.25</v>
      </c>
      <c r="E44">
        <v>0.25</v>
      </c>
      <c r="G44">
        <v>0.60099999999999998</v>
      </c>
      <c r="H44">
        <v>0.13400000000000001</v>
      </c>
      <c r="I44">
        <v>0.185</v>
      </c>
      <c r="J44">
        <v>5.8999999999999997E-2</v>
      </c>
      <c r="L44">
        <v>0.48799999999999999</v>
      </c>
      <c r="M44">
        <v>8.1299999999999997E-2</v>
      </c>
      <c r="N44">
        <v>0.30209999999999998</v>
      </c>
      <c r="O44">
        <v>7.5899999999999995E-2</v>
      </c>
    </row>
    <row r="45" spans="2:15" x14ac:dyDescent="0.2">
      <c r="B45">
        <v>0.25</v>
      </c>
      <c r="C45">
        <v>0.25</v>
      </c>
      <c r="D45">
        <v>0.25</v>
      </c>
      <c r="E45">
        <v>0.25</v>
      </c>
      <c r="G45">
        <v>0.60099999999999998</v>
      </c>
      <c r="H45">
        <v>0.13400000000000001</v>
      </c>
      <c r="I45">
        <v>0.185</v>
      </c>
      <c r="J45">
        <v>5.8999999999999997E-2</v>
      </c>
      <c r="L45">
        <v>0.48799999999999999</v>
      </c>
      <c r="M45">
        <v>8.1299999999999997E-2</v>
      </c>
      <c r="N45">
        <v>0.30209999999999998</v>
      </c>
      <c r="O45">
        <v>7.5899999999999995E-2</v>
      </c>
    </row>
    <row r="46" spans="2:15" x14ac:dyDescent="0.2">
      <c r="B46">
        <v>0.25</v>
      </c>
      <c r="C46">
        <v>0.25</v>
      </c>
      <c r="D46">
        <v>0.25</v>
      </c>
      <c r="E46">
        <v>0.25</v>
      </c>
      <c r="G46">
        <v>0.60099999999999998</v>
      </c>
      <c r="H46">
        <v>0.13400000000000001</v>
      </c>
      <c r="I46">
        <v>0.185</v>
      </c>
      <c r="J46">
        <v>5.8999999999999997E-2</v>
      </c>
      <c r="L46">
        <v>0.48799999999999999</v>
      </c>
      <c r="M46">
        <v>8.1299999999999997E-2</v>
      </c>
      <c r="N46">
        <v>0.30209999999999998</v>
      </c>
      <c r="O46">
        <v>7.5899999999999995E-2</v>
      </c>
    </row>
    <row r="47" spans="2:15" x14ac:dyDescent="0.2">
      <c r="B47">
        <v>0.25</v>
      </c>
      <c r="C47">
        <v>0.25</v>
      </c>
      <c r="D47">
        <v>0.25</v>
      </c>
      <c r="E47">
        <v>0.25</v>
      </c>
      <c r="G47">
        <v>0.60099999999999998</v>
      </c>
      <c r="H47">
        <v>0.13400000000000001</v>
      </c>
      <c r="I47">
        <v>0.185</v>
      </c>
      <c r="J47">
        <v>5.8999999999999997E-2</v>
      </c>
      <c r="L47">
        <v>0.48799999999999999</v>
      </c>
      <c r="M47">
        <v>8.1299999999999997E-2</v>
      </c>
      <c r="N47">
        <v>0.30209999999999998</v>
      </c>
      <c r="O47">
        <v>7.5899999999999995E-2</v>
      </c>
    </row>
    <row r="48" spans="2:15" x14ac:dyDescent="0.2">
      <c r="B48">
        <v>0.25</v>
      </c>
      <c r="C48">
        <v>0.25</v>
      </c>
      <c r="D48">
        <v>0.25</v>
      </c>
      <c r="E48">
        <v>0.25</v>
      </c>
      <c r="G48">
        <v>0.60099999999999998</v>
      </c>
      <c r="H48">
        <v>0.13400000000000001</v>
      </c>
      <c r="I48">
        <v>0.185</v>
      </c>
      <c r="J48">
        <v>5.8999999999999997E-2</v>
      </c>
      <c r="L48">
        <v>0.48799999999999999</v>
      </c>
      <c r="M48">
        <v>8.1299999999999997E-2</v>
      </c>
      <c r="N48">
        <v>0.30209999999999998</v>
      </c>
      <c r="O48">
        <v>7.5899999999999995E-2</v>
      </c>
    </row>
    <row r="49" spans="2:15" x14ac:dyDescent="0.2">
      <c r="B49">
        <v>0.25</v>
      </c>
      <c r="C49">
        <v>0.25</v>
      </c>
      <c r="D49">
        <v>0.25</v>
      </c>
      <c r="E49">
        <v>0.25</v>
      </c>
      <c r="G49">
        <v>0.60099999999999998</v>
      </c>
      <c r="H49">
        <v>0.13400000000000001</v>
      </c>
      <c r="I49">
        <v>0.185</v>
      </c>
      <c r="J49">
        <v>5.8999999999999997E-2</v>
      </c>
      <c r="L49">
        <v>0.48799999999999999</v>
      </c>
      <c r="M49">
        <v>8.1299999999999997E-2</v>
      </c>
      <c r="N49">
        <v>0.30209999999999998</v>
      </c>
      <c r="O49">
        <v>7.5899999999999995E-2</v>
      </c>
    </row>
    <row r="50" spans="2:15" x14ac:dyDescent="0.2">
      <c r="B50">
        <v>0.25</v>
      </c>
      <c r="C50">
        <v>0.25</v>
      </c>
      <c r="D50">
        <v>0.25</v>
      </c>
      <c r="E50">
        <v>0.25</v>
      </c>
      <c r="G50">
        <v>0.60099999999999998</v>
      </c>
      <c r="H50">
        <v>0.13400000000000001</v>
      </c>
      <c r="I50">
        <v>0.185</v>
      </c>
      <c r="J50">
        <v>5.8999999999999997E-2</v>
      </c>
      <c r="L50">
        <v>0.48799999999999999</v>
      </c>
      <c r="M50">
        <v>8.1299999999999997E-2</v>
      </c>
      <c r="N50">
        <v>0.30209999999999998</v>
      </c>
      <c r="O50">
        <v>7.5899999999999995E-2</v>
      </c>
    </row>
    <row r="51" spans="2:15" x14ac:dyDescent="0.2">
      <c r="B51">
        <v>0.25</v>
      </c>
      <c r="C51">
        <v>0.25</v>
      </c>
      <c r="D51">
        <v>0.25</v>
      </c>
      <c r="E51">
        <v>0.25</v>
      </c>
      <c r="G51">
        <v>0.60099999999999998</v>
      </c>
      <c r="H51">
        <v>0.13400000000000001</v>
      </c>
      <c r="I51">
        <v>0.185</v>
      </c>
      <c r="J51">
        <v>5.8999999999999997E-2</v>
      </c>
      <c r="L51">
        <v>0.48799999999999999</v>
      </c>
      <c r="M51">
        <v>8.1299999999999997E-2</v>
      </c>
      <c r="N51">
        <v>0.30209999999999998</v>
      </c>
      <c r="O51">
        <v>7.5899999999999995E-2</v>
      </c>
    </row>
    <row r="52" spans="2:15" x14ac:dyDescent="0.2">
      <c r="B52">
        <v>0.25</v>
      </c>
      <c r="C52">
        <v>0.25</v>
      </c>
      <c r="D52">
        <v>0.25</v>
      </c>
      <c r="E52">
        <v>0.25</v>
      </c>
      <c r="G52">
        <v>0.60099999999999998</v>
      </c>
      <c r="H52">
        <v>0.13400000000000001</v>
      </c>
      <c r="I52">
        <v>0.185</v>
      </c>
      <c r="J52">
        <v>5.8999999999999997E-2</v>
      </c>
      <c r="L52">
        <v>0.48799999999999999</v>
      </c>
      <c r="M52">
        <v>8.1299999999999997E-2</v>
      </c>
      <c r="N52">
        <v>0.30209999999999998</v>
      </c>
      <c r="O52">
        <v>7.5899999999999995E-2</v>
      </c>
    </row>
    <row r="53" spans="2:15" x14ac:dyDescent="0.2">
      <c r="B53">
        <v>0.25</v>
      </c>
      <c r="C53">
        <v>0.25</v>
      </c>
      <c r="D53">
        <v>0.25</v>
      </c>
      <c r="E53">
        <v>0.25</v>
      </c>
      <c r="G53">
        <v>0.60099999999999998</v>
      </c>
      <c r="H53">
        <v>0.13400000000000001</v>
      </c>
      <c r="I53">
        <v>0.185</v>
      </c>
      <c r="J53">
        <v>5.8999999999999997E-2</v>
      </c>
      <c r="L53">
        <v>0.48799999999999999</v>
      </c>
      <c r="M53">
        <v>8.1299999999999997E-2</v>
      </c>
      <c r="N53">
        <v>0.30209999999999998</v>
      </c>
      <c r="O53">
        <v>7.5899999999999995E-2</v>
      </c>
    </row>
    <row r="54" spans="2:15" x14ac:dyDescent="0.2">
      <c r="B54">
        <v>0.25</v>
      </c>
      <c r="C54">
        <v>0.25</v>
      </c>
      <c r="D54">
        <v>0.25</v>
      </c>
      <c r="E54">
        <v>0.25</v>
      </c>
      <c r="G54">
        <v>0.60099999999999998</v>
      </c>
      <c r="H54">
        <v>0.13400000000000001</v>
      </c>
      <c r="I54">
        <v>0.185</v>
      </c>
      <c r="J54">
        <v>5.8999999999999997E-2</v>
      </c>
      <c r="L54">
        <v>0.48799999999999999</v>
      </c>
      <c r="M54">
        <v>8.1299999999999997E-2</v>
      </c>
      <c r="N54">
        <v>0.30209999999999998</v>
      </c>
      <c r="O54">
        <v>7.5899999999999995E-2</v>
      </c>
    </row>
    <row r="55" spans="2:15" x14ac:dyDescent="0.2">
      <c r="B55">
        <v>0.25</v>
      </c>
      <c r="C55">
        <v>0.25</v>
      </c>
      <c r="D55">
        <v>0.25</v>
      </c>
      <c r="E55">
        <v>0.25</v>
      </c>
      <c r="G55">
        <v>0.60099999999999998</v>
      </c>
      <c r="H55">
        <v>0.13400000000000001</v>
      </c>
      <c r="I55">
        <v>0.185</v>
      </c>
      <c r="J55">
        <v>5.8999999999999997E-2</v>
      </c>
      <c r="L55">
        <v>0.48799999999999999</v>
      </c>
      <c r="M55">
        <v>8.1299999999999997E-2</v>
      </c>
      <c r="N55">
        <v>0.30209999999999998</v>
      </c>
      <c r="O55">
        <v>7.5899999999999995E-2</v>
      </c>
    </row>
    <row r="56" spans="2:15" x14ac:dyDescent="0.2">
      <c r="B56">
        <v>0.25</v>
      </c>
      <c r="C56">
        <v>0.25</v>
      </c>
      <c r="D56">
        <v>0.25</v>
      </c>
      <c r="E56">
        <v>0.25</v>
      </c>
      <c r="G56">
        <v>0.60099999999999998</v>
      </c>
      <c r="H56">
        <v>0.13400000000000001</v>
      </c>
      <c r="I56">
        <v>0.185</v>
      </c>
      <c r="J56">
        <v>5.8999999999999997E-2</v>
      </c>
      <c r="L56">
        <v>0.48799999999999999</v>
      </c>
      <c r="M56">
        <v>8.1299999999999997E-2</v>
      </c>
      <c r="N56">
        <v>0.30209999999999998</v>
      </c>
      <c r="O56">
        <v>7.5899999999999995E-2</v>
      </c>
    </row>
    <row r="57" spans="2:15" x14ac:dyDescent="0.2">
      <c r="B57">
        <v>0.25</v>
      </c>
      <c r="C57">
        <v>0.25</v>
      </c>
      <c r="D57">
        <v>0.25</v>
      </c>
      <c r="E57">
        <v>0.25</v>
      </c>
      <c r="G57">
        <v>0.60099999999999998</v>
      </c>
      <c r="H57">
        <v>0.13400000000000001</v>
      </c>
      <c r="I57">
        <v>0.185</v>
      </c>
      <c r="J57">
        <v>5.8999999999999997E-2</v>
      </c>
      <c r="L57">
        <v>0.48799999999999999</v>
      </c>
      <c r="M57">
        <v>8.1299999999999997E-2</v>
      </c>
      <c r="N57">
        <v>0.30209999999999998</v>
      </c>
      <c r="O57">
        <v>7.5899999999999995E-2</v>
      </c>
    </row>
    <row r="58" spans="2:15" x14ac:dyDescent="0.2">
      <c r="B58">
        <v>0.25</v>
      </c>
      <c r="C58">
        <v>0.25</v>
      </c>
      <c r="D58">
        <v>0.25</v>
      </c>
      <c r="E58">
        <v>0.25</v>
      </c>
      <c r="G58">
        <v>0.60099999999999998</v>
      </c>
      <c r="H58">
        <v>0.13400000000000001</v>
      </c>
      <c r="I58">
        <v>0.185</v>
      </c>
      <c r="J58">
        <v>5.8999999999999997E-2</v>
      </c>
      <c r="L58">
        <v>0.48799999999999999</v>
      </c>
      <c r="M58">
        <v>8.1299999999999997E-2</v>
      </c>
      <c r="N58">
        <v>0.30209999999999998</v>
      </c>
      <c r="O58">
        <v>7.5899999999999995E-2</v>
      </c>
    </row>
    <row r="59" spans="2:15" x14ac:dyDescent="0.2">
      <c r="B59">
        <v>0.25</v>
      </c>
      <c r="C59">
        <v>0.25</v>
      </c>
      <c r="D59">
        <v>0.25</v>
      </c>
      <c r="E59">
        <v>0.25</v>
      </c>
      <c r="G59">
        <v>0.60099999999999998</v>
      </c>
      <c r="H59">
        <v>0.13400000000000001</v>
      </c>
      <c r="I59">
        <v>0.185</v>
      </c>
      <c r="J59">
        <v>5.8999999999999997E-2</v>
      </c>
      <c r="L59">
        <v>0.48799999999999999</v>
      </c>
      <c r="M59">
        <v>8.1299999999999997E-2</v>
      </c>
      <c r="N59">
        <v>0.30209999999999998</v>
      </c>
      <c r="O59">
        <v>7.5899999999999995E-2</v>
      </c>
    </row>
    <row r="60" spans="2:15" x14ac:dyDescent="0.2">
      <c r="B60">
        <v>0.25</v>
      </c>
      <c r="C60">
        <v>0.25</v>
      </c>
      <c r="D60">
        <v>0.25</v>
      </c>
      <c r="E60">
        <v>0.25</v>
      </c>
      <c r="G60">
        <v>0.60099999999999998</v>
      </c>
      <c r="H60">
        <v>0.13400000000000001</v>
      </c>
      <c r="I60">
        <v>0.185</v>
      </c>
      <c r="J60">
        <v>5.8999999999999997E-2</v>
      </c>
      <c r="L60">
        <v>0.48799999999999999</v>
      </c>
      <c r="M60">
        <v>8.1299999999999997E-2</v>
      </c>
      <c r="N60">
        <v>0.30209999999999998</v>
      </c>
      <c r="O60">
        <v>7.5899999999999995E-2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3" sqref="D3"/>
    </sheetView>
  </sheetViews>
  <sheetFormatPr baseColWidth="10" defaultColWidth="11" defaultRowHeight="16" x14ac:dyDescent="0.2"/>
  <sheetData>
    <row r="1" spans="1:5" x14ac:dyDescent="0.2">
      <c r="A1" t="s">
        <v>578</v>
      </c>
      <c r="B1" t="s">
        <v>580</v>
      </c>
      <c r="C1" t="s">
        <v>581</v>
      </c>
      <c r="D1" t="s">
        <v>579</v>
      </c>
    </row>
    <row r="2" spans="1:5" x14ac:dyDescent="0.2">
      <c r="A2" t="s">
        <v>564</v>
      </c>
      <c r="B2">
        <v>83</v>
      </c>
      <c r="C2">
        <v>100</v>
      </c>
      <c r="D2">
        <v>100</v>
      </c>
    </row>
    <row r="3" spans="1:5" x14ac:dyDescent="0.2">
      <c r="A3" t="s">
        <v>565</v>
      </c>
      <c r="B3">
        <v>80</v>
      </c>
      <c r="C3">
        <v>82</v>
      </c>
      <c r="D3">
        <f t="shared" ref="D3:D13" si="0">AVERAGE(B3:C3)</f>
        <v>81</v>
      </c>
    </row>
    <row r="4" spans="1:5" x14ac:dyDescent="0.2">
      <c r="A4" t="s">
        <v>568</v>
      </c>
      <c r="B4">
        <v>77</v>
      </c>
      <c r="C4">
        <v>79</v>
      </c>
      <c r="D4">
        <f t="shared" si="0"/>
        <v>78</v>
      </c>
    </row>
    <row r="5" spans="1:5" x14ac:dyDescent="0.2">
      <c r="A5" t="s">
        <v>573</v>
      </c>
      <c r="B5">
        <v>74</v>
      </c>
      <c r="C5">
        <v>76</v>
      </c>
      <c r="D5">
        <f t="shared" si="0"/>
        <v>75</v>
      </c>
    </row>
    <row r="6" spans="1:5" x14ac:dyDescent="0.2">
      <c r="A6" t="s">
        <v>572</v>
      </c>
      <c r="B6">
        <v>71</v>
      </c>
      <c r="C6">
        <v>73</v>
      </c>
      <c r="D6">
        <f t="shared" si="0"/>
        <v>72</v>
      </c>
    </row>
    <row r="7" spans="1:5" x14ac:dyDescent="0.2">
      <c r="A7" t="s">
        <v>571</v>
      </c>
      <c r="B7">
        <v>68</v>
      </c>
      <c r="C7">
        <v>70</v>
      </c>
      <c r="D7">
        <f t="shared" si="0"/>
        <v>69</v>
      </c>
    </row>
    <row r="8" spans="1:5" x14ac:dyDescent="0.2">
      <c r="A8" t="s">
        <v>575</v>
      </c>
      <c r="B8">
        <v>65</v>
      </c>
      <c r="C8">
        <v>67</v>
      </c>
      <c r="D8">
        <f t="shared" si="0"/>
        <v>66</v>
      </c>
    </row>
    <row r="9" spans="1:5" x14ac:dyDescent="0.2">
      <c r="A9" t="s">
        <v>567</v>
      </c>
      <c r="B9">
        <v>62</v>
      </c>
      <c r="C9">
        <v>64</v>
      </c>
      <c r="D9">
        <f t="shared" si="0"/>
        <v>63</v>
      </c>
    </row>
    <row r="10" spans="1:5" x14ac:dyDescent="0.2">
      <c r="A10" t="s">
        <v>570</v>
      </c>
      <c r="B10">
        <v>59</v>
      </c>
      <c r="C10">
        <v>61</v>
      </c>
      <c r="D10">
        <f t="shared" si="0"/>
        <v>60</v>
      </c>
    </row>
    <row r="11" spans="1:5" x14ac:dyDescent="0.2">
      <c r="A11" t="s">
        <v>574</v>
      </c>
      <c r="B11">
        <v>56</v>
      </c>
      <c r="C11">
        <v>58</v>
      </c>
      <c r="D11">
        <f t="shared" si="0"/>
        <v>57</v>
      </c>
    </row>
    <row r="12" spans="1:5" x14ac:dyDescent="0.2">
      <c r="A12" t="s">
        <v>576</v>
      </c>
      <c r="B12">
        <v>53</v>
      </c>
      <c r="C12">
        <v>53</v>
      </c>
      <c r="D12">
        <f t="shared" si="0"/>
        <v>53</v>
      </c>
    </row>
    <row r="13" spans="1:5" x14ac:dyDescent="0.2">
      <c r="A13" t="s">
        <v>569</v>
      </c>
      <c r="B13">
        <v>50</v>
      </c>
      <c r="C13">
        <v>55</v>
      </c>
      <c r="D13">
        <f t="shared" si="0"/>
        <v>52.5</v>
      </c>
    </row>
    <row r="14" spans="1:5" x14ac:dyDescent="0.2">
      <c r="A14" t="s">
        <v>566</v>
      </c>
      <c r="B14">
        <v>0</v>
      </c>
      <c r="C14">
        <v>49</v>
      </c>
      <c r="D14" s="34">
        <v>48</v>
      </c>
      <c r="E14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Analysis</vt:lpstr>
      <vt:lpstr>Sheet1</vt:lpstr>
      <vt:lpstr>Regression_python_Areavibes</vt:lpstr>
      <vt:lpstr>Multiple Regression</vt:lpstr>
      <vt:lpstr>6 Factors to Areascore</vt:lpstr>
      <vt:lpstr>Multiple Regression Output</vt:lpstr>
      <vt:lpstr>Diverity Score Test</vt:lpstr>
      <vt:lpstr>Diveristy score Calculation</vt:lpstr>
      <vt:lpstr>Rating Scores</vt:lpstr>
      <vt:lpstr>Ratings to Letter</vt:lpstr>
      <vt:lpstr>Areavibes-raw</vt:lpstr>
      <vt:lpstr>Population and Housing 1</vt:lpstr>
      <vt:lpstr>Population and Housing 2</vt:lpstr>
      <vt:lpstr>Needs</vt:lpstr>
      <vt:lpstr>Neighboorhood Income</vt:lpstr>
      <vt:lpstr>Neighboorhood Foodstamops</vt:lpstr>
      <vt:lpstr>Walk Score</vt:lpstr>
      <vt:lpstr>Python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2020-10-19T05:24:51Z</dcterms:created>
  <dcterms:modified xsi:type="dcterms:W3CDTF">2020-12-04T00:29:40Z</dcterms:modified>
</cp:coreProperties>
</file>