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hidePivotFieldList="1"/>
  <mc:AlternateContent xmlns:mc="http://schemas.openxmlformats.org/markup-compatibility/2006">
    <mc:Choice Requires="x15">
      <x15ac:absPath xmlns:x15ac="http://schemas.microsoft.com/office/spreadsheetml/2010/11/ac" url="C:\Users\User\Documents\"/>
    </mc:Choice>
  </mc:AlternateContent>
  <xr:revisionPtr revIDLastSave="0" documentId="10_ncr:8100000_{16485955-86BC-4454-AA63-BCD18D411FA1}" xr6:coauthVersionLast="33" xr6:coauthVersionMax="47" xr10:uidLastSave="{00000000-0000-0000-0000-000000000000}"/>
  <bookViews>
    <workbookView xWindow="0" yWindow="0" windowWidth="20490" windowHeight="7545" activeTab="3" xr2:uid="{43AEB1E4-E1B5-4C97-B863-1F429C107C22}"/>
  </bookViews>
  <sheets>
    <sheet name="Sheet1" sheetId="1" r:id="rId1"/>
    <sheet name="Sheet3" sheetId="4" r:id="rId2"/>
    <sheet name="Pivot" sheetId="2" r:id="rId3"/>
    <sheet name="Sheet2" sheetId="3" r:id="rId4"/>
  </sheets>
  <definedNames>
    <definedName name="ExternalData_1" localSheetId="0" hidden="1">Sheet1!$A$1:$E$38</definedName>
    <definedName name="Slicer_No._Discharged">#N/A</definedName>
    <definedName name="Slicer_No._of_Cases__Lab_Confirmed">#N/A</definedName>
    <definedName name="Slicer_No._of_Cases__on_admission">#N/A</definedName>
    <definedName name="Slicer_No._of_Deaths">#N/A</definedName>
  </definedNames>
  <calcPr calcId="162913"/>
  <pivotCaches>
    <pivotCache cacheId="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 l="1"/>
  <c r="E3" i="2"/>
  <c r="C3" i="2"/>
  <c r="A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<sst xmlns="http://schemas.openxmlformats.org/spreadsheetml/2006/main" count="212" uniqueCount="52">
  <si>
    <t>States Affected</t>
  </si>
  <si>
    <t>No. of Cases (Lab Confirmed)</t>
  </si>
  <si>
    <t>No. of Cases (on admission)</t>
  </si>
  <si>
    <t>No. Discharged</t>
  </si>
  <si>
    <t>No. of Deaths</t>
  </si>
  <si>
    <t>Lagos</t>
  </si>
  <si>
    <t>FCT</t>
  </si>
  <si>
    <t>Rivers</t>
  </si>
  <si>
    <t>Kaduna</t>
  </si>
  <si>
    <t>Plateau</t>
  </si>
  <si>
    <t>Oyo</t>
  </si>
  <si>
    <t>Edo</t>
  </si>
  <si>
    <t>Delta</t>
  </si>
  <si>
    <t>Ogun</t>
  </si>
  <si>
    <t>Kano</t>
  </si>
  <si>
    <t>Ondo</t>
  </si>
  <si>
    <t>Akwa Ibom</t>
  </si>
  <si>
    <t>Kwara</t>
  </si>
  <si>
    <t>Gombe</t>
  </si>
  <si>
    <t>Osun</t>
  </si>
  <si>
    <t>Enugu</t>
  </si>
  <si>
    <t>Nasarawa</t>
  </si>
  <si>
    <t>Anambra</t>
  </si>
  <si>
    <t>Imo</t>
  </si>
  <si>
    <t>Ekiti</t>
  </si>
  <si>
    <t>Katsina</t>
  </si>
  <si>
    <t>Benue</t>
  </si>
  <si>
    <t>Abia</t>
  </si>
  <si>
    <t>Ebonyi</t>
  </si>
  <si>
    <t>Bauchi</t>
  </si>
  <si>
    <t>Borno</t>
  </si>
  <si>
    <t>Taraba</t>
  </si>
  <si>
    <t>Bayelsa</t>
  </si>
  <si>
    <t>Adamawa</t>
  </si>
  <si>
    <t>Niger</t>
  </si>
  <si>
    <t>Cross River</t>
  </si>
  <si>
    <t>Sokoto</t>
  </si>
  <si>
    <t>Jigawa</t>
  </si>
  <si>
    <t>Yobe</t>
  </si>
  <si>
    <t>Kebbi</t>
  </si>
  <si>
    <t>Zamfara</t>
  </si>
  <si>
    <t>Kogi</t>
  </si>
  <si>
    <t>Sum of Confirmed Cases</t>
  </si>
  <si>
    <t>Sum of Active Cases</t>
  </si>
  <si>
    <t>Sum of Discharged Cases</t>
  </si>
  <si>
    <t>Sum of Deaths</t>
  </si>
  <si>
    <t>Sum of No. of Cases (Lab Confirmed)</t>
  </si>
  <si>
    <t>Row Labels</t>
  </si>
  <si>
    <t>Grand Total</t>
  </si>
  <si>
    <t>Sum of No. of Cases (on admission)</t>
  </si>
  <si>
    <t>Sum of No. Discharged</t>
  </si>
  <si>
    <t>Sum of No. of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</si>
</sst>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CONFIRMED CASES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cat>
            <c:strRef>
              <c:f>Pivot!$A$8:$A$45</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Pivot!$B$8:$B$45</c:f>
              <c:numCache>
                <c:formatCode>General</c:formatCode>
                <c:ptCount val="37"/>
                <c:pt idx="0">
                  <c:v>2263</c:v>
                </c:pt>
                <c:pt idx="1">
                  <c:v>1312</c:v>
                </c:pt>
                <c:pt idx="2">
                  <c:v>5010</c:v>
                </c:pt>
                <c:pt idx="3">
                  <c:v>2825</c:v>
                </c:pt>
                <c:pt idx="4">
                  <c:v>2028</c:v>
                </c:pt>
                <c:pt idx="5">
                  <c:v>1373</c:v>
                </c:pt>
                <c:pt idx="6">
                  <c:v>2317</c:v>
                </c:pt>
                <c:pt idx="7">
                  <c:v>1629</c:v>
                </c:pt>
                <c:pt idx="8">
                  <c:v>947</c:v>
                </c:pt>
                <c:pt idx="9">
                  <c:v>5858</c:v>
                </c:pt>
                <c:pt idx="10">
                  <c:v>2064</c:v>
                </c:pt>
                <c:pt idx="11">
                  <c:v>7928</c:v>
                </c:pt>
                <c:pt idx="12">
                  <c:v>2466</c:v>
                </c:pt>
                <c:pt idx="13">
                  <c:v>2952</c:v>
                </c:pt>
                <c:pt idx="14">
                  <c:v>29535</c:v>
                </c:pt>
                <c:pt idx="15">
                  <c:v>3313</c:v>
                </c:pt>
                <c:pt idx="16">
                  <c:v>2691</c:v>
                </c:pt>
                <c:pt idx="17">
                  <c:v>669</c:v>
                </c:pt>
                <c:pt idx="18">
                  <c:v>11675</c:v>
                </c:pt>
                <c:pt idx="19">
                  <c:v>5429</c:v>
                </c:pt>
                <c:pt idx="20">
                  <c:v>2418</c:v>
                </c:pt>
                <c:pt idx="21">
                  <c:v>480</c:v>
                </c:pt>
                <c:pt idx="22">
                  <c:v>5</c:v>
                </c:pt>
                <c:pt idx="23">
                  <c:v>4691</c:v>
                </c:pt>
                <c:pt idx="24">
                  <c:v>104286</c:v>
                </c:pt>
                <c:pt idx="25">
                  <c:v>2853</c:v>
                </c:pt>
                <c:pt idx="26">
                  <c:v>1183</c:v>
                </c:pt>
                <c:pt idx="27">
                  <c:v>5810</c:v>
                </c:pt>
                <c:pt idx="28">
                  <c:v>5173</c:v>
                </c:pt>
                <c:pt idx="29">
                  <c:v>3311</c:v>
                </c:pt>
                <c:pt idx="30">
                  <c:v>10352</c:v>
                </c:pt>
                <c:pt idx="31">
                  <c:v>10365</c:v>
                </c:pt>
                <c:pt idx="32">
                  <c:v>18112</c:v>
                </c:pt>
                <c:pt idx="33">
                  <c:v>822</c:v>
                </c:pt>
                <c:pt idx="34">
                  <c:v>1517</c:v>
                </c:pt>
                <c:pt idx="35">
                  <c:v>638</c:v>
                </c:pt>
                <c:pt idx="36">
                  <c:v>375</c:v>
                </c:pt>
              </c:numCache>
            </c:numRef>
          </c:val>
          <c:extLst>
            <c:ext xmlns:c16="http://schemas.microsoft.com/office/drawing/2014/chart" uri="{C3380CC4-5D6E-409C-BE32-E72D297353CC}">
              <c16:uniqueId val="{00000000-4560-48B3-9D21-34070DD6B4DB}"/>
            </c:ext>
          </c:extLst>
        </c:ser>
        <c:dLbls>
          <c:showLegendKey val="0"/>
          <c:showVal val="0"/>
          <c:showCatName val="0"/>
          <c:showSerName val="0"/>
          <c:showPercent val="0"/>
          <c:showBubbleSize val="0"/>
        </c:dLbls>
        <c:gapWidth val="219"/>
        <c:overlap val="-27"/>
        <c:axId val="986848319"/>
        <c:axId val="52318143"/>
      </c:barChart>
      <c:catAx>
        <c:axId val="98684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18143"/>
        <c:crosses val="autoZero"/>
        <c:auto val="1"/>
        <c:lblAlgn val="ctr"/>
        <c:lblOffset val="100"/>
        <c:noMultiLvlLbl val="0"/>
      </c:catAx>
      <c:valAx>
        <c:axId val="523181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4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ACTIVE 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8.1719455991390202E-2"/>
          <c:y val="0.18328594342373869"/>
          <c:w val="0.70668814094478904"/>
          <c:h val="0.70931466899970841"/>
        </c:manualLayout>
      </c:layout>
      <c:barChart>
        <c:barDir val="bar"/>
        <c:grouping val="clustered"/>
        <c:varyColors val="0"/>
        <c:ser>
          <c:idx val="0"/>
          <c:order val="0"/>
          <c:tx>
            <c:strRef>
              <c:f>Pivot!$E$7</c:f>
              <c:strCache>
                <c:ptCount val="1"/>
                <c:pt idx="0">
                  <c:v>Total</c:v>
                </c:pt>
              </c:strCache>
            </c:strRef>
          </c:tx>
          <c:spPr>
            <a:solidFill>
              <a:schemeClr val="accent1"/>
            </a:solidFill>
            <a:ln>
              <a:noFill/>
            </a:ln>
            <a:effectLst/>
          </c:spPr>
          <c:invertIfNegative val="0"/>
          <c:cat>
            <c:strRef>
              <c:f>Pivot!$D$8:$D$45</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Pivot!$E$8:$E$45</c:f>
              <c:numCache>
                <c:formatCode>General</c:formatCode>
                <c:ptCount val="37"/>
                <c:pt idx="0">
                  <c:v>0</c:v>
                </c:pt>
                <c:pt idx="1">
                  <c:v>134</c:v>
                </c:pt>
                <c:pt idx="2">
                  <c:v>6</c:v>
                </c:pt>
                <c:pt idx="3">
                  <c:v>46</c:v>
                </c:pt>
                <c:pt idx="4">
                  <c:v>2</c:v>
                </c:pt>
                <c:pt idx="5">
                  <c:v>2</c:v>
                </c:pt>
                <c:pt idx="6">
                  <c:v>88</c:v>
                </c:pt>
                <c:pt idx="7">
                  <c:v>5</c:v>
                </c:pt>
                <c:pt idx="8">
                  <c:v>0</c:v>
                </c:pt>
                <c:pt idx="9">
                  <c:v>576</c:v>
                </c:pt>
                <c:pt idx="10">
                  <c:v>28</c:v>
                </c:pt>
                <c:pt idx="11">
                  <c:v>0</c:v>
                </c:pt>
                <c:pt idx="12">
                  <c:v>0</c:v>
                </c:pt>
                <c:pt idx="13">
                  <c:v>13</c:v>
                </c:pt>
                <c:pt idx="14">
                  <c:v>9</c:v>
                </c:pt>
                <c:pt idx="15">
                  <c:v>8</c:v>
                </c:pt>
                <c:pt idx="16">
                  <c:v>3</c:v>
                </c:pt>
                <c:pt idx="17">
                  <c:v>2</c:v>
                </c:pt>
                <c:pt idx="18">
                  <c:v>3</c:v>
                </c:pt>
                <c:pt idx="19">
                  <c:v>11</c:v>
                </c:pt>
                <c:pt idx="20">
                  <c:v>0</c:v>
                </c:pt>
                <c:pt idx="21">
                  <c:v>10</c:v>
                </c:pt>
                <c:pt idx="22">
                  <c:v>0</c:v>
                </c:pt>
                <c:pt idx="23">
                  <c:v>452</c:v>
                </c:pt>
                <c:pt idx="24">
                  <c:v>1143</c:v>
                </c:pt>
                <c:pt idx="25">
                  <c:v>469</c:v>
                </c:pt>
                <c:pt idx="26">
                  <c:v>165</c:v>
                </c:pt>
                <c:pt idx="27">
                  <c:v>11</c:v>
                </c:pt>
                <c:pt idx="28">
                  <c:v>315</c:v>
                </c:pt>
                <c:pt idx="29">
                  <c:v>29</c:v>
                </c:pt>
                <c:pt idx="30">
                  <c:v>0</c:v>
                </c:pt>
                <c:pt idx="31">
                  <c:v>4</c:v>
                </c:pt>
                <c:pt idx="32">
                  <c:v>-3</c:v>
                </c:pt>
                <c:pt idx="33">
                  <c:v>0</c:v>
                </c:pt>
                <c:pt idx="34">
                  <c:v>32</c:v>
                </c:pt>
                <c:pt idx="35">
                  <c:v>4</c:v>
                </c:pt>
                <c:pt idx="36">
                  <c:v>0</c:v>
                </c:pt>
              </c:numCache>
            </c:numRef>
          </c:val>
          <c:extLst>
            <c:ext xmlns:c16="http://schemas.microsoft.com/office/drawing/2014/chart" uri="{C3380CC4-5D6E-409C-BE32-E72D297353CC}">
              <c16:uniqueId val="{00000000-7666-40CD-B280-938471B932F6}"/>
            </c:ext>
          </c:extLst>
        </c:ser>
        <c:dLbls>
          <c:showLegendKey val="0"/>
          <c:showVal val="0"/>
          <c:showCatName val="0"/>
          <c:showSerName val="0"/>
          <c:showPercent val="0"/>
          <c:showBubbleSize val="0"/>
        </c:dLbls>
        <c:gapWidth val="182"/>
        <c:axId val="986846239"/>
        <c:axId val="52350543"/>
      </c:barChart>
      <c:catAx>
        <c:axId val="986846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50543"/>
        <c:crosses val="autoZero"/>
        <c:auto val="1"/>
        <c:lblAlgn val="ctr"/>
        <c:lblOffset val="100"/>
        <c:noMultiLvlLbl val="0"/>
      </c:catAx>
      <c:valAx>
        <c:axId val="52350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4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DISHARGED 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Pivot!$H$9</c:f>
              <c:strCache>
                <c:ptCount val="1"/>
                <c:pt idx="0">
                  <c:v>Total</c:v>
                </c:pt>
              </c:strCache>
            </c:strRef>
          </c:tx>
          <c:spPr>
            <a:solidFill>
              <a:schemeClr val="accent1"/>
            </a:solidFill>
            <a:ln>
              <a:noFill/>
            </a:ln>
            <a:effectLst/>
          </c:spPr>
          <c:invertIfNegative val="0"/>
          <c:cat>
            <c:strRef>
              <c:f>Pivot!$G$10:$G$47</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Pivot!$H$10:$H$47</c:f>
              <c:numCache>
                <c:formatCode>General</c:formatCode>
                <c:ptCount val="37"/>
                <c:pt idx="0">
                  <c:v>2229</c:v>
                </c:pt>
                <c:pt idx="1">
                  <c:v>1140</c:v>
                </c:pt>
                <c:pt idx="2">
                  <c:v>4960</c:v>
                </c:pt>
                <c:pt idx="3">
                  <c:v>2760</c:v>
                </c:pt>
                <c:pt idx="4">
                  <c:v>2002</c:v>
                </c:pt>
                <c:pt idx="5">
                  <c:v>1343</c:v>
                </c:pt>
                <c:pt idx="6">
                  <c:v>2204</c:v>
                </c:pt>
                <c:pt idx="7">
                  <c:v>1580</c:v>
                </c:pt>
                <c:pt idx="8">
                  <c:v>922</c:v>
                </c:pt>
                <c:pt idx="9">
                  <c:v>5170</c:v>
                </c:pt>
                <c:pt idx="10">
                  <c:v>2004</c:v>
                </c:pt>
                <c:pt idx="11">
                  <c:v>7606</c:v>
                </c:pt>
                <c:pt idx="12">
                  <c:v>2438</c:v>
                </c:pt>
                <c:pt idx="13">
                  <c:v>2910</c:v>
                </c:pt>
                <c:pt idx="14">
                  <c:v>29277</c:v>
                </c:pt>
                <c:pt idx="15">
                  <c:v>3239</c:v>
                </c:pt>
                <c:pt idx="16">
                  <c:v>2630</c:v>
                </c:pt>
                <c:pt idx="17">
                  <c:v>649</c:v>
                </c:pt>
                <c:pt idx="18">
                  <c:v>11583</c:v>
                </c:pt>
                <c:pt idx="19">
                  <c:v>5291</c:v>
                </c:pt>
                <c:pt idx="20">
                  <c:v>2381</c:v>
                </c:pt>
                <c:pt idx="21">
                  <c:v>454</c:v>
                </c:pt>
                <c:pt idx="22">
                  <c:v>3</c:v>
                </c:pt>
                <c:pt idx="23">
                  <c:v>4175</c:v>
                </c:pt>
                <c:pt idx="24">
                  <c:v>102372</c:v>
                </c:pt>
                <c:pt idx="25">
                  <c:v>2345</c:v>
                </c:pt>
                <c:pt idx="26">
                  <c:v>998</c:v>
                </c:pt>
                <c:pt idx="27">
                  <c:v>5717</c:v>
                </c:pt>
                <c:pt idx="28">
                  <c:v>4749</c:v>
                </c:pt>
                <c:pt idx="29">
                  <c:v>3190</c:v>
                </c:pt>
                <c:pt idx="30">
                  <c:v>10150</c:v>
                </c:pt>
                <c:pt idx="31">
                  <c:v>10286</c:v>
                </c:pt>
                <c:pt idx="32">
                  <c:v>17960</c:v>
                </c:pt>
                <c:pt idx="33">
                  <c:v>794</c:v>
                </c:pt>
                <c:pt idx="34">
                  <c:v>1451</c:v>
                </c:pt>
                <c:pt idx="35">
                  <c:v>625</c:v>
                </c:pt>
                <c:pt idx="36">
                  <c:v>366</c:v>
                </c:pt>
              </c:numCache>
            </c:numRef>
          </c:val>
          <c:extLst>
            <c:ext xmlns:c16="http://schemas.microsoft.com/office/drawing/2014/chart" uri="{C3380CC4-5D6E-409C-BE32-E72D297353CC}">
              <c16:uniqueId val="{00000000-683E-49B0-9F5D-987D6E78ACFB}"/>
            </c:ext>
          </c:extLst>
        </c:ser>
        <c:dLbls>
          <c:showLegendKey val="0"/>
          <c:showVal val="0"/>
          <c:showCatName val="0"/>
          <c:showSerName val="0"/>
          <c:showPercent val="0"/>
          <c:showBubbleSize val="0"/>
        </c:dLbls>
        <c:gapWidth val="182"/>
        <c:axId val="986858303"/>
        <c:axId val="52344927"/>
      </c:barChart>
      <c:catAx>
        <c:axId val="986858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44927"/>
        <c:crosses val="autoZero"/>
        <c:auto val="1"/>
        <c:lblAlgn val="ctr"/>
        <c:lblOffset val="100"/>
        <c:noMultiLvlLbl val="0"/>
      </c:catAx>
      <c:valAx>
        <c:axId val="52344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5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DEATH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Pivot!$L$9</c:f>
              <c:strCache>
                <c:ptCount val="1"/>
                <c:pt idx="0">
                  <c:v>Total</c:v>
                </c:pt>
              </c:strCache>
            </c:strRef>
          </c:tx>
          <c:spPr>
            <a:solidFill>
              <a:schemeClr val="accent1"/>
            </a:solidFill>
            <a:ln>
              <a:noFill/>
            </a:ln>
            <a:effectLst/>
          </c:spPr>
          <c:invertIfNegative val="0"/>
          <c:cat>
            <c:strRef>
              <c:f>Pivot!$K$10:$K$47</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Pivot!$L$10:$L$47</c:f>
              <c:numCache>
                <c:formatCode>General</c:formatCode>
                <c:ptCount val="37"/>
                <c:pt idx="0">
                  <c:v>34</c:v>
                </c:pt>
                <c:pt idx="1">
                  <c:v>38</c:v>
                </c:pt>
                <c:pt idx="2">
                  <c:v>44</c:v>
                </c:pt>
                <c:pt idx="3">
                  <c:v>19</c:v>
                </c:pt>
                <c:pt idx="4">
                  <c:v>24</c:v>
                </c:pt>
                <c:pt idx="5">
                  <c:v>28</c:v>
                </c:pt>
                <c:pt idx="6">
                  <c:v>25</c:v>
                </c:pt>
                <c:pt idx="7">
                  <c:v>44</c:v>
                </c:pt>
                <c:pt idx="8">
                  <c:v>25</c:v>
                </c:pt>
                <c:pt idx="9">
                  <c:v>112</c:v>
                </c:pt>
                <c:pt idx="10">
                  <c:v>32</c:v>
                </c:pt>
                <c:pt idx="11">
                  <c:v>322</c:v>
                </c:pt>
                <c:pt idx="12">
                  <c:v>28</c:v>
                </c:pt>
                <c:pt idx="13">
                  <c:v>29</c:v>
                </c:pt>
                <c:pt idx="14">
                  <c:v>249</c:v>
                </c:pt>
                <c:pt idx="15">
                  <c:v>66</c:v>
                </c:pt>
                <c:pt idx="16">
                  <c:v>58</c:v>
                </c:pt>
                <c:pt idx="17">
                  <c:v>18</c:v>
                </c:pt>
                <c:pt idx="18">
                  <c:v>89</c:v>
                </c:pt>
                <c:pt idx="19">
                  <c:v>127</c:v>
                </c:pt>
                <c:pt idx="20">
                  <c:v>37</c:v>
                </c:pt>
                <c:pt idx="21">
                  <c:v>16</c:v>
                </c:pt>
                <c:pt idx="22">
                  <c:v>2</c:v>
                </c:pt>
                <c:pt idx="23">
                  <c:v>64</c:v>
                </c:pt>
                <c:pt idx="24">
                  <c:v>771</c:v>
                </c:pt>
                <c:pt idx="25">
                  <c:v>39</c:v>
                </c:pt>
                <c:pt idx="26">
                  <c:v>20</c:v>
                </c:pt>
                <c:pt idx="27">
                  <c:v>82</c:v>
                </c:pt>
                <c:pt idx="28">
                  <c:v>109</c:v>
                </c:pt>
                <c:pt idx="29">
                  <c:v>92</c:v>
                </c:pt>
                <c:pt idx="30">
                  <c:v>202</c:v>
                </c:pt>
                <c:pt idx="31">
                  <c:v>75</c:v>
                </c:pt>
                <c:pt idx="32">
                  <c:v>155</c:v>
                </c:pt>
                <c:pt idx="33">
                  <c:v>28</c:v>
                </c:pt>
                <c:pt idx="34">
                  <c:v>34</c:v>
                </c:pt>
                <c:pt idx="35">
                  <c:v>9</c:v>
                </c:pt>
                <c:pt idx="36">
                  <c:v>9</c:v>
                </c:pt>
              </c:numCache>
            </c:numRef>
          </c:val>
          <c:extLst>
            <c:ext xmlns:c16="http://schemas.microsoft.com/office/drawing/2014/chart" uri="{C3380CC4-5D6E-409C-BE32-E72D297353CC}">
              <c16:uniqueId val="{00000000-661D-421C-B62A-E15DA756E7CE}"/>
            </c:ext>
          </c:extLst>
        </c:ser>
        <c:dLbls>
          <c:showLegendKey val="0"/>
          <c:showVal val="0"/>
          <c:showCatName val="0"/>
          <c:showSerName val="0"/>
          <c:showPercent val="0"/>
          <c:showBubbleSize val="0"/>
        </c:dLbls>
        <c:gapWidth val="182"/>
        <c:axId val="986844575"/>
        <c:axId val="52361775"/>
      </c:barChart>
      <c:catAx>
        <c:axId val="98684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1775"/>
        <c:crosses val="autoZero"/>
        <c:auto val="1"/>
        <c:lblAlgn val="ctr"/>
        <c:lblOffset val="100"/>
        <c:noMultiLvlLbl val="0"/>
      </c:catAx>
      <c:valAx>
        <c:axId val="52361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4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CONFIRMED CASES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cat>
            <c:strRef>
              <c:f>Pivot!$A$8:$A$45</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Pivot!$B$8:$B$45</c:f>
              <c:numCache>
                <c:formatCode>General</c:formatCode>
                <c:ptCount val="37"/>
                <c:pt idx="0">
                  <c:v>2263</c:v>
                </c:pt>
                <c:pt idx="1">
                  <c:v>1312</c:v>
                </c:pt>
                <c:pt idx="2">
                  <c:v>5010</c:v>
                </c:pt>
                <c:pt idx="3">
                  <c:v>2825</c:v>
                </c:pt>
                <c:pt idx="4">
                  <c:v>2028</c:v>
                </c:pt>
                <c:pt idx="5">
                  <c:v>1373</c:v>
                </c:pt>
                <c:pt idx="6">
                  <c:v>2317</c:v>
                </c:pt>
                <c:pt idx="7">
                  <c:v>1629</c:v>
                </c:pt>
                <c:pt idx="8">
                  <c:v>947</c:v>
                </c:pt>
                <c:pt idx="9">
                  <c:v>5858</c:v>
                </c:pt>
                <c:pt idx="10">
                  <c:v>2064</c:v>
                </c:pt>
                <c:pt idx="11">
                  <c:v>7928</c:v>
                </c:pt>
                <c:pt idx="12">
                  <c:v>2466</c:v>
                </c:pt>
                <c:pt idx="13">
                  <c:v>2952</c:v>
                </c:pt>
                <c:pt idx="14">
                  <c:v>29535</c:v>
                </c:pt>
                <c:pt idx="15">
                  <c:v>3313</c:v>
                </c:pt>
                <c:pt idx="16">
                  <c:v>2691</c:v>
                </c:pt>
                <c:pt idx="17">
                  <c:v>669</c:v>
                </c:pt>
                <c:pt idx="18">
                  <c:v>11675</c:v>
                </c:pt>
                <c:pt idx="19">
                  <c:v>5429</c:v>
                </c:pt>
                <c:pt idx="20">
                  <c:v>2418</c:v>
                </c:pt>
                <c:pt idx="21">
                  <c:v>480</c:v>
                </c:pt>
                <c:pt idx="22">
                  <c:v>5</c:v>
                </c:pt>
                <c:pt idx="23">
                  <c:v>4691</c:v>
                </c:pt>
                <c:pt idx="24">
                  <c:v>104286</c:v>
                </c:pt>
                <c:pt idx="25">
                  <c:v>2853</c:v>
                </c:pt>
                <c:pt idx="26">
                  <c:v>1183</c:v>
                </c:pt>
                <c:pt idx="27">
                  <c:v>5810</c:v>
                </c:pt>
                <c:pt idx="28">
                  <c:v>5173</c:v>
                </c:pt>
                <c:pt idx="29">
                  <c:v>3311</c:v>
                </c:pt>
                <c:pt idx="30">
                  <c:v>10352</c:v>
                </c:pt>
                <c:pt idx="31">
                  <c:v>10365</c:v>
                </c:pt>
                <c:pt idx="32">
                  <c:v>18112</c:v>
                </c:pt>
                <c:pt idx="33">
                  <c:v>822</c:v>
                </c:pt>
                <c:pt idx="34">
                  <c:v>1517</c:v>
                </c:pt>
                <c:pt idx="35">
                  <c:v>638</c:v>
                </c:pt>
                <c:pt idx="36">
                  <c:v>375</c:v>
                </c:pt>
              </c:numCache>
            </c:numRef>
          </c:val>
          <c:extLst>
            <c:ext xmlns:c16="http://schemas.microsoft.com/office/drawing/2014/chart" uri="{C3380CC4-5D6E-409C-BE32-E72D297353CC}">
              <c16:uniqueId val="{00000000-8AE6-4EF3-97E2-DE837A8B1636}"/>
            </c:ext>
          </c:extLst>
        </c:ser>
        <c:dLbls>
          <c:showLegendKey val="0"/>
          <c:showVal val="0"/>
          <c:showCatName val="0"/>
          <c:showSerName val="0"/>
          <c:showPercent val="0"/>
          <c:showBubbleSize val="0"/>
        </c:dLbls>
        <c:gapWidth val="219"/>
        <c:overlap val="-27"/>
        <c:axId val="986848319"/>
        <c:axId val="52318143"/>
      </c:barChart>
      <c:catAx>
        <c:axId val="98684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18143"/>
        <c:crosses val="autoZero"/>
        <c:auto val="1"/>
        <c:lblAlgn val="ctr"/>
        <c:lblOffset val="100"/>
        <c:noMultiLvlLbl val="0"/>
      </c:catAx>
      <c:valAx>
        <c:axId val="523181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4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ACTIVE 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8.1719455991390202E-2"/>
          <c:y val="0.18328594342373869"/>
          <c:w val="0.70668814094478904"/>
          <c:h val="0.70931466899970841"/>
        </c:manualLayout>
      </c:layout>
      <c:barChart>
        <c:barDir val="bar"/>
        <c:grouping val="clustered"/>
        <c:varyColors val="0"/>
        <c:ser>
          <c:idx val="0"/>
          <c:order val="0"/>
          <c:tx>
            <c:strRef>
              <c:f>Pivot!$E$7</c:f>
              <c:strCache>
                <c:ptCount val="1"/>
                <c:pt idx="0">
                  <c:v>Total</c:v>
                </c:pt>
              </c:strCache>
            </c:strRef>
          </c:tx>
          <c:spPr>
            <a:solidFill>
              <a:schemeClr val="accent1"/>
            </a:solidFill>
            <a:ln>
              <a:noFill/>
            </a:ln>
            <a:effectLst/>
          </c:spPr>
          <c:invertIfNegative val="0"/>
          <c:cat>
            <c:strRef>
              <c:f>Pivot!$D$8:$D$45</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Pivot!$E$8:$E$45</c:f>
              <c:numCache>
                <c:formatCode>General</c:formatCode>
                <c:ptCount val="37"/>
                <c:pt idx="0">
                  <c:v>0</c:v>
                </c:pt>
                <c:pt idx="1">
                  <c:v>134</c:v>
                </c:pt>
                <c:pt idx="2">
                  <c:v>6</c:v>
                </c:pt>
                <c:pt idx="3">
                  <c:v>46</c:v>
                </c:pt>
                <c:pt idx="4">
                  <c:v>2</c:v>
                </c:pt>
                <c:pt idx="5">
                  <c:v>2</c:v>
                </c:pt>
                <c:pt idx="6">
                  <c:v>88</c:v>
                </c:pt>
                <c:pt idx="7">
                  <c:v>5</c:v>
                </c:pt>
                <c:pt idx="8">
                  <c:v>0</c:v>
                </c:pt>
                <c:pt idx="9">
                  <c:v>576</c:v>
                </c:pt>
                <c:pt idx="10">
                  <c:v>28</c:v>
                </c:pt>
                <c:pt idx="11">
                  <c:v>0</c:v>
                </c:pt>
                <c:pt idx="12">
                  <c:v>0</c:v>
                </c:pt>
                <c:pt idx="13">
                  <c:v>13</c:v>
                </c:pt>
                <c:pt idx="14">
                  <c:v>9</c:v>
                </c:pt>
                <c:pt idx="15">
                  <c:v>8</c:v>
                </c:pt>
                <c:pt idx="16">
                  <c:v>3</c:v>
                </c:pt>
                <c:pt idx="17">
                  <c:v>2</c:v>
                </c:pt>
                <c:pt idx="18">
                  <c:v>3</c:v>
                </c:pt>
                <c:pt idx="19">
                  <c:v>11</c:v>
                </c:pt>
                <c:pt idx="20">
                  <c:v>0</c:v>
                </c:pt>
                <c:pt idx="21">
                  <c:v>10</c:v>
                </c:pt>
                <c:pt idx="22">
                  <c:v>0</c:v>
                </c:pt>
                <c:pt idx="23">
                  <c:v>452</c:v>
                </c:pt>
                <c:pt idx="24">
                  <c:v>1143</c:v>
                </c:pt>
                <c:pt idx="25">
                  <c:v>469</c:v>
                </c:pt>
                <c:pt idx="26">
                  <c:v>165</c:v>
                </c:pt>
                <c:pt idx="27">
                  <c:v>11</c:v>
                </c:pt>
                <c:pt idx="28">
                  <c:v>315</c:v>
                </c:pt>
                <c:pt idx="29">
                  <c:v>29</c:v>
                </c:pt>
                <c:pt idx="30">
                  <c:v>0</c:v>
                </c:pt>
                <c:pt idx="31">
                  <c:v>4</c:v>
                </c:pt>
                <c:pt idx="32">
                  <c:v>-3</c:v>
                </c:pt>
                <c:pt idx="33">
                  <c:v>0</c:v>
                </c:pt>
                <c:pt idx="34">
                  <c:v>32</c:v>
                </c:pt>
                <c:pt idx="35">
                  <c:v>4</c:v>
                </c:pt>
                <c:pt idx="36">
                  <c:v>0</c:v>
                </c:pt>
              </c:numCache>
            </c:numRef>
          </c:val>
          <c:extLst>
            <c:ext xmlns:c16="http://schemas.microsoft.com/office/drawing/2014/chart" uri="{C3380CC4-5D6E-409C-BE32-E72D297353CC}">
              <c16:uniqueId val="{00000000-6C48-4238-AF27-8C6AF558289A}"/>
            </c:ext>
          </c:extLst>
        </c:ser>
        <c:dLbls>
          <c:showLegendKey val="0"/>
          <c:showVal val="0"/>
          <c:showCatName val="0"/>
          <c:showSerName val="0"/>
          <c:showPercent val="0"/>
          <c:showBubbleSize val="0"/>
        </c:dLbls>
        <c:gapWidth val="182"/>
        <c:axId val="986846239"/>
        <c:axId val="52350543"/>
      </c:barChart>
      <c:catAx>
        <c:axId val="986846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50543"/>
        <c:crosses val="autoZero"/>
        <c:auto val="1"/>
        <c:lblAlgn val="ctr"/>
        <c:lblOffset val="100"/>
        <c:noMultiLvlLbl val="0"/>
      </c:catAx>
      <c:valAx>
        <c:axId val="52350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4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DISHARGED 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Pivot!$H$9</c:f>
              <c:strCache>
                <c:ptCount val="1"/>
                <c:pt idx="0">
                  <c:v>Total</c:v>
                </c:pt>
              </c:strCache>
            </c:strRef>
          </c:tx>
          <c:spPr>
            <a:solidFill>
              <a:schemeClr val="accent1"/>
            </a:solidFill>
            <a:ln>
              <a:noFill/>
            </a:ln>
            <a:effectLst/>
          </c:spPr>
          <c:invertIfNegative val="0"/>
          <c:cat>
            <c:strRef>
              <c:f>Pivot!$G$10:$G$47</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Pivot!$H$10:$H$47</c:f>
              <c:numCache>
                <c:formatCode>General</c:formatCode>
                <c:ptCount val="37"/>
                <c:pt idx="0">
                  <c:v>2229</c:v>
                </c:pt>
                <c:pt idx="1">
                  <c:v>1140</c:v>
                </c:pt>
                <c:pt idx="2">
                  <c:v>4960</c:v>
                </c:pt>
                <c:pt idx="3">
                  <c:v>2760</c:v>
                </c:pt>
                <c:pt idx="4">
                  <c:v>2002</c:v>
                </c:pt>
                <c:pt idx="5">
                  <c:v>1343</c:v>
                </c:pt>
                <c:pt idx="6">
                  <c:v>2204</c:v>
                </c:pt>
                <c:pt idx="7">
                  <c:v>1580</c:v>
                </c:pt>
                <c:pt idx="8">
                  <c:v>922</c:v>
                </c:pt>
                <c:pt idx="9">
                  <c:v>5170</c:v>
                </c:pt>
                <c:pt idx="10">
                  <c:v>2004</c:v>
                </c:pt>
                <c:pt idx="11">
                  <c:v>7606</c:v>
                </c:pt>
                <c:pt idx="12">
                  <c:v>2438</c:v>
                </c:pt>
                <c:pt idx="13">
                  <c:v>2910</c:v>
                </c:pt>
                <c:pt idx="14">
                  <c:v>29277</c:v>
                </c:pt>
                <c:pt idx="15">
                  <c:v>3239</c:v>
                </c:pt>
                <c:pt idx="16">
                  <c:v>2630</c:v>
                </c:pt>
                <c:pt idx="17">
                  <c:v>649</c:v>
                </c:pt>
                <c:pt idx="18">
                  <c:v>11583</c:v>
                </c:pt>
                <c:pt idx="19">
                  <c:v>5291</c:v>
                </c:pt>
                <c:pt idx="20">
                  <c:v>2381</c:v>
                </c:pt>
                <c:pt idx="21">
                  <c:v>454</c:v>
                </c:pt>
                <c:pt idx="22">
                  <c:v>3</c:v>
                </c:pt>
                <c:pt idx="23">
                  <c:v>4175</c:v>
                </c:pt>
                <c:pt idx="24">
                  <c:v>102372</c:v>
                </c:pt>
                <c:pt idx="25">
                  <c:v>2345</c:v>
                </c:pt>
                <c:pt idx="26">
                  <c:v>998</c:v>
                </c:pt>
                <c:pt idx="27">
                  <c:v>5717</c:v>
                </c:pt>
                <c:pt idx="28">
                  <c:v>4749</c:v>
                </c:pt>
                <c:pt idx="29">
                  <c:v>3190</c:v>
                </c:pt>
                <c:pt idx="30">
                  <c:v>10150</c:v>
                </c:pt>
                <c:pt idx="31">
                  <c:v>10286</c:v>
                </c:pt>
                <c:pt idx="32">
                  <c:v>17960</c:v>
                </c:pt>
                <c:pt idx="33">
                  <c:v>794</c:v>
                </c:pt>
                <c:pt idx="34">
                  <c:v>1451</c:v>
                </c:pt>
                <c:pt idx="35">
                  <c:v>625</c:v>
                </c:pt>
                <c:pt idx="36">
                  <c:v>366</c:v>
                </c:pt>
              </c:numCache>
            </c:numRef>
          </c:val>
          <c:extLst>
            <c:ext xmlns:c16="http://schemas.microsoft.com/office/drawing/2014/chart" uri="{C3380CC4-5D6E-409C-BE32-E72D297353CC}">
              <c16:uniqueId val="{00000000-0881-44FE-B2B2-2F774F1F51B7}"/>
            </c:ext>
          </c:extLst>
        </c:ser>
        <c:dLbls>
          <c:showLegendKey val="0"/>
          <c:showVal val="0"/>
          <c:showCatName val="0"/>
          <c:showSerName val="0"/>
          <c:showPercent val="0"/>
          <c:showBubbleSize val="0"/>
        </c:dLbls>
        <c:gapWidth val="182"/>
        <c:axId val="986858303"/>
        <c:axId val="52344927"/>
      </c:barChart>
      <c:catAx>
        <c:axId val="986858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44927"/>
        <c:crosses val="autoZero"/>
        <c:auto val="1"/>
        <c:lblAlgn val="ctr"/>
        <c:lblOffset val="100"/>
        <c:noMultiLvlLbl val="0"/>
      </c:catAx>
      <c:valAx>
        <c:axId val="52344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5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[booooook4.xlsx]Pivot!PivotTable8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DEATH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Pivot!$L$9</c:f>
              <c:strCache>
                <c:ptCount val="1"/>
                <c:pt idx="0">
                  <c:v>Total</c:v>
                </c:pt>
              </c:strCache>
            </c:strRef>
          </c:tx>
          <c:spPr>
            <a:solidFill>
              <a:schemeClr val="accent1"/>
            </a:solidFill>
            <a:ln>
              <a:noFill/>
            </a:ln>
            <a:effectLst/>
          </c:spPr>
          <c:invertIfNegative val="0"/>
          <c:cat>
            <c:strRef>
              <c:f>Pivot!$K$10:$K$47</c:f>
              <c:strCache>
                <c:ptCount val="37"/>
                <c:pt idx="0">
                  <c:v>Abia</c:v>
                </c:pt>
                <c:pt idx="1">
                  <c:v>Adamawa</c:v>
                </c:pt>
                <c:pt idx="2">
                  <c:v>Akwa Ibom</c:v>
                </c:pt>
                <c:pt idx="3">
                  <c:v>Anambra</c:v>
                </c:pt>
                <c:pt idx="4">
                  <c:v>Bauchi</c:v>
                </c:pt>
                <c:pt idx="5">
                  <c:v>Bayelsa</c:v>
                </c:pt>
                <c:pt idx="6">
                  <c:v>Benue</c:v>
                </c:pt>
                <c:pt idx="7">
                  <c:v>Borno</c:v>
                </c:pt>
                <c:pt idx="8">
                  <c:v>Cross River</c:v>
                </c:pt>
                <c:pt idx="9">
                  <c:v>Delta</c:v>
                </c:pt>
                <c:pt idx="10">
                  <c:v>Ebonyi</c:v>
                </c:pt>
                <c:pt idx="11">
                  <c:v>Edo</c:v>
                </c:pt>
                <c:pt idx="12">
                  <c:v>Ekiti</c:v>
                </c:pt>
                <c:pt idx="13">
                  <c:v>Enugu</c:v>
                </c:pt>
                <c:pt idx="14">
                  <c:v>FCT</c:v>
                </c:pt>
                <c:pt idx="15">
                  <c:v>Gombe</c:v>
                </c:pt>
                <c:pt idx="16">
                  <c:v>Imo</c:v>
                </c:pt>
                <c:pt idx="17">
                  <c:v>Jigawa</c:v>
                </c:pt>
                <c:pt idx="18">
                  <c:v>Kaduna</c:v>
                </c:pt>
                <c:pt idx="19">
                  <c:v>Kano</c:v>
                </c:pt>
                <c:pt idx="20">
                  <c:v>Katsina</c:v>
                </c:pt>
                <c:pt idx="21">
                  <c:v>Kebbi</c:v>
                </c:pt>
                <c:pt idx="22">
                  <c:v>Kogi</c:v>
                </c:pt>
                <c:pt idx="23">
                  <c:v>Kwara</c:v>
                </c:pt>
                <c:pt idx="24">
                  <c:v>Lagos</c:v>
                </c:pt>
                <c:pt idx="25">
                  <c:v>Nasarawa</c:v>
                </c:pt>
                <c:pt idx="26">
                  <c:v>Niger</c:v>
                </c:pt>
                <c:pt idx="27">
                  <c:v>Ogun</c:v>
                </c:pt>
                <c:pt idx="28">
                  <c:v>Ondo</c:v>
                </c:pt>
                <c:pt idx="29">
                  <c:v>Osun</c:v>
                </c:pt>
                <c:pt idx="30">
                  <c:v>Oyo</c:v>
                </c:pt>
                <c:pt idx="31">
                  <c:v>Plateau</c:v>
                </c:pt>
                <c:pt idx="32">
                  <c:v>Rivers</c:v>
                </c:pt>
                <c:pt idx="33">
                  <c:v>Sokoto</c:v>
                </c:pt>
                <c:pt idx="34">
                  <c:v>Taraba</c:v>
                </c:pt>
                <c:pt idx="35">
                  <c:v>Yobe</c:v>
                </c:pt>
                <c:pt idx="36">
                  <c:v>Zamfara</c:v>
                </c:pt>
              </c:strCache>
            </c:strRef>
          </c:cat>
          <c:val>
            <c:numRef>
              <c:f>Pivot!$L$10:$L$47</c:f>
              <c:numCache>
                <c:formatCode>General</c:formatCode>
                <c:ptCount val="37"/>
                <c:pt idx="0">
                  <c:v>34</c:v>
                </c:pt>
                <c:pt idx="1">
                  <c:v>38</c:v>
                </c:pt>
                <c:pt idx="2">
                  <c:v>44</c:v>
                </c:pt>
                <c:pt idx="3">
                  <c:v>19</c:v>
                </c:pt>
                <c:pt idx="4">
                  <c:v>24</c:v>
                </c:pt>
                <c:pt idx="5">
                  <c:v>28</c:v>
                </c:pt>
                <c:pt idx="6">
                  <c:v>25</c:v>
                </c:pt>
                <c:pt idx="7">
                  <c:v>44</c:v>
                </c:pt>
                <c:pt idx="8">
                  <c:v>25</c:v>
                </c:pt>
                <c:pt idx="9">
                  <c:v>112</c:v>
                </c:pt>
                <c:pt idx="10">
                  <c:v>32</c:v>
                </c:pt>
                <c:pt idx="11">
                  <c:v>322</c:v>
                </c:pt>
                <c:pt idx="12">
                  <c:v>28</c:v>
                </c:pt>
                <c:pt idx="13">
                  <c:v>29</c:v>
                </c:pt>
                <c:pt idx="14">
                  <c:v>249</c:v>
                </c:pt>
                <c:pt idx="15">
                  <c:v>66</c:v>
                </c:pt>
                <c:pt idx="16">
                  <c:v>58</c:v>
                </c:pt>
                <c:pt idx="17">
                  <c:v>18</c:v>
                </c:pt>
                <c:pt idx="18">
                  <c:v>89</c:v>
                </c:pt>
                <c:pt idx="19">
                  <c:v>127</c:v>
                </c:pt>
                <c:pt idx="20">
                  <c:v>37</c:v>
                </c:pt>
                <c:pt idx="21">
                  <c:v>16</c:v>
                </c:pt>
                <c:pt idx="22">
                  <c:v>2</c:v>
                </c:pt>
                <c:pt idx="23">
                  <c:v>64</c:v>
                </c:pt>
                <c:pt idx="24">
                  <c:v>771</c:v>
                </c:pt>
                <c:pt idx="25">
                  <c:v>39</c:v>
                </c:pt>
                <c:pt idx="26">
                  <c:v>20</c:v>
                </c:pt>
                <c:pt idx="27">
                  <c:v>82</c:v>
                </c:pt>
                <c:pt idx="28">
                  <c:v>109</c:v>
                </c:pt>
                <c:pt idx="29">
                  <c:v>92</c:v>
                </c:pt>
                <c:pt idx="30">
                  <c:v>202</c:v>
                </c:pt>
                <c:pt idx="31">
                  <c:v>75</c:v>
                </c:pt>
                <c:pt idx="32">
                  <c:v>155</c:v>
                </c:pt>
                <c:pt idx="33">
                  <c:v>28</c:v>
                </c:pt>
                <c:pt idx="34">
                  <c:v>34</c:v>
                </c:pt>
                <c:pt idx="35">
                  <c:v>9</c:v>
                </c:pt>
                <c:pt idx="36">
                  <c:v>9</c:v>
                </c:pt>
              </c:numCache>
            </c:numRef>
          </c:val>
          <c:extLst>
            <c:ext xmlns:c16="http://schemas.microsoft.com/office/drawing/2014/chart" uri="{C3380CC4-5D6E-409C-BE32-E72D297353CC}">
              <c16:uniqueId val="{00000000-D5C2-41A0-BB24-EC8C0A02B3FF}"/>
            </c:ext>
          </c:extLst>
        </c:ser>
        <c:dLbls>
          <c:showLegendKey val="0"/>
          <c:showVal val="0"/>
          <c:showCatName val="0"/>
          <c:showSerName val="0"/>
          <c:showPercent val="0"/>
          <c:showBubbleSize val="0"/>
        </c:dLbls>
        <c:gapWidth val="182"/>
        <c:axId val="986844575"/>
        <c:axId val="52361775"/>
      </c:barChart>
      <c:catAx>
        <c:axId val="98684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1775"/>
        <c:crosses val="autoZero"/>
        <c:auto val="1"/>
        <c:lblAlgn val="ctr"/>
        <c:lblOffset val="100"/>
        <c:noMultiLvlLbl val="0"/>
      </c:catAx>
      <c:valAx>
        <c:axId val="52361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4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57150</xdr:colOff>
      <xdr:row>47</xdr:row>
      <xdr:rowOff>28575</xdr:rowOff>
    </xdr:from>
    <xdr:to>
      <xdr:col>2</xdr:col>
      <xdr:colOff>581024</xdr:colOff>
      <xdr:row>61</xdr:row>
      <xdr:rowOff>104775</xdr:rowOff>
    </xdr:to>
    <xdr:graphicFrame macro="">
      <xdr:nvGraphicFramePr>
        <xdr:cNvPr id="2" name="Chart 1">
          <a:extLst>
            <a:ext uri="{FF2B5EF4-FFF2-40B4-BE49-F238E27FC236}">
              <a16:creationId xmlns:a16="http://schemas.microsoft.com/office/drawing/2014/main" id="{84956B3E-B32A-45F9-99A7-0511B21D0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747712</xdr:colOff>
      <xdr:row>46</xdr:row>
      <xdr:rowOff>180975</xdr:rowOff>
    </xdr:from>
    <xdr:to>
      <xdr:col>4</xdr:col>
      <xdr:colOff>2066925</xdr:colOff>
      <xdr:row>61</xdr:row>
      <xdr:rowOff>66675</xdr:rowOff>
    </xdr:to>
    <xdr:graphicFrame macro="">
      <xdr:nvGraphicFramePr>
        <xdr:cNvPr id="3" name="Chart 2">
          <a:extLst>
            <a:ext uri="{FF2B5EF4-FFF2-40B4-BE49-F238E27FC236}">
              <a16:creationId xmlns:a16="http://schemas.microsoft.com/office/drawing/2014/main" id="{8BE2EEB9-DD56-481A-B6E8-F05CBC88C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204787</xdr:colOff>
      <xdr:row>48</xdr:row>
      <xdr:rowOff>76200</xdr:rowOff>
    </xdr:from>
    <xdr:to>
      <xdr:col>8</xdr:col>
      <xdr:colOff>123825</xdr:colOff>
      <xdr:row>61</xdr:row>
      <xdr:rowOff>123825</xdr:rowOff>
    </xdr:to>
    <xdr:graphicFrame macro="">
      <xdr:nvGraphicFramePr>
        <xdr:cNvPr id="4" name="Chart 3">
          <a:extLst>
            <a:ext uri="{FF2B5EF4-FFF2-40B4-BE49-F238E27FC236}">
              <a16:creationId xmlns:a16="http://schemas.microsoft.com/office/drawing/2014/main" id="{2C90B7D0-9819-4DCA-81F7-D9D18F4E0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433387</xdr:colOff>
      <xdr:row>48</xdr:row>
      <xdr:rowOff>28575</xdr:rowOff>
    </xdr:from>
    <xdr:to>
      <xdr:col>13</xdr:col>
      <xdr:colOff>261937</xdr:colOff>
      <xdr:row>62</xdr:row>
      <xdr:rowOff>104775</xdr:rowOff>
    </xdr:to>
    <xdr:graphicFrame macro="">
      <xdr:nvGraphicFramePr>
        <xdr:cNvPr id="5" name="Chart 4">
          <a:extLst>
            <a:ext uri="{FF2B5EF4-FFF2-40B4-BE49-F238E27FC236}">
              <a16:creationId xmlns:a16="http://schemas.microsoft.com/office/drawing/2014/main" id="{18B27FC8-D0C5-411E-9AE7-0918F8D6B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1323975</xdr:colOff>
      <xdr:row>2</xdr:row>
      <xdr:rowOff>114300</xdr:rowOff>
    </xdr:from>
    <xdr:to>
      <xdr:col>2</xdr:col>
      <xdr:colOff>885825</xdr:colOff>
      <xdr:row>15</xdr:row>
      <xdr:rowOff>161925</xdr:rowOff>
    </xdr:to>
    <mc:AlternateContent xmlns:mc="http://schemas.openxmlformats.org/markup-compatibility/2006">
      <mc:Choice xmlns:a14="http://schemas.microsoft.com/office/drawing/2010/main" Requires="a14">
        <xdr:graphicFrame macro="">
          <xdr:nvGraphicFramePr>
            <xdr:cNvPr id="7" name="No. of Cases (Lab Confirmed)">
              <a:extLst>
                <a:ext uri="{FF2B5EF4-FFF2-40B4-BE49-F238E27FC236}">
                  <a16:creationId xmlns:a16="http://schemas.microsoft.com/office/drawing/2014/main" id="{5E611739-C183-4C55-9484-B89197669592}"/>
                </a:ext>
              </a:extLst>
            </xdr:cNvPr>
            <xdr:cNvGraphicFramePr/>
          </xdr:nvGraphicFramePr>
          <xdr:xfrm>
            <a:off x="0" y="0"/>
            <a:ext cx="0" cy="0"/>
          </xdr:xfrm>
          <a:graphic>
            <a:graphicData uri="http://schemas.microsoft.com/office/drawing/2010/slicer">
              <sle:slicer xmlns:sle="http://schemas.microsoft.com/office/drawing/2010/slicer" name="No. of Cases (Lab Confirmed)"/>
            </a:graphicData>
          </a:graphic>
        </xdr:graphicFrame>
      </mc:Choice>
      <mc:Fallback>
        <xdr:sp macro="" textlink="">
          <xdr:nvSpPr>
            <xdr:cNvPr id="0" name=""/>
            <xdr:cNvSpPr>
              <a:spLocks noTextEdit="1"/>
            </xdr:cNvSpPr>
          </xdr:nvSpPr>
          <xdr:spPr>
            <a:xfrm>
              <a:off x="2847975" y="495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904875</xdr:colOff>
      <xdr:row>2</xdr:row>
      <xdr:rowOff>76200</xdr:rowOff>
    </xdr:from>
    <xdr:to>
      <xdr:col>4</xdr:col>
      <xdr:colOff>523875</xdr:colOff>
      <xdr:row>15</xdr:row>
      <xdr:rowOff>85725</xdr:rowOff>
    </xdr:to>
    <mc:AlternateContent xmlns:mc="http://schemas.openxmlformats.org/markup-compatibility/2006">
      <mc:Choice xmlns:a14="http://schemas.microsoft.com/office/drawing/2010/main" Requires="a14">
        <xdr:graphicFrame macro="">
          <xdr:nvGraphicFramePr>
            <xdr:cNvPr id="8" name="No. of Cases (on admission)">
              <a:extLst>
                <a:ext uri="{FF2B5EF4-FFF2-40B4-BE49-F238E27FC236}">
                  <a16:creationId xmlns:a16="http://schemas.microsoft.com/office/drawing/2014/main" id="{F45C8B07-50D0-4571-B263-D9A4DFA73FD3}"/>
                </a:ext>
              </a:extLst>
            </xdr:cNvPr>
            <xdr:cNvGraphicFramePr/>
          </xdr:nvGraphicFramePr>
          <xdr:xfrm>
            <a:off x="0" y="0"/>
            <a:ext cx="0" cy="0"/>
          </xdr:xfrm>
          <a:graphic>
            <a:graphicData uri="http://schemas.microsoft.com/office/drawing/2010/slicer">
              <sle:slicer xmlns:sle="http://schemas.microsoft.com/office/drawing/2010/slicer" name="No. of Cases (on admission)"/>
            </a:graphicData>
          </a:graphic>
        </xdr:graphicFrame>
      </mc:Choice>
      <mc:Fallback>
        <xdr:sp macro="" textlink="">
          <xdr:nvSpPr>
            <xdr:cNvPr id="0" name=""/>
            <xdr:cNvSpPr>
              <a:spLocks noTextEdit="1"/>
            </xdr:cNvSpPr>
          </xdr:nvSpPr>
          <xdr:spPr>
            <a:xfrm>
              <a:off x="4695825" y="457200"/>
              <a:ext cx="17526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571500</xdr:colOff>
      <xdr:row>2</xdr:row>
      <xdr:rowOff>38100</xdr:rowOff>
    </xdr:from>
    <xdr:to>
      <xdr:col>5</xdr:col>
      <xdr:colOff>219075</xdr:colOff>
      <xdr:row>15</xdr:row>
      <xdr:rowOff>85725</xdr:rowOff>
    </xdr:to>
    <mc:AlternateContent xmlns:mc="http://schemas.openxmlformats.org/markup-compatibility/2006">
      <mc:Choice xmlns:a14="http://schemas.microsoft.com/office/drawing/2010/main" Requires="a14">
        <xdr:graphicFrame macro="">
          <xdr:nvGraphicFramePr>
            <xdr:cNvPr id="9" name="No. Discharged">
              <a:extLst>
                <a:ext uri="{FF2B5EF4-FFF2-40B4-BE49-F238E27FC236}">
                  <a16:creationId xmlns:a16="http://schemas.microsoft.com/office/drawing/2014/main" id="{8311F17C-782F-419E-86D6-08B9D5540E23}"/>
                </a:ext>
              </a:extLst>
            </xdr:cNvPr>
            <xdr:cNvGraphicFramePr/>
          </xdr:nvGraphicFramePr>
          <xdr:xfrm>
            <a:off x="0" y="0"/>
            <a:ext cx="0" cy="0"/>
          </xdr:xfrm>
          <a:graphic>
            <a:graphicData uri="http://schemas.microsoft.com/office/drawing/2010/slicer">
              <sle:slicer xmlns:sle="http://schemas.microsoft.com/office/drawing/2010/slicer" name="No. Discharged"/>
            </a:graphicData>
          </a:graphic>
        </xdr:graphicFrame>
      </mc:Choice>
      <mc:Fallback>
        <xdr:sp macro="" textlink="">
          <xdr:nvSpPr>
            <xdr:cNvPr id="0" name=""/>
            <xdr:cNvSpPr>
              <a:spLocks noTextEdit="1"/>
            </xdr:cNvSpPr>
          </xdr:nvSpPr>
          <xdr:spPr>
            <a:xfrm>
              <a:off x="649605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314325</xdr:colOff>
      <xdr:row>1</xdr:row>
      <xdr:rowOff>152401</xdr:rowOff>
    </xdr:from>
    <xdr:to>
      <xdr:col>7</xdr:col>
      <xdr:colOff>657225</xdr:colOff>
      <xdr:row>15</xdr:row>
      <xdr:rowOff>19051</xdr:rowOff>
    </xdr:to>
    <mc:AlternateContent xmlns:mc="http://schemas.openxmlformats.org/markup-compatibility/2006">
      <mc:Choice xmlns:a14="http://schemas.microsoft.com/office/drawing/2010/main" Requires="a14">
        <xdr:graphicFrame macro="">
          <xdr:nvGraphicFramePr>
            <xdr:cNvPr id="10" name="No. of Deaths">
              <a:extLst>
                <a:ext uri="{FF2B5EF4-FFF2-40B4-BE49-F238E27FC236}">
                  <a16:creationId xmlns:a16="http://schemas.microsoft.com/office/drawing/2014/main" id="{EE80998D-DE11-4E1A-AFB0-9C0007B31A05}"/>
                </a:ext>
              </a:extLst>
            </xdr:cNvPr>
            <xdr:cNvGraphicFramePr/>
          </xdr:nvGraphicFramePr>
          <xdr:xfrm>
            <a:off x="0" y="0"/>
            <a:ext cx="0" cy="0"/>
          </xdr:xfrm>
          <a:graphic>
            <a:graphicData uri="http://schemas.microsoft.com/office/drawing/2010/slicer">
              <sle:slicer xmlns:sle="http://schemas.microsoft.com/office/drawing/2010/slicer" name="No. of Deaths"/>
            </a:graphicData>
          </a:graphic>
        </xdr:graphicFrame>
      </mc:Choice>
      <mc:Fallback>
        <xdr:sp macro="" textlink="">
          <xdr:nvSpPr>
            <xdr:cNvPr id="0" name=""/>
            <xdr:cNvSpPr>
              <a:spLocks noTextEdit="1"/>
            </xdr:cNvSpPr>
          </xdr:nvSpPr>
          <xdr:spPr>
            <a:xfrm>
              <a:off x="8420100" y="342901"/>
              <a:ext cx="1828800"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57150</xdr:rowOff>
    </xdr:from>
    <xdr:to>
      <xdr:col>24</xdr:col>
      <xdr:colOff>371476</xdr:colOff>
      <xdr:row>4</xdr:row>
      <xdr:rowOff>104775</xdr:rowOff>
    </xdr:to>
    <xdr:sp macro="" textlink="">
      <xdr:nvSpPr>
        <xdr:cNvPr id="2" name="Rectangle: Rounded Corners 1">
          <a:extLst>
            <a:ext uri="{FF2B5EF4-FFF2-40B4-BE49-F238E27FC236}">
              <a16:creationId xmlns:a16="http://schemas.microsoft.com/office/drawing/2014/main" id="{398690C3-BEFE-4CB3-BA60-5C1F7E35AAEE}"/>
            </a:ext>
          </a:extLst>
        </xdr:cNvPr>
        <xdr:cNvSpPr/>
      </xdr:nvSpPr>
      <xdr:spPr>
        <a:xfrm>
          <a:off x="0" y="57150"/>
          <a:ext cx="15001876" cy="809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000"/>
            <a:t>                   </a:t>
          </a:r>
          <a:r>
            <a:rPr lang="en-US" sz="4000">
              <a:latin typeface="Algerian" panose="04020705040A02060702" pitchFamily="82" charset="0"/>
            </a:rPr>
            <a:t>COVID-19 POPULATION REPORT</a:t>
          </a:r>
        </a:p>
      </xdr:txBody>
    </xdr:sp>
    <xdr:clientData/>
  </xdr:twoCellAnchor>
  <xdr:twoCellAnchor>
    <xdr:from>
      <xdr:col>0</xdr:col>
      <xdr:colOff>9525</xdr:colOff>
      <xdr:row>4</xdr:row>
      <xdr:rowOff>152399</xdr:rowOff>
    </xdr:from>
    <xdr:to>
      <xdr:col>3</xdr:col>
      <xdr:colOff>342900</xdr:colOff>
      <xdr:row>8</xdr:row>
      <xdr:rowOff>85725</xdr:rowOff>
    </xdr:to>
    <xdr:grpSp>
      <xdr:nvGrpSpPr>
        <xdr:cNvPr id="9" name="Group 8">
          <a:extLst>
            <a:ext uri="{FF2B5EF4-FFF2-40B4-BE49-F238E27FC236}">
              <a16:creationId xmlns:a16="http://schemas.microsoft.com/office/drawing/2014/main" id="{BE7A10CF-A15B-44DA-811D-87B74F43C759}"/>
            </a:ext>
          </a:extLst>
        </xdr:cNvPr>
        <xdr:cNvGrpSpPr/>
      </xdr:nvGrpSpPr>
      <xdr:grpSpPr>
        <a:xfrm>
          <a:off x="9525" y="914399"/>
          <a:ext cx="2174875" cy="695326"/>
          <a:chOff x="4248150" y="1885949"/>
          <a:chExt cx="2162175" cy="695326"/>
        </a:xfrm>
      </xdr:grpSpPr>
      <xdr:sp macro="" textlink="">
        <xdr:nvSpPr>
          <xdr:cNvPr id="3" name="TextBox 2">
            <a:extLst>
              <a:ext uri="{FF2B5EF4-FFF2-40B4-BE49-F238E27FC236}">
                <a16:creationId xmlns:a16="http://schemas.microsoft.com/office/drawing/2014/main" id="{4BE34647-CDF9-4D0C-83D1-612C482FD530}"/>
              </a:ext>
            </a:extLst>
          </xdr:cNvPr>
          <xdr:cNvSpPr txBox="1"/>
        </xdr:nvSpPr>
        <xdr:spPr>
          <a:xfrm>
            <a:off x="4248150" y="1885949"/>
            <a:ext cx="2162175" cy="695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SUM OF CONFIRMED</a:t>
            </a:r>
            <a:r>
              <a:rPr lang="en-US" sz="1100" baseline="0"/>
              <a:t> CASES</a:t>
            </a:r>
          </a:p>
          <a:p>
            <a:endParaRPr lang="en-US" sz="1100"/>
          </a:p>
        </xdr:txBody>
      </xdr:sp>
      <xdr:sp macro="" textlink="Pivot!A3">
        <xdr:nvSpPr>
          <xdr:cNvPr id="8" name="TextBox 7">
            <a:extLst>
              <a:ext uri="{FF2B5EF4-FFF2-40B4-BE49-F238E27FC236}">
                <a16:creationId xmlns:a16="http://schemas.microsoft.com/office/drawing/2014/main" id="{C2AB1B35-A7A3-4EAA-A980-4B27980C8A21}"/>
              </a:ext>
            </a:extLst>
          </xdr:cNvPr>
          <xdr:cNvSpPr txBox="1"/>
        </xdr:nvSpPr>
        <xdr:spPr>
          <a:xfrm>
            <a:off x="4867275" y="2124075"/>
            <a:ext cx="11430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ED78DE-7FB1-4CF9-82D8-9EB8267BA6AC}" type="TxLink">
              <a:rPr lang="en-US" sz="1100" b="0" i="0" u="none" strike="noStrike">
                <a:solidFill>
                  <a:srgbClr val="000000"/>
                </a:solidFill>
                <a:latin typeface="Calibri"/>
              </a:rPr>
              <a:t>266675</a:t>
            </a:fld>
            <a:endParaRPr lang="en-US" sz="1100"/>
          </a:p>
        </xdr:txBody>
      </xdr:sp>
    </xdr:grpSp>
    <xdr:clientData/>
  </xdr:twoCellAnchor>
  <xdr:twoCellAnchor>
    <xdr:from>
      <xdr:col>3</xdr:col>
      <xdr:colOff>349250</xdr:colOff>
      <xdr:row>4</xdr:row>
      <xdr:rowOff>148165</xdr:rowOff>
    </xdr:from>
    <xdr:to>
      <xdr:col>6</xdr:col>
      <xdr:colOff>592666</xdr:colOff>
      <xdr:row>8</xdr:row>
      <xdr:rowOff>119590</xdr:rowOff>
    </xdr:to>
    <xdr:grpSp>
      <xdr:nvGrpSpPr>
        <xdr:cNvPr id="10" name="Group 9">
          <a:extLst>
            <a:ext uri="{FF2B5EF4-FFF2-40B4-BE49-F238E27FC236}">
              <a16:creationId xmlns:a16="http://schemas.microsoft.com/office/drawing/2014/main" id="{DC6D9227-EB31-4912-9C1A-A121F90208CC}"/>
            </a:ext>
          </a:extLst>
        </xdr:cNvPr>
        <xdr:cNvGrpSpPr/>
      </xdr:nvGrpSpPr>
      <xdr:grpSpPr>
        <a:xfrm>
          <a:off x="2190750" y="910165"/>
          <a:ext cx="2084916" cy="733425"/>
          <a:chOff x="4668865" y="2129365"/>
          <a:chExt cx="1955991" cy="733425"/>
        </a:xfrm>
      </xdr:grpSpPr>
      <xdr:sp macro="" textlink="">
        <xdr:nvSpPr>
          <xdr:cNvPr id="11" name="TextBox 10">
            <a:extLst>
              <a:ext uri="{FF2B5EF4-FFF2-40B4-BE49-F238E27FC236}">
                <a16:creationId xmlns:a16="http://schemas.microsoft.com/office/drawing/2014/main" id="{D349B9F0-F2B1-4B14-84E9-1A2EDC56EE92}"/>
              </a:ext>
            </a:extLst>
          </xdr:cNvPr>
          <xdr:cNvSpPr txBox="1"/>
        </xdr:nvSpPr>
        <xdr:spPr>
          <a:xfrm>
            <a:off x="4668865" y="2129365"/>
            <a:ext cx="1955991"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SUM</a:t>
            </a:r>
            <a:r>
              <a:rPr lang="en-US" sz="1100" baseline="0"/>
              <a:t> OF ACTIVE CASES</a:t>
            </a:r>
          </a:p>
          <a:p>
            <a:endParaRPr lang="en-US" sz="1100"/>
          </a:p>
        </xdr:txBody>
      </xdr:sp>
      <xdr:sp macro="" textlink="Pivot!C3">
        <xdr:nvSpPr>
          <xdr:cNvPr id="12" name="TextBox 11">
            <a:extLst>
              <a:ext uri="{FF2B5EF4-FFF2-40B4-BE49-F238E27FC236}">
                <a16:creationId xmlns:a16="http://schemas.microsoft.com/office/drawing/2014/main" id="{9C17066F-AD1D-418A-8064-8132174B55DA}"/>
              </a:ext>
            </a:extLst>
          </xdr:cNvPr>
          <xdr:cNvSpPr txBox="1"/>
        </xdr:nvSpPr>
        <xdr:spPr>
          <a:xfrm>
            <a:off x="5095875" y="2381250"/>
            <a:ext cx="11430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F6DE00-9F73-4C4D-B40D-BF1C672CC41A}" type="TxLink">
              <a:rPr lang="en-US" sz="1100" b="0" i="0" u="none" strike="noStrike">
                <a:solidFill>
                  <a:srgbClr val="000000"/>
                </a:solidFill>
                <a:latin typeface="Calibri"/>
              </a:rPr>
              <a:t>3567</a:t>
            </a:fld>
            <a:endParaRPr lang="en-US" sz="1100"/>
          </a:p>
        </xdr:txBody>
      </xdr:sp>
    </xdr:grpSp>
    <xdr:clientData/>
  </xdr:twoCellAnchor>
  <xdr:twoCellAnchor>
    <xdr:from>
      <xdr:col>9</xdr:col>
      <xdr:colOff>504825</xdr:colOff>
      <xdr:row>5</xdr:row>
      <xdr:rowOff>3176</xdr:rowOff>
    </xdr:from>
    <xdr:to>
      <xdr:col>12</xdr:col>
      <xdr:colOff>438150</xdr:colOff>
      <xdr:row>8</xdr:row>
      <xdr:rowOff>79376</xdr:rowOff>
    </xdr:to>
    <xdr:grpSp>
      <xdr:nvGrpSpPr>
        <xdr:cNvPr id="13" name="Group 12">
          <a:extLst>
            <a:ext uri="{FF2B5EF4-FFF2-40B4-BE49-F238E27FC236}">
              <a16:creationId xmlns:a16="http://schemas.microsoft.com/office/drawing/2014/main" id="{507289C8-CF6F-4A1E-AA0F-686CADADCABE}"/>
            </a:ext>
          </a:extLst>
        </xdr:cNvPr>
        <xdr:cNvGrpSpPr/>
      </xdr:nvGrpSpPr>
      <xdr:grpSpPr>
        <a:xfrm>
          <a:off x="6029325" y="955676"/>
          <a:ext cx="1774825" cy="647700"/>
          <a:chOff x="4286330" y="1983317"/>
          <a:chExt cx="1762125" cy="647700"/>
        </a:xfrm>
      </xdr:grpSpPr>
      <xdr:sp macro="" textlink="">
        <xdr:nvSpPr>
          <xdr:cNvPr id="14" name="TextBox 13">
            <a:extLst>
              <a:ext uri="{FF2B5EF4-FFF2-40B4-BE49-F238E27FC236}">
                <a16:creationId xmlns:a16="http://schemas.microsoft.com/office/drawing/2014/main" id="{3892921D-804C-40DC-BF3A-60180F4BCEB8}"/>
              </a:ext>
            </a:extLst>
          </xdr:cNvPr>
          <xdr:cNvSpPr txBox="1"/>
        </xdr:nvSpPr>
        <xdr:spPr>
          <a:xfrm>
            <a:off x="4286330" y="1983317"/>
            <a:ext cx="176212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SUM</a:t>
            </a:r>
            <a:r>
              <a:rPr lang="en-US" sz="1100" baseline="0"/>
              <a:t> OF DEATHS</a:t>
            </a:r>
          </a:p>
          <a:p>
            <a:endParaRPr lang="en-US" sz="1100"/>
          </a:p>
        </xdr:txBody>
      </xdr:sp>
      <xdr:sp macro="" textlink="Pivot!G3">
        <xdr:nvSpPr>
          <xdr:cNvPr id="15" name="TextBox 14">
            <a:extLst>
              <a:ext uri="{FF2B5EF4-FFF2-40B4-BE49-F238E27FC236}">
                <a16:creationId xmlns:a16="http://schemas.microsoft.com/office/drawing/2014/main" id="{82011092-6523-4488-AA0E-81CF359BD2BF}"/>
              </a:ext>
            </a:extLst>
          </xdr:cNvPr>
          <xdr:cNvSpPr txBox="1"/>
        </xdr:nvSpPr>
        <xdr:spPr>
          <a:xfrm>
            <a:off x="4733925" y="2228850"/>
            <a:ext cx="11430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E149E2-9219-4154-A7E9-D9A52A7ED7DE}" type="TxLink">
              <a:rPr lang="en-US" sz="1100" b="0" i="0" u="none" strike="noStrike">
                <a:solidFill>
                  <a:srgbClr val="000000"/>
                </a:solidFill>
                <a:latin typeface="Calibri"/>
              </a:rPr>
              <a:t>3155</a:t>
            </a:fld>
            <a:endParaRPr lang="en-US" sz="1100"/>
          </a:p>
        </xdr:txBody>
      </xdr:sp>
    </xdr:grpSp>
    <xdr:clientData/>
  </xdr:twoCellAnchor>
  <xdr:twoCellAnchor>
    <xdr:from>
      <xdr:col>6</xdr:col>
      <xdr:colOff>539752</xdr:colOff>
      <xdr:row>4</xdr:row>
      <xdr:rowOff>155576</xdr:rowOff>
    </xdr:from>
    <xdr:to>
      <xdr:col>9</xdr:col>
      <xdr:colOff>508002</xdr:colOff>
      <xdr:row>8</xdr:row>
      <xdr:rowOff>79376</xdr:rowOff>
    </xdr:to>
    <xdr:grpSp>
      <xdr:nvGrpSpPr>
        <xdr:cNvPr id="19" name="Group 18">
          <a:extLst>
            <a:ext uri="{FF2B5EF4-FFF2-40B4-BE49-F238E27FC236}">
              <a16:creationId xmlns:a16="http://schemas.microsoft.com/office/drawing/2014/main" id="{AE130F40-8D8B-47DF-88A3-CD3789D8E19D}"/>
            </a:ext>
          </a:extLst>
        </xdr:cNvPr>
        <xdr:cNvGrpSpPr/>
      </xdr:nvGrpSpPr>
      <xdr:grpSpPr>
        <a:xfrm>
          <a:off x="4222752" y="917576"/>
          <a:ext cx="1809750" cy="685800"/>
          <a:chOff x="4020319" y="1853142"/>
          <a:chExt cx="1797072" cy="685800"/>
        </a:xfrm>
      </xdr:grpSpPr>
      <xdr:sp macro="" textlink="">
        <xdr:nvSpPr>
          <xdr:cNvPr id="20" name="TextBox 19">
            <a:extLst>
              <a:ext uri="{FF2B5EF4-FFF2-40B4-BE49-F238E27FC236}">
                <a16:creationId xmlns:a16="http://schemas.microsoft.com/office/drawing/2014/main" id="{B281D229-16B4-4BB0-A751-62F26F21D1F1}"/>
              </a:ext>
            </a:extLst>
          </xdr:cNvPr>
          <xdr:cNvSpPr txBox="1"/>
        </xdr:nvSpPr>
        <xdr:spPr>
          <a:xfrm>
            <a:off x="4020319" y="1853142"/>
            <a:ext cx="1797072"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SUM</a:t>
            </a:r>
            <a:r>
              <a:rPr lang="en-US" sz="1100" baseline="0"/>
              <a:t> OF DISCHARGED CASES</a:t>
            </a:r>
          </a:p>
          <a:p>
            <a:endParaRPr lang="en-US" sz="1100"/>
          </a:p>
        </xdr:txBody>
      </xdr:sp>
      <xdr:sp macro="" textlink="Pivot!E3">
        <xdr:nvSpPr>
          <xdr:cNvPr id="21" name="TextBox 20">
            <a:extLst>
              <a:ext uri="{FF2B5EF4-FFF2-40B4-BE49-F238E27FC236}">
                <a16:creationId xmlns:a16="http://schemas.microsoft.com/office/drawing/2014/main" id="{AC75D3B1-C352-4FE8-82B3-2F5C5FD3DD16}"/>
              </a:ext>
            </a:extLst>
          </xdr:cNvPr>
          <xdr:cNvSpPr txBox="1"/>
        </xdr:nvSpPr>
        <xdr:spPr>
          <a:xfrm>
            <a:off x="4368739" y="2152650"/>
            <a:ext cx="11430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0F8893-B0C5-4140-B1ED-4255D3AF35A8}" type="TxLink">
              <a:rPr lang="en-US" sz="1100" b="0" i="0" u="none" strike="noStrike">
                <a:solidFill>
                  <a:srgbClr val="000000"/>
                </a:solidFill>
                <a:latin typeface="Calibri"/>
              </a:rPr>
              <a:t>259953</a:t>
            </a:fld>
            <a:endParaRPr lang="en-US" sz="1100"/>
          </a:p>
        </xdr:txBody>
      </xdr:sp>
    </xdr:grpSp>
    <xdr:clientData/>
  </xdr:twoCellAnchor>
  <xdr:twoCellAnchor>
    <xdr:from>
      <xdr:col>0</xdr:col>
      <xdr:colOff>0</xdr:colOff>
      <xdr:row>8</xdr:row>
      <xdr:rowOff>66676</xdr:rowOff>
    </xdr:from>
    <xdr:to>
      <xdr:col>6</xdr:col>
      <xdr:colOff>133350</xdr:colOff>
      <xdr:row>31</xdr:row>
      <xdr:rowOff>74084</xdr:rowOff>
    </xdr:to>
    <xdr:graphicFrame macro="">
      <xdr:nvGraphicFramePr>
        <xdr:cNvPr id="22" name="Chart 21">
          <a:extLst>
            <a:ext uri="{FF2B5EF4-FFF2-40B4-BE49-F238E27FC236}">
              <a16:creationId xmlns:a16="http://schemas.microsoft.com/office/drawing/2014/main" id="{74E61C61-71F5-4021-9927-A11EE92AB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133350</xdr:colOff>
      <xdr:row>8</xdr:row>
      <xdr:rowOff>104775</xdr:rowOff>
    </xdr:from>
    <xdr:to>
      <xdr:col>11</xdr:col>
      <xdr:colOff>550333</xdr:colOff>
      <xdr:row>31</xdr:row>
      <xdr:rowOff>52917</xdr:rowOff>
    </xdr:to>
    <xdr:graphicFrame macro="">
      <xdr:nvGraphicFramePr>
        <xdr:cNvPr id="23" name="Chart 22">
          <a:extLst>
            <a:ext uri="{FF2B5EF4-FFF2-40B4-BE49-F238E27FC236}">
              <a16:creationId xmlns:a16="http://schemas.microsoft.com/office/drawing/2014/main" id="{02328BB0-530F-45F4-A143-5222BBF4A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381000</xdr:colOff>
      <xdr:row>14</xdr:row>
      <xdr:rowOff>85724</xdr:rowOff>
    </xdr:from>
    <xdr:to>
      <xdr:col>17</xdr:col>
      <xdr:colOff>76200</xdr:colOff>
      <xdr:row>31</xdr:row>
      <xdr:rowOff>63500</xdr:rowOff>
    </xdr:to>
    <xdr:graphicFrame macro="">
      <xdr:nvGraphicFramePr>
        <xdr:cNvPr id="24" name="Chart 23">
          <a:extLst>
            <a:ext uri="{FF2B5EF4-FFF2-40B4-BE49-F238E27FC236}">
              <a16:creationId xmlns:a16="http://schemas.microsoft.com/office/drawing/2014/main" id="{C0112813-B29C-4635-84B1-407B0B712D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19052</xdr:colOff>
      <xdr:row>14</xdr:row>
      <xdr:rowOff>57151</xdr:rowOff>
    </xdr:from>
    <xdr:to>
      <xdr:col>22</xdr:col>
      <xdr:colOff>535782</xdr:colOff>
      <xdr:row>31</xdr:row>
      <xdr:rowOff>63501</xdr:rowOff>
    </xdr:to>
    <xdr:graphicFrame macro="">
      <xdr:nvGraphicFramePr>
        <xdr:cNvPr id="25" name="Chart 24">
          <a:extLst>
            <a:ext uri="{FF2B5EF4-FFF2-40B4-BE49-F238E27FC236}">
              <a16:creationId xmlns:a16="http://schemas.microsoft.com/office/drawing/2014/main" id="{87B7251F-A0C7-47F6-9C91-AA875C9EC0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571501</xdr:colOff>
      <xdr:row>4</xdr:row>
      <xdr:rowOff>133349</xdr:rowOff>
    </xdr:from>
    <xdr:to>
      <xdr:col>14</xdr:col>
      <xdr:colOff>457201</xdr:colOff>
      <xdr:row>14</xdr:row>
      <xdr:rowOff>85725</xdr:rowOff>
    </xdr:to>
    <mc:AlternateContent xmlns:mc="http://schemas.openxmlformats.org/markup-compatibility/2006">
      <mc:Choice xmlns:a14="http://schemas.microsoft.com/office/drawing/2010/main" Requires="a14">
        <xdr:graphicFrame macro="">
          <xdr:nvGraphicFramePr>
            <xdr:cNvPr id="26" name="No. of Cases (Lab Confirmed) 1">
              <a:extLst>
                <a:ext uri="{FF2B5EF4-FFF2-40B4-BE49-F238E27FC236}">
                  <a16:creationId xmlns:a16="http://schemas.microsoft.com/office/drawing/2014/main" id="{6E67E41C-EC2E-4466-A636-A965C07222AD}"/>
                </a:ext>
              </a:extLst>
            </xdr:cNvPr>
            <xdr:cNvGraphicFramePr/>
          </xdr:nvGraphicFramePr>
          <xdr:xfrm>
            <a:off x="0" y="0"/>
            <a:ext cx="0" cy="0"/>
          </xdr:xfrm>
          <a:graphic>
            <a:graphicData uri="http://schemas.microsoft.com/office/drawing/2010/slicer">
              <sle:slicer xmlns:sle="http://schemas.microsoft.com/office/drawing/2010/slicer" name="No. of Cases (Lab Confirmed) 1"/>
            </a:graphicData>
          </a:graphic>
        </xdr:graphicFrame>
      </mc:Choice>
      <mc:Fallback>
        <xdr:sp macro="" textlink="">
          <xdr:nvSpPr>
            <xdr:cNvPr id="0" name=""/>
            <xdr:cNvSpPr>
              <a:spLocks noTextEdit="1"/>
            </xdr:cNvSpPr>
          </xdr:nvSpPr>
          <xdr:spPr>
            <a:xfrm>
              <a:off x="7323668" y="895349"/>
              <a:ext cx="1727200" cy="18362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457200</xdr:colOff>
      <xdr:row>4</xdr:row>
      <xdr:rowOff>123824</xdr:rowOff>
    </xdr:from>
    <xdr:to>
      <xdr:col>17</xdr:col>
      <xdr:colOff>400050</xdr:colOff>
      <xdr:row>14</xdr:row>
      <xdr:rowOff>76199</xdr:rowOff>
    </xdr:to>
    <mc:AlternateContent xmlns:mc="http://schemas.openxmlformats.org/markup-compatibility/2006">
      <mc:Choice xmlns:a14="http://schemas.microsoft.com/office/drawing/2010/main" Requires="a14">
        <xdr:graphicFrame macro="">
          <xdr:nvGraphicFramePr>
            <xdr:cNvPr id="27" name="No. of Cases (on admission) 1">
              <a:extLst>
                <a:ext uri="{FF2B5EF4-FFF2-40B4-BE49-F238E27FC236}">
                  <a16:creationId xmlns:a16="http://schemas.microsoft.com/office/drawing/2014/main" id="{DBDA47E2-EF65-4AA2-B9CE-6475148C3402}"/>
                </a:ext>
              </a:extLst>
            </xdr:cNvPr>
            <xdr:cNvGraphicFramePr/>
          </xdr:nvGraphicFramePr>
          <xdr:xfrm>
            <a:off x="0" y="0"/>
            <a:ext cx="0" cy="0"/>
          </xdr:xfrm>
          <a:graphic>
            <a:graphicData uri="http://schemas.microsoft.com/office/drawing/2010/slicer">
              <sle:slicer xmlns:sle="http://schemas.microsoft.com/office/drawing/2010/slicer" name="No. of Cases (on admission) 1"/>
            </a:graphicData>
          </a:graphic>
        </xdr:graphicFrame>
      </mc:Choice>
      <mc:Fallback>
        <xdr:sp macro="" textlink="">
          <xdr:nvSpPr>
            <xdr:cNvPr id="0" name=""/>
            <xdr:cNvSpPr>
              <a:spLocks noTextEdit="1"/>
            </xdr:cNvSpPr>
          </xdr:nvSpPr>
          <xdr:spPr>
            <a:xfrm>
              <a:off x="9050867" y="885824"/>
              <a:ext cx="1784350" cy="18362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352425</xdr:colOff>
      <xdr:row>4</xdr:row>
      <xdr:rowOff>114300</xdr:rowOff>
    </xdr:from>
    <xdr:to>
      <xdr:col>20</xdr:col>
      <xdr:colOff>352425</xdr:colOff>
      <xdr:row>14</xdr:row>
      <xdr:rowOff>66676</xdr:rowOff>
    </xdr:to>
    <mc:AlternateContent xmlns:mc="http://schemas.openxmlformats.org/markup-compatibility/2006">
      <mc:Choice xmlns:a14="http://schemas.microsoft.com/office/drawing/2010/main" Requires="a14">
        <xdr:graphicFrame macro="">
          <xdr:nvGraphicFramePr>
            <xdr:cNvPr id="28" name="No. Discharged 1">
              <a:extLst>
                <a:ext uri="{FF2B5EF4-FFF2-40B4-BE49-F238E27FC236}">
                  <a16:creationId xmlns:a16="http://schemas.microsoft.com/office/drawing/2014/main" id="{A2541580-D9DA-4C03-99B5-9551F19D68D2}"/>
                </a:ext>
              </a:extLst>
            </xdr:cNvPr>
            <xdr:cNvGraphicFramePr/>
          </xdr:nvGraphicFramePr>
          <xdr:xfrm>
            <a:off x="0" y="0"/>
            <a:ext cx="0" cy="0"/>
          </xdr:xfrm>
          <a:graphic>
            <a:graphicData uri="http://schemas.microsoft.com/office/drawing/2010/slicer">
              <sle:slicer xmlns:sle="http://schemas.microsoft.com/office/drawing/2010/slicer" name="No. Discharged 1"/>
            </a:graphicData>
          </a:graphic>
        </xdr:graphicFrame>
      </mc:Choice>
      <mc:Fallback>
        <xdr:sp macro="" textlink="">
          <xdr:nvSpPr>
            <xdr:cNvPr id="0" name=""/>
            <xdr:cNvSpPr>
              <a:spLocks noTextEdit="1"/>
            </xdr:cNvSpPr>
          </xdr:nvSpPr>
          <xdr:spPr>
            <a:xfrm>
              <a:off x="10787592" y="876300"/>
              <a:ext cx="1841500" cy="18362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295277</xdr:colOff>
      <xdr:row>4</xdr:row>
      <xdr:rowOff>85725</xdr:rowOff>
    </xdr:from>
    <xdr:to>
      <xdr:col>22</xdr:col>
      <xdr:colOff>535781</xdr:colOff>
      <xdr:row>14</xdr:row>
      <xdr:rowOff>85725</xdr:rowOff>
    </xdr:to>
    <mc:AlternateContent xmlns:mc="http://schemas.openxmlformats.org/markup-compatibility/2006">
      <mc:Choice xmlns:a14="http://schemas.microsoft.com/office/drawing/2010/main" Requires="a14">
        <xdr:graphicFrame macro="">
          <xdr:nvGraphicFramePr>
            <xdr:cNvPr id="29" name="No. of Deaths 1">
              <a:extLst>
                <a:ext uri="{FF2B5EF4-FFF2-40B4-BE49-F238E27FC236}">
                  <a16:creationId xmlns:a16="http://schemas.microsoft.com/office/drawing/2014/main" id="{6369D978-A53F-46D3-838C-BCFFAE516062}"/>
                </a:ext>
              </a:extLst>
            </xdr:cNvPr>
            <xdr:cNvGraphicFramePr/>
          </xdr:nvGraphicFramePr>
          <xdr:xfrm>
            <a:off x="0" y="0"/>
            <a:ext cx="0" cy="0"/>
          </xdr:xfrm>
          <a:graphic>
            <a:graphicData uri="http://schemas.microsoft.com/office/drawing/2010/slicer">
              <sle:slicer xmlns:sle="http://schemas.microsoft.com/office/drawing/2010/slicer" name="No. of Deaths 1"/>
            </a:graphicData>
          </a:graphic>
        </xdr:graphicFrame>
      </mc:Choice>
      <mc:Fallback>
        <xdr:sp macro="" textlink="">
          <xdr:nvSpPr>
            <xdr:cNvPr id="0" name=""/>
            <xdr:cNvSpPr>
              <a:spLocks noTextEdit="1"/>
            </xdr:cNvSpPr>
          </xdr:nvSpPr>
          <xdr:spPr>
            <a:xfrm>
              <a:off x="12571944" y="847725"/>
              <a:ext cx="1468170" cy="1883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IT" refreshedDate="45309.431770138886" createdVersion="7" refreshedVersion="7" minRefreshableVersion="3" recordCount="37" xr:uid="{8B50AD0B-498A-4923-A601-2771303E680E}">
  <cacheSource type="worksheet">
    <worksheetSource name="Table_0"/>
  </cacheSource>
  <cacheFields count="5">
    <cacheField name="States Affected" numFmtId="0">
      <sharedItems count="37">
        <s v="Lagos"/>
        <s v="FCT"/>
        <s v="Rivers"/>
        <s v="Kaduna"/>
        <s v="Plateau"/>
        <s v="Oyo"/>
        <s v="Edo"/>
        <s v="Delta"/>
        <s v="Ogun"/>
        <s v="Kano"/>
        <s v="Ondo"/>
        <s v="Akwa Ibom"/>
        <s v="Kwara"/>
        <s v="Gombe"/>
        <s v="Osun"/>
        <s v="Enugu"/>
        <s v="Nasarawa"/>
        <s v="Anambra"/>
        <s v="Imo"/>
        <s v="Ekiti"/>
        <s v="Katsina"/>
        <s v="Benue"/>
        <s v="Abia"/>
        <s v="Ebonyi"/>
        <s v="Bauchi"/>
        <s v="Borno"/>
        <s v="Taraba"/>
        <s v="Bayelsa"/>
        <s v="Adamawa"/>
        <s v="Niger"/>
        <s v="Cross River"/>
        <s v="Sokoto"/>
        <s v="Jigawa"/>
        <s v="Yobe"/>
        <s v="Kebbi"/>
        <s v="Zamfara"/>
        <s v="Kogi"/>
      </sharedItems>
    </cacheField>
    <cacheField name="No. of Cases (Lab Confirmed)" numFmtId="0">
      <sharedItems containsSemiMixedTypes="0" containsString="0" containsNumber="1" containsInteger="1" minValue="5" maxValue="104286" count="37">
        <n v="104286"/>
        <n v="29535"/>
        <n v="18112"/>
        <n v="11675"/>
        <n v="10365"/>
        <n v="10352"/>
        <n v="7928"/>
        <n v="5858"/>
        <n v="5810"/>
        <n v="5429"/>
        <n v="5173"/>
        <n v="5010"/>
        <n v="4691"/>
        <n v="3313"/>
        <n v="3311"/>
        <n v="2952"/>
        <n v="2853"/>
        <n v="2825"/>
        <n v="2691"/>
        <n v="2466"/>
        <n v="2418"/>
        <n v="2317"/>
        <n v="2263"/>
        <n v="2064"/>
        <n v="2028"/>
        <n v="1629"/>
        <n v="1517"/>
        <n v="1373"/>
        <n v="1312"/>
        <n v="1183"/>
        <n v="947"/>
        <n v="822"/>
        <n v="669"/>
        <n v="638"/>
        <n v="480"/>
        <n v="375"/>
        <n v="5"/>
      </sharedItems>
    </cacheField>
    <cacheField name="No. of Cases (on admission)" numFmtId="0">
      <sharedItems containsSemiMixedTypes="0" containsString="0" containsNumber="1" containsInteger="1" minValue="-3" maxValue="1143" count="24">
        <n v="1143"/>
        <n v="9"/>
        <n v="-3"/>
        <n v="3"/>
        <n v="4"/>
        <n v="0"/>
        <n v="576"/>
        <n v="11"/>
        <n v="315"/>
        <n v="6"/>
        <n v="452"/>
        <n v="8"/>
        <n v="29"/>
        <n v="13"/>
        <n v="469"/>
        <n v="46"/>
        <n v="88"/>
        <n v="28"/>
        <n v="2"/>
        <n v="5"/>
        <n v="32"/>
        <n v="134"/>
        <n v="165"/>
        <n v="10"/>
      </sharedItems>
    </cacheField>
    <cacheField name="No. Discharged" numFmtId="0">
      <sharedItems containsSemiMixedTypes="0" containsString="0" containsNumber="1" containsInteger="1" minValue="3" maxValue="102372" count="37">
        <n v="102372"/>
        <n v="29277"/>
        <n v="17960"/>
        <n v="11583"/>
        <n v="10286"/>
        <n v="10150"/>
        <n v="7606"/>
        <n v="5170"/>
        <n v="5717"/>
        <n v="5291"/>
        <n v="4749"/>
        <n v="4960"/>
        <n v="4175"/>
        <n v="3239"/>
        <n v="3190"/>
        <n v="2910"/>
        <n v="2345"/>
        <n v="2760"/>
        <n v="2630"/>
        <n v="2438"/>
        <n v="2381"/>
        <n v="2204"/>
        <n v="2229"/>
        <n v="2004"/>
        <n v="2002"/>
        <n v="1580"/>
        <n v="1451"/>
        <n v="1343"/>
        <n v="1140"/>
        <n v="998"/>
        <n v="922"/>
        <n v="794"/>
        <n v="649"/>
        <n v="625"/>
        <n v="454"/>
        <n v="366"/>
        <n v="3"/>
      </sharedItems>
    </cacheField>
    <cacheField name="No. of Deaths" numFmtId="0">
      <sharedItems containsSemiMixedTypes="0" containsString="0" containsNumber="1" containsInteger="1" minValue="2" maxValue="771" count="31">
        <n v="771"/>
        <n v="249"/>
        <n v="155"/>
        <n v="89"/>
        <n v="75"/>
        <n v="202"/>
        <n v="322"/>
        <n v="112"/>
        <n v="82"/>
        <n v="127"/>
        <n v="109"/>
        <n v="44"/>
        <n v="64"/>
        <n v="66"/>
        <n v="92"/>
        <n v="29"/>
        <n v="39"/>
        <n v="19"/>
        <n v="58"/>
        <n v="28"/>
        <n v="37"/>
        <n v="25"/>
        <n v="34"/>
        <n v="32"/>
        <n v="24"/>
        <n v="38"/>
        <n v="20"/>
        <n v="18"/>
        <n v="9"/>
        <n v="16"/>
        <n v="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x v="0"/>
    <x v="0"/>
    <x v="0"/>
    <x v="0"/>
  </r>
  <r>
    <x v="1"/>
    <x v="1"/>
    <x v="1"/>
    <x v="1"/>
    <x v="1"/>
  </r>
  <r>
    <x v="2"/>
    <x v="2"/>
    <x v="2"/>
    <x v="2"/>
    <x v="2"/>
  </r>
  <r>
    <x v="3"/>
    <x v="3"/>
    <x v="3"/>
    <x v="3"/>
    <x v="3"/>
  </r>
  <r>
    <x v="4"/>
    <x v="4"/>
    <x v="4"/>
    <x v="4"/>
    <x v="4"/>
  </r>
  <r>
    <x v="5"/>
    <x v="5"/>
    <x v="5"/>
    <x v="5"/>
    <x v="5"/>
  </r>
  <r>
    <x v="6"/>
    <x v="6"/>
    <x v="5"/>
    <x v="6"/>
    <x v="6"/>
  </r>
  <r>
    <x v="7"/>
    <x v="7"/>
    <x v="6"/>
    <x v="7"/>
    <x v="7"/>
  </r>
  <r>
    <x v="8"/>
    <x v="8"/>
    <x v="7"/>
    <x v="8"/>
    <x v="8"/>
  </r>
  <r>
    <x v="9"/>
    <x v="9"/>
    <x v="7"/>
    <x v="9"/>
    <x v="9"/>
  </r>
  <r>
    <x v="10"/>
    <x v="10"/>
    <x v="8"/>
    <x v="10"/>
    <x v="10"/>
  </r>
  <r>
    <x v="11"/>
    <x v="11"/>
    <x v="9"/>
    <x v="11"/>
    <x v="11"/>
  </r>
  <r>
    <x v="12"/>
    <x v="12"/>
    <x v="10"/>
    <x v="12"/>
    <x v="12"/>
  </r>
  <r>
    <x v="13"/>
    <x v="13"/>
    <x v="11"/>
    <x v="13"/>
    <x v="13"/>
  </r>
  <r>
    <x v="14"/>
    <x v="14"/>
    <x v="12"/>
    <x v="14"/>
    <x v="14"/>
  </r>
  <r>
    <x v="15"/>
    <x v="15"/>
    <x v="13"/>
    <x v="15"/>
    <x v="15"/>
  </r>
  <r>
    <x v="16"/>
    <x v="16"/>
    <x v="14"/>
    <x v="16"/>
    <x v="16"/>
  </r>
  <r>
    <x v="17"/>
    <x v="17"/>
    <x v="15"/>
    <x v="17"/>
    <x v="17"/>
  </r>
  <r>
    <x v="18"/>
    <x v="18"/>
    <x v="3"/>
    <x v="18"/>
    <x v="18"/>
  </r>
  <r>
    <x v="19"/>
    <x v="19"/>
    <x v="5"/>
    <x v="19"/>
    <x v="19"/>
  </r>
  <r>
    <x v="20"/>
    <x v="20"/>
    <x v="5"/>
    <x v="20"/>
    <x v="20"/>
  </r>
  <r>
    <x v="21"/>
    <x v="21"/>
    <x v="16"/>
    <x v="21"/>
    <x v="21"/>
  </r>
  <r>
    <x v="22"/>
    <x v="22"/>
    <x v="5"/>
    <x v="22"/>
    <x v="22"/>
  </r>
  <r>
    <x v="23"/>
    <x v="23"/>
    <x v="17"/>
    <x v="23"/>
    <x v="23"/>
  </r>
  <r>
    <x v="24"/>
    <x v="24"/>
    <x v="18"/>
    <x v="24"/>
    <x v="24"/>
  </r>
  <r>
    <x v="25"/>
    <x v="25"/>
    <x v="19"/>
    <x v="25"/>
    <x v="11"/>
  </r>
  <r>
    <x v="26"/>
    <x v="26"/>
    <x v="20"/>
    <x v="26"/>
    <x v="22"/>
  </r>
  <r>
    <x v="27"/>
    <x v="27"/>
    <x v="18"/>
    <x v="27"/>
    <x v="19"/>
  </r>
  <r>
    <x v="28"/>
    <x v="28"/>
    <x v="21"/>
    <x v="28"/>
    <x v="25"/>
  </r>
  <r>
    <x v="29"/>
    <x v="29"/>
    <x v="22"/>
    <x v="29"/>
    <x v="26"/>
  </r>
  <r>
    <x v="30"/>
    <x v="30"/>
    <x v="5"/>
    <x v="30"/>
    <x v="21"/>
  </r>
  <r>
    <x v="31"/>
    <x v="31"/>
    <x v="5"/>
    <x v="31"/>
    <x v="19"/>
  </r>
  <r>
    <x v="32"/>
    <x v="32"/>
    <x v="18"/>
    <x v="32"/>
    <x v="27"/>
  </r>
  <r>
    <x v="33"/>
    <x v="33"/>
    <x v="4"/>
    <x v="33"/>
    <x v="28"/>
  </r>
  <r>
    <x v="34"/>
    <x v="34"/>
    <x v="23"/>
    <x v="34"/>
    <x v="29"/>
  </r>
  <r>
    <x v="35"/>
    <x v="35"/>
    <x v="5"/>
    <x v="35"/>
    <x v="28"/>
  </r>
  <r>
    <x v="36"/>
    <x v="36"/>
    <x v="5"/>
    <x v="36"/>
    <x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ED7B91-1D0E-4BD5-A99D-3AFB3D2377CD}" name="PivotTable8"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K9:L47" firstHeaderRow="1" firstDataRow="1" firstDataCol="1"/>
  <pivotFields count="5">
    <pivotField axis="axisRow" showAll="0">
      <items count="38">
        <item x="22"/>
        <item x="28"/>
        <item x="11"/>
        <item x="17"/>
        <item x="24"/>
        <item x="27"/>
        <item x="21"/>
        <item x="25"/>
        <item x="30"/>
        <item x="7"/>
        <item x="23"/>
        <item x="6"/>
        <item x="19"/>
        <item x="15"/>
        <item x="1"/>
        <item x="13"/>
        <item x="18"/>
        <item x="32"/>
        <item x="3"/>
        <item x="9"/>
        <item x="20"/>
        <item x="34"/>
        <item x="36"/>
        <item x="12"/>
        <item x="0"/>
        <item x="16"/>
        <item x="29"/>
        <item x="8"/>
        <item x="10"/>
        <item x="14"/>
        <item x="5"/>
        <item x="4"/>
        <item x="2"/>
        <item x="31"/>
        <item x="26"/>
        <item x="33"/>
        <item x="35"/>
        <item t="default"/>
      </items>
    </pivotField>
    <pivotField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No. of Death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7433E8-C63E-4D6F-846C-B386199BCABB}" name="PivotTable7"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9:H47" firstHeaderRow="1" firstDataRow="1" firstDataCol="1"/>
  <pivotFields count="5">
    <pivotField axis="axisRow" showAll="0">
      <items count="38">
        <item x="22"/>
        <item x="28"/>
        <item x="11"/>
        <item x="17"/>
        <item x="24"/>
        <item x="27"/>
        <item x="21"/>
        <item x="25"/>
        <item x="30"/>
        <item x="7"/>
        <item x="23"/>
        <item x="6"/>
        <item x="19"/>
        <item x="15"/>
        <item x="1"/>
        <item x="13"/>
        <item x="18"/>
        <item x="32"/>
        <item x="3"/>
        <item x="9"/>
        <item x="20"/>
        <item x="34"/>
        <item x="36"/>
        <item x="12"/>
        <item x="0"/>
        <item x="16"/>
        <item x="29"/>
        <item x="8"/>
        <item x="10"/>
        <item x="14"/>
        <item x="5"/>
        <item x="4"/>
        <item x="2"/>
        <item x="31"/>
        <item x="26"/>
        <item x="33"/>
        <item x="35"/>
        <item t="default"/>
      </items>
    </pivotField>
    <pivotField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No. Discharged" fld="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F0AFAF-C7A6-45EC-BE36-A29EA4AB3AD6}" name="PivotTable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7:E45" firstHeaderRow="1" firstDataRow="1" firstDataCol="1"/>
  <pivotFields count="5">
    <pivotField axis="axisRow" showAll="0">
      <items count="38">
        <item x="22"/>
        <item x="28"/>
        <item x="11"/>
        <item x="17"/>
        <item x="24"/>
        <item x="27"/>
        <item x="21"/>
        <item x="25"/>
        <item x="30"/>
        <item x="7"/>
        <item x="23"/>
        <item x="6"/>
        <item x="19"/>
        <item x="15"/>
        <item x="1"/>
        <item x="13"/>
        <item x="18"/>
        <item x="32"/>
        <item x="3"/>
        <item x="9"/>
        <item x="20"/>
        <item x="34"/>
        <item x="36"/>
        <item x="12"/>
        <item x="0"/>
        <item x="16"/>
        <item x="29"/>
        <item x="8"/>
        <item x="10"/>
        <item x="14"/>
        <item x="5"/>
        <item x="4"/>
        <item x="2"/>
        <item x="31"/>
        <item x="26"/>
        <item x="33"/>
        <item x="35"/>
        <item t="default"/>
      </items>
    </pivotField>
    <pivotField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No. of Cases (on admission)"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F8BE71-C357-4BEB-B8BB-9DF580563BB5}"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B45" firstHeaderRow="1" firstDataRow="1" firstDataCol="1"/>
  <pivotFields count="5">
    <pivotField axis="axisRow" showAll="0">
      <items count="38">
        <item x="22"/>
        <item x="28"/>
        <item x="11"/>
        <item x="17"/>
        <item x="24"/>
        <item x="27"/>
        <item x="21"/>
        <item x="25"/>
        <item x="30"/>
        <item x="7"/>
        <item x="23"/>
        <item x="6"/>
        <item x="19"/>
        <item x="15"/>
        <item x="1"/>
        <item x="13"/>
        <item x="18"/>
        <item x="32"/>
        <item x="3"/>
        <item x="9"/>
        <item x="20"/>
        <item x="34"/>
        <item x="36"/>
        <item x="12"/>
        <item x="0"/>
        <item x="16"/>
        <item x="29"/>
        <item x="8"/>
        <item x="10"/>
        <item x="14"/>
        <item x="5"/>
        <item x="4"/>
        <item x="2"/>
        <item x="31"/>
        <item x="26"/>
        <item x="33"/>
        <item x="35"/>
        <item t="default"/>
      </items>
    </pivotField>
    <pivotField dataField="1"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5">
        <item x="2"/>
        <item x="5"/>
        <item x="18"/>
        <item x="3"/>
        <item x="4"/>
        <item x="19"/>
        <item x="9"/>
        <item x="11"/>
        <item x="1"/>
        <item x="23"/>
        <item x="7"/>
        <item x="13"/>
        <item x="17"/>
        <item x="12"/>
        <item x="20"/>
        <item x="15"/>
        <item x="16"/>
        <item x="21"/>
        <item x="22"/>
        <item x="8"/>
        <item x="10"/>
        <item x="14"/>
        <item x="6"/>
        <item x="0"/>
        <item t="default"/>
      </items>
    </pivotField>
    <pivotField showAll="0">
      <items count="38">
        <item x="36"/>
        <item x="35"/>
        <item x="34"/>
        <item x="33"/>
        <item x="32"/>
        <item x="31"/>
        <item x="30"/>
        <item x="29"/>
        <item x="28"/>
        <item x="27"/>
        <item x="26"/>
        <item x="25"/>
        <item x="24"/>
        <item x="23"/>
        <item x="21"/>
        <item x="22"/>
        <item x="16"/>
        <item x="20"/>
        <item x="19"/>
        <item x="18"/>
        <item x="17"/>
        <item x="15"/>
        <item x="14"/>
        <item x="13"/>
        <item x="12"/>
        <item x="10"/>
        <item x="11"/>
        <item x="7"/>
        <item x="9"/>
        <item x="8"/>
        <item x="6"/>
        <item x="5"/>
        <item x="4"/>
        <item x="3"/>
        <item x="2"/>
        <item x="1"/>
        <item x="0"/>
        <item t="default"/>
      </items>
    </pivotField>
    <pivotField showAll="0">
      <items count="32">
        <item x="30"/>
        <item x="28"/>
        <item x="29"/>
        <item x="27"/>
        <item x="17"/>
        <item x="26"/>
        <item x="24"/>
        <item x="21"/>
        <item x="19"/>
        <item x="15"/>
        <item x="23"/>
        <item x="22"/>
        <item x="20"/>
        <item x="25"/>
        <item x="16"/>
        <item x="11"/>
        <item x="18"/>
        <item x="12"/>
        <item x="13"/>
        <item x="4"/>
        <item x="8"/>
        <item x="3"/>
        <item x="14"/>
        <item x="10"/>
        <item x="7"/>
        <item x="9"/>
        <item x="2"/>
        <item x="5"/>
        <item x="1"/>
        <item x="6"/>
        <item x="0"/>
        <item t="default"/>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No. of Cases (Lab Confirmed)"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63B370-F6F9-4894-935D-26E9EC598196}" name="PivotTable1" cacheId="6"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
  <location ref="A1:A2" firstHeaderRow="1" firstDataRow="1" firstDataCol="0"/>
  <pivotFields count="5">
    <pivotField showAll="0"/>
    <pivotField dataField="1"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s>
  <rowItems count="1">
    <i/>
  </rowItems>
  <colItems count="1">
    <i/>
  </colItems>
  <dataFields count="1">
    <dataField name="Sum of Confirmed Cas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8B2494-3BD1-4144-AD92-9F0A14D99F70}" name="PivotTable4" cacheId="6"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G1:G2" firstHeaderRow="1" firstDataRow="1" firstDataCol="0"/>
  <pivotFields count="5">
    <pivotField showAll="0"/>
    <pivotField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s>
  <rowItems count="1">
    <i/>
  </rowItems>
  <colItems count="1">
    <i/>
  </colItems>
  <dataFields count="1">
    <dataField name="Sum of Death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0A9BFC-ECE1-402B-B041-B8CC41B61F67}" name="PivotTable3" cacheId="6"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E1:E2" firstHeaderRow="1" firstDataRow="1" firstDataCol="0"/>
  <pivotFields count="5">
    <pivotField showAll="0"/>
    <pivotField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s>
  <rowItems count="1">
    <i/>
  </rowItems>
  <colItems count="1">
    <i/>
  </colItems>
  <dataFields count="1">
    <dataField name="Sum of Discharged Cas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EFE0A9-0E94-44B0-B6B7-54BBC0A3ED6C}" name="PivotTable2" cacheId="6"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C1:C2" firstHeaderRow="1" firstDataRow="1" firstDataCol="0"/>
  <pivotFields count="5">
    <pivotField showAll="0"/>
    <pivotField showAll="0">
      <items count="38">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s>
  <rowItems count="1">
    <i/>
  </rowItems>
  <colItems count="1">
    <i/>
  </colItems>
  <dataFields count="1">
    <dataField name="Sum of Active Cas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States Affected" tableColumnId="1"/>
      <queryTableField id="2" name="No. of Cases (Lab Confirmed)" tableColumnId="2"/>
      <queryTableField id="3" name="No. of Cases (on admission)" tableColumnId="3"/>
      <queryTableField id="4" name="No. Discharged" tableColumnId="4"/>
      <queryTableField id="5" name="No. of Deaths"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Cases__Lab_Confirmed" xr10:uid="{DAF3B6AB-477C-4744-A837-15D04A4D5B72}" sourceName="No. of Cases (Lab Confirmed)">
  <pivotTables>
    <pivotTable tabId="2" name="PivotTable5"/>
    <pivotTable tabId="2" name="PivotTable1"/>
    <pivotTable tabId="2" name="PivotTable2"/>
    <pivotTable tabId="2" name="PivotTable3"/>
    <pivotTable tabId="2" name="PivotTable4"/>
    <pivotTable tabId="2" name="PivotTable6"/>
    <pivotTable tabId="2" name="PivotTable7"/>
    <pivotTable tabId="2" name="PivotTable8"/>
  </pivotTables>
  <data>
    <tabular pivotCacheId="1">
      <items count="37">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Cases__on_admission" xr10:uid="{1879C5E2-C5C1-4ECB-99AE-949482638648}" sourceName="No. of Cases (on admission)">
  <pivotTables>
    <pivotTable tabId="2" name="PivotTable5"/>
  </pivotTables>
  <data>
    <tabular pivotCacheId="1">
      <items count="24">
        <i x="2" s="1"/>
        <i x="5" s="1"/>
        <i x="18" s="1"/>
        <i x="3" s="1"/>
        <i x="4" s="1"/>
        <i x="19" s="1"/>
        <i x="9" s="1"/>
        <i x="11" s="1"/>
        <i x="1" s="1"/>
        <i x="23" s="1"/>
        <i x="7" s="1"/>
        <i x="13" s="1"/>
        <i x="17" s="1"/>
        <i x="12" s="1"/>
        <i x="20" s="1"/>
        <i x="15" s="1"/>
        <i x="16" s="1"/>
        <i x="21" s="1"/>
        <i x="22" s="1"/>
        <i x="8" s="1"/>
        <i x="10" s="1"/>
        <i x="14"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Discharged" xr10:uid="{B5D5D4AE-64D5-4D26-8E1E-EA27A8D7E0BB}" sourceName="No. Discharged">
  <pivotTables>
    <pivotTable tabId="2" name="PivotTable5"/>
  </pivotTables>
  <data>
    <tabular pivotCacheId="1">
      <items count="37">
        <i x="36" s="1"/>
        <i x="35" s="1"/>
        <i x="34" s="1"/>
        <i x="33" s="1"/>
        <i x="32" s="1"/>
        <i x="31" s="1"/>
        <i x="30" s="1"/>
        <i x="29" s="1"/>
        <i x="28" s="1"/>
        <i x="27" s="1"/>
        <i x="26" s="1"/>
        <i x="25" s="1"/>
        <i x="24" s="1"/>
        <i x="23" s="1"/>
        <i x="21" s="1"/>
        <i x="22" s="1"/>
        <i x="16" s="1"/>
        <i x="20" s="1"/>
        <i x="19" s="1"/>
        <i x="18" s="1"/>
        <i x="17" s="1"/>
        <i x="15" s="1"/>
        <i x="14" s="1"/>
        <i x="13" s="1"/>
        <i x="12" s="1"/>
        <i x="10" s="1"/>
        <i x="11" s="1"/>
        <i x="7" s="1"/>
        <i x="9" s="1"/>
        <i x="8" s="1"/>
        <i x="6" s="1"/>
        <i x="5" s="1"/>
        <i x="4" s="1"/>
        <i x="3" s="1"/>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Deaths" xr10:uid="{35A87F3C-99B2-44A3-83D6-F1830D993986}" sourceName="No. of Deaths">
  <pivotTables>
    <pivotTable tabId="2" name="PivotTable5"/>
  </pivotTables>
  <data>
    <tabular pivotCacheId="1">
      <items count="31">
        <i x="30" s="1"/>
        <i x="28" s="1"/>
        <i x="29" s="1"/>
        <i x="27" s="1"/>
        <i x="17" s="1"/>
        <i x="26" s="1"/>
        <i x="24" s="1"/>
        <i x="21" s="1"/>
        <i x="19" s="1"/>
        <i x="15" s="1"/>
        <i x="23" s="1"/>
        <i x="22" s="1"/>
        <i x="20" s="1"/>
        <i x="25" s="1"/>
        <i x="16" s="1"/>
        <i x="11" s="1"/>
        <i x="18" s="1"/>
        <i x="12" s="1"/>
        <i x="13" s="1"/>
        <i x="4" s="1"/>
        <i x="8" s="1"/>
        <i x="3" s="1"/>
        <i x="14" s="1"/>
        <i x="10" s="1"/>
        <i x="7" s="1"/>
        <i x="9" s="1"/>
        <i x="2" s="1"/>
        <i x="5" s="1"/>
        <i x="1"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 of Cases (Lab Confirmed)" xr10:uid="{5C87F03F-F743-464F-AD76-5B8D8669DD63}" cache="Slicer_No._of_Cases__Lab_Confirmed" caption="No. of Cases (Lab Confirmed)" rowHeight="241300"/>
  <slicer name="No. of Cases (on admission)" xr10:uid="{7F3F50EE-E39D-4085-94A2-100887A35971}" cache="Slicer_No._of_Cases__on_admission" caption="No. of Cases (on admission)" rowHeight="241300"/>
  <slicer name="No. Discharged" xr10:uid="{42B6B132-B583-4BE2-805A-B84D76BC0F25}" cache="Slicer_No._Discharged" caption="No. Discharged" rowHeight="241300"/>
  <slicer name="No. of Deaths" xr10:uid="{1E834083-DCAF-49DE-A9FD-B41F6A07CE54}" cache="Slicer_No._of_Deaths" caption="No. of Death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 of Cases (Lab Confirmed) 1" xr10:uid="{E4AD2F69-7A16-47E6-A26D-7B9DE0720146}" cache="Slicer_No._of_Cases__Lab_Confirmed" caption="No. of Cases (Lab Confirmed)" rowHeight="241300"/>
  <slicer name="No. of Cases (on admission) 1" xr10:uid="{57CF8305-FBFC-4E77-B582-65BFD24AEAE1}" cache="Slicer_No._of_Cases__on_admission" caption="No. of Cases (on admission)" rowHeight="241300"/>
  <slicer name="No. Discharged 1" xr10:uid="{800DD5CC-F060-4844-BC82-03A07ABB53C4}" cache="Slicer_No._Discharged" caption="No. Discharged" startItem="8" rowHeight="241300"/>
  <slicer name="No. of Deaths 1" xr10:uid="{F4F98890-5517-4716-A6C7-3BCC1E7BF211}" cache="Slicer_No._of_Deaths" caption="No. of Deaths" startItem="1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A91856-97F4-456E-9013-D49AFC19FE2B}" name="Table_0" displayName="Table_0" ref="A1:E38" tableType="queryTable" totalsRowShown="0">
  <autoFilter ref="A1:E38" xr:uid="{3DA91856-97F4-456E-9013-D49AFC19FE2B}"/>
  <tableColumns count="5">
    <tableColumn id="1" xr3:uid="{F976DEBC-644E-4400-BCD7-DD8C4AD814FA}" uniqueName="1" name="States Affected" queryTableFieldId="1" dataDxfId="0"/>
    <tableColumn id="2" xr3:uid="{BC935C0E-BE10-4165-936A-EAF4B21063A1}" uniqueName="2" name="No. of Cases (Lab Confirmed)" queryTableFieldId="2"/>
    <tableColumn id="3" xr3:uid="{CF9C2739-D0A9-42D3-A05D-0E277B377625}" uniqueName="3" name="No. of Cases (on admission)" queryTableFieldId="3"/>
    <tableColumn id="4" xr3:uid="{ECC95523-7386-486D-BFB3-763A52DD8F2A}" uniqueName="4" name="No. Discharged" queryTableFieldId="4"/>
    <tableColumn id="5" xr3:uid="{D4F5FDA0-705A-4B9E-BCFF-10D1907E09F1}" uniqueName="5" name="No. of Deaths"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FEDFBC-197A-46B7-A3ED-39460375715E}" name="Table2" displayName="Table2" ref="A1:E2" totalsRowShown="0">
  <autoFilter ref="A1:E2" xr:uid="{0DF26E68-8108-4FB1-B5E7-494A8CAAF7D5}"/>
  <tableColumns count="5">
    <tableColumn id="1" xr3:uid="{4DEB3345-B3B6-4ACA-B275-2983927E0138}" name="States Affected"/>
    <tableColumn id="2" xr3:uid="{84B229EB-EB05-4A00-BE80-2CC042701CE7}" name="No. of Cases (Lab Confirmed)"/>
    <tableColumn id="3" xr3:uid="{1D567C8E-D041-413C-B975-FDF4D383511B}" name="No. of Cases (on admission)"/>
    <tableColumn id="4" xr3:uid="{04547250-361E-4BB5-8115-588A385536DE}" name="No. Discharged"/>
    <tableColumn id="5" xr3:uid="{5B653011-891B-4A22-A96B-17E5C56C3EB1}" name="No. of Death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FCB6-8CE3-4241-B1B1-2C68A08C8587}">
  <dimension ref="A1:E38"/>
  <sheetViews>
    <sheetView topLeftCell="A2" workbookViewId="0">
      <selection activeCell="C6" sqref="A2:E38"/>
    </sheetView>
  </sheetViews>
  <sheetFormatPr defaultRowHeight="15" x14ac:dyDescent="0.25"/>
  <cols>
    <col min="1" max="1" width="17" bestFit="1" customWidth="1"/>
    <col min="2" max="2" width="29.42578125" bestFit="1" customWidth="1"/>
    <col min="3" max="3" width="28.28515625" bestFit="1" customWidth="1"/>
    <col min="4" max="4" width="16.7109375" bestFit="1" customWidth="1"/>
    <col min="5" max="5" width="15.42578125" bestFit="1" customWidth="1"/>
  </cols>
  <sheetData>
    <row r="1" spans="1:5" x14ac:dyDescent="0.25">
      <c r="A1" t="s">
        <v>0</v>
      </c>
      <c r="B1" t="s">
        <v>1</v>
      </c>
      <c r="C1" t="s">
        <v>2</v>
      </c>
      <c r="D1" t="s">
        <v>3</v>
      </c>
      <c r="E1" t="s">
        <v>4</v>
      </c>
    </row>
    <row r="2" spans="1:5" x14ac:dyDescent="0.25">
      <c r="A2" t="s">
        <v>5</v>
      </c>
      <c r="B2">
        <v>104286</v>
      </c>
      <c r="C2">
        <v>1143</v>
      </c>
      <c r="D2">
        <v>102372</v>
      </c>
      <c r="E2">
        <v>771</v>
      </c>
    </row>
    <row r="3" spans="1:5" x14ac:dyDescent="0.25">
      <c r="A3" t="s">
        <v>6</v>
      </c>
      <c r="B3">
        <v>29535</v>
      </c>
      <c r="C3">
        <v>9</v>
      </c>
      <c r="D3">
        <v>29277</v>
      </c>
      <c r="E3">
        <v>249</v>
      </c>
    </row>
    <row r="4" spans="1:5" x14ac:dyDescent="0.25">
      <c r="A4" t="s">
        <v>7</v>
      </c>
      <c r="B4">
        <v>18112</v>
      </c>
      <c r="C4">
        <v>-3</v>
      </c>
      <c r="D4">
        <v>17960</v>
      </c>
      <c r="E4">
        <v>155</v>
      </c>
    </row>
    <row r="5" spans="1:5" x14ac:dyDescent="0.25">
      <c r="A5" t="s">
        <v>8</v>
      </c>
      <c r="B5">
        <v>11675</v>
      </c>
      <c r="C5">
        <v>3</v>
      </c>
      <c r="D5">
        <v>11583</v>
      </c>
      <c r="E5">
        <v>89</v>
      </c>
    </row>
    <row r="6" spans="1:5" x14ac:dyDescent="0.25">
      <c r="A6" t="s">
        <v>9</v>
      </c>
      <c r="B6">
        <v>10365</v>
      </c>
      <c r="C6">
        <v>4</v>
      </c>
      <c r="D6">
        <v>10286</v>
      </c>
      <c r="E6">
        <v>75</v>
      </c>
    </row>
    <row r="7" spans="1:5" x14ac:dyDescent="0.25">
      <c r="A7" t="s">
        <v>10</v>
      </c>
      <c r="B7">
        <v>10352</v>
      </c>
      <c r="C7">
        <v>0</v>
      </c>
      <c r="D7">
        <v>10150</v>
      </c>
      <c r="E7">
        <v>202</v>
      </c>
    </row>
    <row r="8" spans="1:5" x14ac:dyDescent="0.25">
      <c r="A8" t="s">
        <v>11</v>
      </c>
      <c r="B8">
        <v>7928</v>
      </c>
      <c r="C8">
        <v>0</v>
      </c>
      <c r="D8">
        <v>7606</v>
      </c>
      <c r="E8">
        <v>322</v>
      </c>
    </row>
    <row r="9" spans="1:5" x14ac:dyDescent="0.25">
      <c r="A9" t="s">
        <v>12</v>
      </c>
      <c r="B9">
        <v>5858</v>
      </c>
      <c r="C9">
        <v>576</v>
      </c>
      <c r="D9">
        <v>5170</v>
      </c>
      <c r="E9">
        <v>112</v>
      </c>
    </row>
    <row r="10" spans="1:5" x14ac:dyDescent="0.25">
      <c r="A10" t="s">
        <v>13</v>
      </c>
      <c r="B10">
        <v>5810</v>
      </c>
      <c r="C10">
        <v>11</v>
      </c>
      <c r="D10">
        <v>5717</v>
      </c>
      <c r="E10">
        <v>82</v>
      </c>
    </row>
    <row r="11" spans="1:5" x14ac:dyDescent="0.25">
      <c r="A11" t="s">
        <v>14</v>
      </c>
      <c r="B11">
        <v>5429</v>
      </c>
      <c r="C11">
        <v>11</v>
      </c>
      <c r="D11">
        <v>5291</v>
      </c>
      <c r="E11">
        <v>127</v>
      </c>
    </row>
    <row r="12" spans="1:5" x14ac:dyDescent="0.25">
      <c r="A12" t="s">
        <v>15</v>
      </c>
      <c r="B12">
        <v>5173</v>
      </c>
      <c r="C12">
        <v>315</v>
      </c>
      <c r="D12">
        <v>4749</v>
      </c>
      <c r="E12">
        <v>109</v>
      </c>
    </row>
    <row r="13" spans="1:5" x14ac:dyDescent="0.25">
      <c r="A13" t="s">
        <v>16</v>
      </c>
      <c r="B13">
        <v>5010</v>
      </c>
      <c r="C13">
        <v>6</v>
      </c>
      <c r="D13">
        <v>4960</v>
      </c>
      <c r="E13">
        <v>44</v>
      </c>
    </row>
    <row r="14" spans="1:5" x14ac:dyDescent="0.25">
      <c r="A14" t="s">
        <v>17</v>
      </c>
      <c r="B14">
        <v>4691</v>
      </c>
      <c r="C14">
        <v>452</v>
      </c>
      <c r="D14">
        <v>4175</v>
      </c>
      <c r="E14">
        <v>64</v>
      </c>
    </row>
    <row r="15" spans="1:5" x14ac:dyDescent="0.25">
      <c r="A15" t="s">
        <v>18</v>
      </c>
      <c r="B15">
        <v>3313</v>
      </c>
      <c r="C15">
        <v>8</v>
      </c>
      <c r="D15">
        <v>3239</v>
      </c>
      <c r="E15">
        <v>66</v>
      </c>
    </row>
    <row r="16" spans="1:5" x14ac:dyDescent="0.25">
      <c r="A16" t="s">
        <v>19</v>
      </c>
      <c r="B16">
        <v>3311</v>
      </c>
      <c r="C16">
        <v>29</v>
      </c>
      <c r="D16">
        <v>3190</v>
      </c>
      <c r="E16">
        <v>92</v>
      </c>
    </row>
    <row r="17" spans="1:5" x14ac:dyDescent="0.25">
      <c r="A17" t="s">
        <v>20</v>
      </c>
      <c r="B17">
        <v>2952</v>
      </c>
      <c r="C17">
        <v>13</v>
      </c>
      <c r="D17">
        <v>2910</v>
      </c>
      <c r="E17">
        <v>29</v>
      </c>
    </row>
    <row r="18" spans="1:5" x14ac:dyDescent="0.25">
      <c r="A18" t="s">
        <v>21</v>
      </c>
      <c r="B18">
        <v>2853</v>
      </c>
      <c r="C18">
        <v>469</v>
      </c>
      <c r="D18">
        <v>2345</v>
      </c>
      <c r="E18">
        <v>39</v>
      </c>
    </row>
    <row r="19" spans="1:5" x14ac:dyDescent="0.25">
      <c r="A19" t="s">
        <v>22</v>
      </c>
      <c r="B19">
        <v>2825</v>
      </c>
      <c r="C19">
        <v>46</v>
      </c>
      <c r="D19">
        <v>2760</v>
      </c>
      <c r="E19">
        <v>19</v>
      </c>
    </row>
    <row r="20" spans="1:5" x14ac:dyDescent="0.25">
      <c r="A20" t="s">
        <v>23</v>
      </c>
      <c r="B20">
        <v>2691</v>
      </c>
      <c r="C20">
        <v>3</v>
      </c>
      <c r="D20">
        <v>2630</v>
      </c>
      <c r="E20">
        <v>58</v>
      </c>
    </row>
    <row r="21" spans="1:5" x14ac:dyDescent="0.25">
      <c r="A21" t="s">
        <v>24</v>
      </c>
      <c r="B21">
        <v>2466</v>
      </c>
      <c r="C21">
        <v>0</v>
      </c>
      <c r="D21">
        <v>2438</v>
      </c>
      <c r="E21">
        <v>28</v>
      </c>
    </row>
    <row r="22" spans="1:5" x14ac:dyDescent="0.25">
      <c r="A22" t="s">
        <v>25</v>
      </c>
      <c r="B22">
        <v>2418</v>
      </c>
      <c r="C22">
        <v>0</v>
      </c>
      <c r="D22">
        <v>2381</v>
      </c>
      <c r="E22">
        <v>37</v>
      </c>
    </row>
    <row r="23" spans="1:5" x14ac:dyDescent="0.25">
      <c r="A23" t="s">
        <v>26</v>
      </c>
      <c r="B23">
        <v>2317</v>
      </c>
      <c r="C23">
        <v>88</v>
      </c>
      <c r="D23">
        <v>2204</v>
      </c>
      <c r="E23">
        <v>25</v>
      </c>
    </row>
    <row r="24" spans="1:5" x14ac:dyDescent="0.25">
      <c r="A24" t="s">
        <v>27</v>
      </c>
      <c r="B24">
        <v>2263</v>
      </c>
      <c r="C24">
        <v>0</v>
      </c>
      <c r="D24">
        <v>2229</v>
      </c>
      <c r="E24">
        <v>34</v>
      </c>
    </row>
    <row r="25" spans="1:5" x14ac:dyDescent="0.25">
      <c r="A25" t="s">
        <v>28</v>
      </c>
      <c r="B25">
        <v>2064</v>
      </c>
      <c r="C25">
        <v>28</v>
      </c>
      <c r="D25">
        <v>2004</v>
      </c>
      <c r="E25">
        <v>32</v>
      </c>
    </row>
    <row r="26" spans="1:5" x14ac:dyDescent="0.25">
      <c r="A26" t="s">
        <v>29</v>
      </c>
      <c r="B26">
        <v>2028</v>
      </c>
      <c r="C26">
        <v>2</v>
      </c>
      <c r="D26">
        <v>2002</v>
      </c>
      <c r="E26">
        <v>24</v>
      </c>
    </row>
    <row r="27" spans="1:5" x14ac:dyDescent="0.25">
      <c r="A27" t="s">
        <v>30</v>
      </c>
      <c r="B27">
        <v>1629</v>
      </c>
      <c r="C27">
        <v>5</v>
      </c>
      <c r="D27">
        <v>1580</v>
      </c>
      <c r="E27">
        <v>44</v>
      </c>
    </row>
    <row r="28" spans="1:5" x14ac:dyDescent="0.25">
      <c r="A28" t="s">
        <v>31</v>
      </c>
      <c r="B28">
        <v>1517</v>
      </c>
      <c r="C28">
        <v>32</v>
      </c>
      <c r="D28">
        <v>1451</v>
      </c>
      <c r="E28">
        <v>34</v>
      </c>
    </row>
    <row r="29" spans="1:5" x14ac:dyDescent="0.25">
      <c r="A29" t="s">
        <v>32</v>
      </c>
      <c r="B29">
        <v>1373</v>
      </c>
      <c r="C29">
        <v>2</v>
      </c>
      <c r="D29">
        <v>1343</v>
      </c>
      <c r="E29">
        <v>28</v>
      </c>
    </row>
    <row r="30" spans="1:5" x14ac:dyDescent="0.25">
      <c r="A30" t="s">
        <v>33</v>
      </c>
      <c r="B30">
        <v>1312</v>
      </c>
      <c r="C30">
        <v>134</v>
      </c>
      <c r="D30">
        <v>1140</v>
      </c>
      <c r="E30">
        <v>38</v>
      </c>
    </row>
    <row r="31" spans="1:5" x14ac:dyDescent="0.25">
      <c r="A31" t="s">
        <v>34</v>
      </c>
      <c r="B31">
        <v>1183</v>
      </c>
      <c r="C31">
        <v>165</v>
      </c>
      <c r="D31">
        <v>998</v>
      </c>
      <c r="E31">
        <v>20</v>
      </c>
    </row>
    <row r="32" spans="1:5" x14ac:dyDescent="0.25">
      <c r="A32" t="s">
        <v>35</v>
      </c>
      <c r="B32">
        <v>947</v>
      </c>
      <c r="C32">
        <v>0</v>
      </c>
      <c r="D32">
        <v>922</v>
      </c>
      <c r="E32">
        <v>25</v>
      </c>
    </row>
    <row r="33" spans="1:5" x14ac:dyDescent="0.25">
      <c r="A33" t="s">
        <v>36</v>
      </c>
      <c r="B33">
        <v>822</v>
      </c>
      <c r="C33">
        <v>0</v>
      </c>
      <c r="D33">
        <v>794</v>
      </c>
      <c r="E33">
        <v>28</v>
      </c>
    </row>
    <row r="34" spans="1:5" x14ac:dyDescent="0.25">
      <c r="A34" t="s">
        <v>37</v>
      </c>
      <c r="B34">
        <v>669</v>
      </c>
      <c r="C34">
        <v>2</v>
      </c>
      <c r="D34">
        <v>649</v>
      </c>
      <c r="E34">
        <v>18</v>
      </c>
    </row>
    <row r="35" spans="1:5" x14ac:dyDescent="0.25">
      <c r="A35" t="s">
        <v>38</v>
      </c>
      <c r="B35">
        <v>638</v>
      </c>
      <c r="C35">
        <v>4</v>
      </c>
      <c r="D35">
        <v>625</v>
      </c>
      <c r="E35">
        <v>9</v>
      </c>
    </row>
    <row r="36" spans="1:5" x14ac:dyDescent="0.25">
      <c r="A36" t="s">
        <v>39</v>
      </c>
      <c r="B36">
        <v>480</v>
      </c>
      <c r="C36">
        <v>10</v>
      </c>
      <c r="D36">
        <v>454</v>
      </c>
      <c r="E36">
        <v>16</v>
      </c>
    </row>
    <row r="37" spans="1:5" x14ac:dyDescent="0.25">
      <c r="A37" t="s">
        <v>40</v>
      </c>
      <c r="B37">
        <v>375</v>
      </c>
      <c r="C37">
        <v>0</v>
      </c>
      <c r="D37">
        <v>366</v>
      </c>
      <c r="E37">
        <v>9</v>
      </c>
    </row>
    <row r="38" spans="1:5" x14ac:dyDescent="0.25">
      <c r="A38" t="s">
        <v>41</v>
      </c>
      <c r="B38">
        <v>5</v>
      </c>
      <c r="C38">
        <v>0</v>
      </c>
      <c r="D38">
        <v>3</v>
      </c>
      <c r="E38">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54D21-E1E0-44FF-BBED-E8B2A7214D11}">
  <dimension ref="A1:E2"/>
  <sheetViews>
    <sheetView workbookViewId="0">
      <selection sqref="A1:E2"/>
    </sheetView>
  </sheetViews>
  <sheetFormatPr defaultRowHeight="15" x14ac:dyDescent="0.25"/>
  <cols>
    <col min="1" max="1" width="16.7109375" customWidth="1"/>
    <col min="2" max="2" width="28.7109375" customWidth="1"/>
    <col min="3" max="3" width="27.5703125" customWidth="1"/>
    <col min="4" max="4" width="16.42578125" customWidth="1"/>
    <col min="5" max="5" width="15.140625" customWidth="1"/>
  </cols>
  <sheetData>
    <row r="1" spans="1:5" x14ac:dyDescent="0.25">
      <c r="A1" t="s">
        <v>0</v>
      </c>
      <c r="B1" t="s">
        <v>1</v>
      </c>
      <c r="C1" t="s">
        <v>2</v>
      </c>
      <c r="D1" t="s">
        <v>3</v>
      </c>
      <c r="E1" t="s">
        <v>4</v>
      </c>
    </row>
    <row r="2" spans="1:5" x14ac:dyDescent="0.25">
      <c r="A2" t="s">
        <v>26</v>
      </c>
      <c r="B2">
        <v>2317</v>
      </c>
      <c r="C2">
        <v>88</v>
      </c>
      <c r="D2">
        <v>2204</v>
      </c>
      <c r="E2">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65B3-FB7E-4105-8FE4-9ED7D26005D3}">
  <dimension ref="A1:L47"/>
  <sheetViews>
    <sheetView workbookViewId="0">
      <selection activeCell="A35" sqref="A35"/>
    </sheetView>
  </sheetViews>
  <sheetFormatPr defaultRowHeight="15" x14ac:dyDescent="0.25"/>
  <cols>
    <col min="1" max="1" width="22.85546875" bestFit="1" customWidth="1"/>
    <col min="2" max="2" width="34" bestFit="1" customWidth="1"/>
    <col min="3" max="3" width="18.85546875" bestFit="1" customWidth="1"/>
    <col min="4" max="4" width="13.140625" bestFit="1" customWidth="1"/>
    <col min="5" max="5" width="32.7109375" bestFit="1" customWidth="1"/>
    <col min="7" max="7" width="13.140625" bestFit="1" customWidth="1"/>
    <col min="8" max="8" width="21.140625" bestFit="1" customWidth="1"/>
    <col min="11" max="11" width="13.140625" bestFit="1" customWidth="1"/>
    <col min="12" max="13" width="19.85546875" bestFit="1" customWidth="1"/>
  </cols>
  <sheetData>
    <row r="1" spans="1:12" x14ac:dyDescent="0.25">
      <c r="A1" t="s">
        <v>42</v>
      </c>
      <c r="C1" t="s">
        <v>43</v>
      </c>
      <c r="E1" t="s">
        <v>44</v>
      </c>
      <c r="G1" t="s">
        <v>45</v>
      </c>
    </row>
    <row r="2" spans="1:12" x14ac:dyDescent="0.25">
      <c r="A2" s="1">
        <v>266675</v>
      </c>
      <c r="C2" s="1">
        <v>3567</v>
      </c>
      <c r="E2" s="1">
        <v>259953</v>
      </c>
      <c r="G2" s="1">
        <v>3155</v>
      </c>
    </row>
    <row r="3" spans="1:12" x14ac:dyDescent="0.25">
      <c r="A3">
        <f>GETPIVOTDATA("No. of Cases (Lab Confirmed)",$A$1)</f>
        <v>266675</v>
      </c>
      <c r="C3">
        <f>GETPIVOTDATA("No. of Cases (on admission)",$C$1)</f>
        <v>3567</v>
      </c>
      <c r="E3">
        <f>GETPIVOTDATA("No. Discharged",$E$1)</f>
        <v>259953</v>
      </c>
      <c r="G3">
        <f>GETPIVOTDATA("No. of Deaths",$G$1)</f>
        <v>3155</v>
      </c>
    </row>
    <row r="7" spans="1:12" x14ac:dyDescent="0.25">
      <c r="A7" s="2" t="s">
        <v>47</v>
      </c>
      <c r="B7" t="s">
        <v>46</v>
      </c>
      <c r="D7" s="2" t="s">
        <v>47</v>
      </c>
      <c r="E7" t="s">
        <v>49</v>
      </c>
      <c r="F7" s="2"/>
      <c r="G7" s="2"/>
    </row>
    <row r="8" spans="1:12" x14ac:dyDescent="0.25">
      <c r="A8" s="3" t="s">
        <v>27</v>
      </c>
      <c r="B8" s="1">
        <v>2263</v>
      </c>
      <c r="D8" s="3" t="s">
        <v>27</v>
      </c>
      <c r="E8" s="1">
        <v>0</v>
      </c>
    </row>
    <row r="9" spans="1:12" x14ac:dyDescent="0.25">
      <c r="A9" s="3" t="s">
        <v>33</v>
      </c>
      <c r="B9" s="1">
        <v>1312</v>
      </c>
      <c r="D9" s="3" t="s">
        <v>33</v>
      </c>
      <c r="E9" s="1">
        <v>134</v>
      </c>
      <c r="G9" s="2" t="s">
        <v>47</v>
      </c>
      <c r="H9" t="s">
        <v>50</v>
      </c>
      <c r="K9" s="2" t="s">
        <v>47</v>
      </c>
      <c r="L9" t="s">
        <v>51</v>
      </c>
    </row>
    <row r="10" spans="1:12" x14ac:dyDescent="0.25">
      <c r="A10" s="3" t="s">
        <v>16</v>
      </c>
      <c r="B10" s="1">
        <v>5010</v>
      </c>
      <c r="D10" s="3" t="s">
        <v>16</v>
      </c>
      <c r="E10" s="1">
        <v>6</v>
      </c>
      <c r="G10" s="3" t="s">
        <v>27</v>
      </c>
      <c r="H10" s="1">
        <v>2229</v>
      </c>
      <c r="K10" s="3" t="s">
        <v>27</v>
      </c>
      <c r="L10" s="1">
        <v>34</v>
      </c>
    </row>
    <row r="11" spans="1:12" x14ac:dyDescent="0.25">
      <c r="A11" s="3" t="s">
        <v>22</v>
      </c>
      <c r="B11" s="1">
        <v>2825</v>
      </c>
      <c r="D11" s="3" t="s">
        <v>22</v>
      </c>
      <c r="E11" s="1">
        <v>46</v>
      </c>
      <c r="G11" s="3" t="s">
        <v>33</v>
      </c>
      <c r="H11" s="1">
        <v>1140</v>
      </c>
      <c r="K11" s="3" t="s">
        <v>33</v>
      </c>
      <c r="L11" s="1">
        <v>38</v>
      </c>
    </row>
    <row r="12" spans="1:12" x14ac:dyDescent="0.25">
      <c r="A12" s="3" t="s">
        <v>29</v>
      </c>
      <c r="B12" s="1">
        <v>2028</v>
      </c>
      <c r="D12" s="3" t="s">
        <v>29</v>
      </c>
      <c r="E12" s="1">
        <v>2</v>
      </c>
      <c r="G12" s="3" t="s">
        <v>16</v>
      </c>
      <c r="H12" s="1">
        <v>4960</v>
      </c>
      <c r="K12" s="3" t="s">
        <v>16</v>
      </c>
      <c r="L12" s="1">
        <v>44</v>
      </c>
    </row>
    <row r="13" spans="1:12" x14ac:dyDescent="0.25">
      <c r="A13" s="3" t="s">
        <v>32</v>
      </c>
      <c r="B13" s="1">
        <v>1373</v>
      </c>
      <c r="D13" s="3" t="s">
        <v>32</v>
      </c>
      <c r="E13" s="1">
        <v>2</v>
      </c>
      <c r="G13" s="3" t="s">
        <v>22</v>
      </c>
      <c r="H13" s="1">
        <v>2760</v>
      </c>
      <c r="K13" s="3" t="s">
        <v>22</v>
      </c>
      <c r="L13" s="1">
        <v>19</v>
      </c>
    </row>
    <row r="14" spans="1:12" x14ac:dyDescent="0.25">
      <c r="A14" s="3" t="s">
        <v>26</v>
      </c>
      <c r="B14" s="1">
        <v>2317</v>
      </c>
      <c r="D14" s="3" t="s">
        <v>26</v>
      </c>
      <c r="E14" s="1">
        <v>88</v>
      </c>
      <c r="G14" s="3" t="s">
        <v>29</v>
      </c>
      <c r="H14" s="1">
        <v>2002</v>
      </c>
      <c r="K14" s="3" t="s">
        <v>29</v>
      </c>
      <c r="L14" s="1">
        <v>24</v>
      </c>
    </row>
    <row r="15" spans="1:12" x14ac:dyDescent="0.25">
      <c r="A15" s="3" t="s">
        <v>30</v>
      </c>
      <c r="B15" s="1">
        <v>1629</v>
      </c>
      <c r="D15" s="3" t="s">
        <v>30</v>
      </c>
      <c r="E15" s="1">
        <v>5</v>
      </c>
      <c r="G15" s="3" t="s">
        <v>32</v>
      </c>
      <c r="H15" s="1">
        <v>1343</v>
      </c>
      <c r="K15" s="3" t="s">
        <v>32</v>
      </c>
      <c r="L15" s="1">
        <v>28</v>
      </c>
    </row>
    <row r="16" spans="1:12" x14ac:dyDescent="0.25">
      <c r="A16" s="3" t="s">
        <v>35</v>
      </c>
      <c r="B16" s="1">
        <v>947</v>
      </c>
      <c r="D16" s="3" t="s">
        <v>35</v>
      </c>
      <c r="E16" s="1">
        <v>0</v>
      </c>
      <c r="G16" s="3" t="s">
        <v>26</v>
      </c>
      <c r="H16" s="1">
        <v>2204</v>
      </c>
      <c r="K16" s="3" t="s">
        <v>26</v>
      </c>
      <c r="L16" s="1">
        <v>25</v>
      </c>
    </row>
    <row r="17" spans="1:12" x14ac:dyDescent="0.25">
      <c r="A17" s="3" t="s">
        <v>12</v>
      </c>
      <c r="B17" s="1">
        <v>5858</v>
      </c>
      <c r="D17" s="3" t="s">
        <v>12</v>
      </c>
      <c r="E17" s="1">
        <v>576</v>
      </c>
      <c r="G17" s="3" t="s">
        <v>30</v>
      </c>
      <c r="H17" s="1">
        <v>1580</v>
      </c>
      <c r="K17" s="3" t="s">
        <v>30</v>
      </c>
      <c r="L17" s="1">
        <v>44</v>
      </c>
    </row>
    <row r="18" spans="1:12" x14ac:dyDescent="0.25">
      <c r="A18" s="3" t="s">
        <v>28</v>
      </c>
      <c r="B18" s="1">
        <v>2064</v>
      </c>
      <c r="D18" s="3" t="s">
        <v>28</v>
      </c>
      <c r="E18" s="1">
        <v>28</v>
      </c>
      <c r="G18" s="3" t="s">
        <v>35</v>
      </c>
      <c r="H18" s="1">
        <v>922</v>
      </c>
      <c r="K18" s="3" t="s">
        <v>35</v>
      </c>
      <c r="L18" s="1">
        <v>25</v>
      </c>
    </row>
    <row r="19" spans="1:12" x14ac:dyDescent="0.25">
      <c r="A19" s="3" t="s">
        <v>11</v>
      </c>
      <c r="B19" s="1">
        <v>7928</v>
      </c>
      <c r="D19" s="3" t="s">
        <v>11</v>
      </c>
      <c r="E19" s="1">
        <v>0</v>
      </c>
      <c r="G19" s="3" t="s">
        <v>12</v>
      </c>
      <c r="H19" s="1">
        <v>5170</v>
      </c>
      <c r="K19" s="3" t="s">
        <v>12</v>
      </c>
      <c r="L19" s="1">
        <v>112</v>
      </c>
    </row>
    <row r="20" spans="1:12" x14ac:dyDescent="0.25">
      <c r="A20" s="3" t="s">
        <v>24</v>
      </c>
      <c r="B20" s="1">
        <v>2466</v>
      </c>
      <c r="D20" s="3" t="s">
        <v>24</v>
      </c>
      <c r="E20" s="1">
        <v>0</v>
      </c>
      <c r="G20" s="3" t="s">
        <v>28</v>
      </c>
      <c r="H20" s="1">
        <v>2004</v>
      </c>
      <c r="K20" s="3" t="s">
        <v>28</v>
      </c>
      <c r="L20" s="1">
        <v>32</v>
      </c>
    </row>
    <row r="21" spans="1:12" x14ac:dyDescent="0.25">
      <c r="A21" s="3" t="s">
        <v>20</v>
      </c>
      <c r="B21" s="1">
        <v>2952</v>
      </c>
      <c r="D21" s="3" t="s">
        <v>20</v>
      </c>
      <c r="E21" s="1">
        <v>13</v>
      </c>
      <c r="G21" s="3" t="s">
        <v>11</v>
      </c>
      <c r="H21" s="1">
        <v>7606</v>
      </c>
      <c r="K21" s="3" t="s">
        <v>11</v>
      </c>
      <c r="L21" s="1">
        <v>322</v>
      </c>
    </row>
    <row r="22" spans="1:12" x14ac:dyDescent="0.25">
      <c r="A22" s="3" t="s">
        <v>6</v>
      </c>
      <c r="B22" s="1">
        <v>29535</v>
      </c>
      <c r="D22" s="3" t="s">
        <v>6</v>
      </c>
      <c r="E22" s="1">
        <v>9</v>
      </c>
      <c r="G22" s="3" t="s">
        <v>24</v>
      </c>
      <c r="H22" s="1">
        <v>2438</v>
      </c>
      <c r="K22" s="3" t="s">
        <v>24</v>
      </c>
      <c r="L22" s="1">
        <v>28</v>
      </c>
    </row>
    <row r="23" spans="1:12" x14ac:dyDescent="0.25">
      <c r="A23" s="3" t="s">
        <v>18</v>
      </c>
      <c r="B23" s="1">
        <v>3313</v>
      </c>
      <c r="D23" s="3" t="s">
        <v>18</v>
      </c>
      <c r="E23" s="1">
        <v>8</v>
      </c>
      <c r="G23" s="3" t="s">
        <v>20</v>
      </c>
      <c r="H23" s="1">
        <v>2910</v>
      </c>
      <c r="K23" s="3" t="s">
        <v>20</v>
      </c>
      <c r="L23" s="1">
        <v>29</v>
      </c>
    </row>
    <row r="24" spans="1:12" x14ac:dyDescent="0.25">
      <c r="A24" s="3" t="s">
        <v>23</v>
      </c>
      <c r="B24" s="1">
        <v>2691</v>
      </c>
      <c r="D24" s="3" t="s">
        <v>23</v>
      </c>
      <c r="E24" s="1">
        <v>3</v>
      </c>
      <c r="G24" s="3" t="s">
        <v>6</v>
      </c>
      <c r="H24" s="1">
        <v>29277</v>
      </c>
      <c r="K24" s="3" t="s">
        <v>6</v>
      </c>
      <c r="L24" s="1">
        <v>249</v>
      </c>
    </row>
    <row r="25" spans="1:12" x14ac:dyDescent="0.25">
      <c r="A25" s="3" t="s">
        <v>37</v>
      </c>
      <c r="B25" s="1">
        <v>669</v>
      </c>
      <c r="D25" s="3" t="s">
        <v>37</v>
      </c>
      <c r="E25" s="1">
        <v>2</v>
      </c>
      <c r="G25" s="3" t="s">
        <v>18</v>
      </c>
      <c r="H25" s="1">
        <v>3239</v>
      </c>
      <c r="K25" s="3" t="s">
        <v>18</v>
      </c>
      <c r="L25" s="1">
        <v>66</v>
      </c>
    </row>
    <row r="26" spans="1:12" x14ac:dyDescent="0.25">
      <c r="A26" s="3" t="s">
        <v>8</v>
      </c>
      <c r="B26" s="1">
        <v>11675</v>
      </c>
      <c r="D26" s="3" t="s">
        <v>8</v>
      </c>
      <c r="E26" s="1">
        <v>3</v>
      </c>
      <c r="G26" s="3" t="s">
        <v>23</v>
      </c>
      <c r="H26" s="1">
        <v>2630</v>
      </c>
      <c r="K26" s="3" t="s">
        <v>23</v>
      </c>
      <c r="L26" s="1">
        <v>58</v>
      </c>
    </row>
    <row r="27" spans="1:12" x14ac:dyDescent="0.25">
      <c r="A27" s="3" t="s">
        <v>14</v>
      </c>
      <c r="B27" s="1">
        <v>5429</v>
      </c>
      <c r="D27" s="3" t="s">
        <v>14</v>
      </c>
      <c r="E27" s="1">
        <v>11</v>
      </c>
      <c r="G27" s="3" t="s">
        <v>37</v>
      </c>
      <c r="H27" s="1">
        <v>649</v>
      </c>
      <c r="K27" s="3" t="s">
        <v>37</v>
      </c>
      <c r="L27" s="1">
        <v>18</v>
      </c>
    </row>
    <row r="28" spans="1:12" x14ac:dyDescent="0.25">
      <c r="A28" s="3" t="s">
        <v>25</v>
      </c>
      <c r="B28" s="1">
        <v>2418</v>
      </c>
      <c r="D28" s="3" t="s">
        <v>25</v>
      </c>
      <c r="E28" s="1">
        <v>0</v>
      </c>
      <c r="G28" s="3" t="s">
        <v>8</v>
      </c>
      <c r="H28" s="1">
        <v>11583</v>
      </c>
      <c r="K28" s="3" t="s">
        <v>8</v>
      </c>
      <c r="L28" s="1">
        <v>89</v>
      </c>
    </row>
    <row r="29" spans="1:12" x14ac:dyDescent="0.25">
      <c r="A29" s="3" t="s">
        <v>39</v>
      </c>
      <c r="B29" s="1">
        <v>480</v>
      </c>
      <c r="D29" s="3" t="s">
        <v>39</v>
      </c>
      <c r="E29" s="1">
        <v>10</v>
      </c>
      <c r="G29" s="3" t="s">
        <v>14</v>
      </c>
      <c r="H29" s="1">
        <v>5291</v>
      </c>
      <c r="K29" s="3" t="s">
        <v>14</v>
      </c>
      <c r="L29" s="1">
        <v>127</v>
      </c>
    </row>
    <row r="30" spans="1:12" x14ac:dyDescent="0.25">
      <c r="A30" s="3" t="s">
        <v>41</v>
      </c>
      <c r="B30" s="1">
        <v>5</v>
      </c>
      <c r="D30" s="3" t="s">
        <v>41</v>
      </c>
      <c r="E30" s="1">
        <v>0</v>
      </c>
      <c r="G30" s="3" t="s">
        <v>25</v>
      </c>
      <c r="H30" s="1">
        <v>2381</v>
      </c>
      <c r="K30" s="3" t="s">
        <v>25</v>
      </c>
      <c r="L30" s="1">
        <v>37</v>
      </c>
    </row>
    <row r="31" spans="1:12" x14ac:dyDescent="0.25">
      <c r="A31" s="3" t="s">
        <v>17</v>
      </c>
      <c r="B31" s="1">
        <v>4691</v>
      </c>
      <c r="D31" s="3" t="s">
        <v>17</v>
      </c>
      <c r="E31" s="1">
        <v>452</v>
      </c>
      <c r="G31" s="3" t="s">
        <v>39</v>
      </c>
      <c r="H31" s="1">
        <v>454</v>
      </c>
      <c r="K31" s="3" t="s">
        <v>39</v>
      </c>
      <c r="L31" s="1">
        <v>16</v>
      </c>
    </row>
    <row r="32" spans="1:12" x14ac:dyDescent="0.25">
      <c r="A32" s="3" t="s">
        <v>5</v>
      </c>
      <c r="B32" s="1">
        <v>104286</v>
      </c>
      <c r="D32" s="3" t="s">
        <v>5</v>
      </c>
      <c r="E32" s="1">
        <v>1143</v>
      </c>
      <c r="G32" s="3" t="s">
        <v>41</v>
      </c>
      <c r="H32" s="1">
        <v>3</v>
      </c>
      <c r="K32" s="3" t="s">
        <v>41</v>
      </c>
      <c r="L32" s="1">
        <v>2</v>
      </c>
    </row>
    <row r="33" spans="1:12" x14ac:dyDescent="0.25">
      <c r="A33" s="3" t="s">
        <v>21</v>
      </c>
      <c r="B33" s="1">
        <v>2853</v>
      </c>
      <c r="D33" s="3" t="s">
        <v>21</v>
      </c>
      <c r="E33" s="1">
        <v>469</v>
      </c>
      <c r="G33" s="3" t="s">
        <v>17</v>
      </c>
      <c r="H33" s="1">
        <v>4175</v>
      </c>
      <c r="K33" s="3" t="s">
        <v>17</v>
      </c>
      <c r="L33" s="1">
        <v>64</v>
      </c>
    </row>
    <row r="34" spans="1:12" x14ac:dyDescent="0.25">
      <c r="A34" s="3" t="s">
        <v>34</v>
      </c>
      <c r="B34" s="1">
        <v>1183</v>
      </c>
      <c r="D34" s="3" t="s">
        <v>34</v>
      </c>
      <c r="E34" s="1">
        <v>165</v>
      </c>
      <c r="G34" s="3" t="s">
        <v>5</v>
      </c>
      <c r="H34" s="1">
        <v>102372</v>
      </c>
      <c r="K34" s="3" t="s">
        <v>5</v>
      </c>
      <c r="L34" s="1">
        <v>771</v>
      </c>
    </row>
    <row r="35" spans="1:12" x14ac:dyDescent="0.25">
      <c r="A35" s="3" t="s">
        <v>13</v>
      </c>
      <c r="B35" s="1">
        <v>5810</v>
      </c>
      <c r="D35" s="3" t="s">
        <v>13</v>
      </c>
      <c r="E35" s="1">
        <v>11</v>
      </c>
      <c r="G35" s="3" t="s">
        <v>21</v>
      </c>
      <c r="H35" s="1">
        <v>2345</v>
      </c>
      <c r="K35" s="3" t="s">
        <v>21</v>
      </c>
      <c r="L35" s="1">
        <v>39</v>
      </c>
    </row>
    <row r="36" spans="1:12" x14ac:dyDescent="0.25">
      <c r="A36" s="3" t="s">
        <v>15</v>
      </c>
      <c r="B36" s="1">
        <v>5173</v>
      </c>
      <c r="D36" s="3" t="s">
        <v>15</v>
      </c>
      <c r="E36" s="1">
        <v>315</v>
      </c>
      <c r="G36" s="3" t="s">
        <v>34</v>
      </c>
      <c r="H36" s="1">
        <v>998</v>
      </c>
      <c r="K36" s="3" t="s">
        <v>34</v>
      </c>
      <c r="L36" s="1">
        <v>20</v>
      </c>
    </row>
    <row r="37" spans="1:12" x14ac:dyDescent="0.25">
      <c r="A37" s="3" t="s">
        <v>19</v>
      </c>
      <c r="B37" s="1">
        <v>3311</v>
      </c>
      <c r="D37" s="3" t="s">
        <v>19</v>
      </c>
      <c r="E37" s="1">
        <v>29</v>
      </c>
      <c r="G37" s="3" t="s">
        <v>13</v>
      </c>
      <c r="H37" s="1">
        <v>5717</v>
      </c>
      <c r="K37" s="3" t="s">
        <v>13</v>
      </c>
      <c r="L37" s="1">
        <v>82</v>
      </c>
    </row>
    <row r="38" spans="1:12" x14ac:dyDescent="0.25">
      <c r="A38" s="3" t="s">
        <v>10</v>
      </c>
      <c r="B38" s="1">
        <v>10352</v>
      </c>
      <c r="D38" s="3" t="s">
        <v>10</v>
      </c>
      <c r="E38" s="1">
        <v>0</v>
      </c>
      <c r="G38" s="3" t="s">
        <v>15</v>
      </c>
      <c r="H38" s="1">
        <v>4749</v>
      </c>
      <c r="K38" s="3" t="s">
        <v>15</v>
      </c>
      <c r="L38" s="1">
        <v>109</v>
      </c>
    </row>
    <row r="39" spans="1:12" x14ac:dyDescent="0.25">
      <c r="A39" s="3" t="s">
        <v>9</v>
      </c>
      <c r="B39" s="1">
        <v>10365</v>
      </c>
      <c r="D39" s="3" t="s">
        <v>9</v>
      </c>
      <c r="E39" s="1">
        <v>4</v>
      </c>
      <c r="G39" s="3" t="s">
        <v>19</v>
      </c>
      <c r="H39" s="1">
        <v>3190</v>
      </c>
      <c r="K39" s="3" t="s">
        <v>19</v>
      </c>
      <c r="L39" s="1">
        <v>92</v>
      </c>
    </row>
    <row r="40" spans="1:12" x14ac:dyDescent="0.25">
      <c r="A40" s="3" t="s">
        <v>7</v>
      </c>
      <c r="B40" s="1">
        <v>18112</v>
      </c>
      <c r="D40" s="3" t="s">
        <v>7</v>
      </c>
      <c r="E40" s="1">
        <v>-3</v>
      </c>
      <c r="G40" s="3" t="s">
        <v>10</v>
      </c>
      <c r="H40" s="1">
        <v>10150</v>
      </c>
      <c r="K40" s="3" t="s">
        <v>10</v>
      </c>
      <c r="L40" s="1">
        <v>202</v>
      </c>
    </row>
    <row r="41" spans="1:12" x14ac:dyDescent="0.25">
      <c r="A41" s="3" t="s">
        <v>36</v>
      </c>
      <c r="B41" s="1">
        <v>822</v>
      </c>
      <c r="D41" s="3" t="s">
        <v>36</v>
      </c>
      <c r="E41" s="1">
        <v>0</v>
      </c>
      <c r="G41" s="3" t="s">
        <v>9</v>
      </c>
      <c r="H41" s="1">
        <v>10286</v>
      </c>
      <c r="K41" s="3" t="s">
        <v>9</v>
      </c>
      <c r="L41" s="1">
        <v>75</v>
      </c>
    </row>
    <row r="42" spans="1:12" x14ac:dyDescent="0.25">
      <c r="A42" s="3" t="s">
        <v>31</v>
      </c>
      <c r="B42" s="1">
        <v>1517</v>
      </c>
      <c r="D42" s="3" t="s">
        <v>31</v>
      </c>
      <c r="E42" s="1">
        <v>32</v>
      </c>
      <c r="G42" s="3" t="s">
        <v>7</v>
      </c>
      <c r="H42" s="1">
        <v>17960</v>
      </c>
      <c r="K42" s="3" t="s">
        <v>7</v>
      </c>
      <c r="L42" s="1">
        <v>155</v>
      </c>
    </row>
    <row r="43" spans="1:12" x14ac:dyDescent="0.25">
      <c r="A43" s="3" t="s">
        <v>38</v>
      </c>
      <c r="B43" s="1">
        <v>638</v>
      </c>
      <c r="D43" s="3" t="s">
        <v>38</v>
      </c>
      <c r="E43" s="1">
        <v>4</v>
      </c>
      <c r="G43" s="3" t="s">
        <v>36</v>
      </c>
      <c r="H43" s="1">
        <v>794</v>
      </c>
      <c r="K43" s="3" t="s">
        <v>36</v>
      </c>
      <c r="L43" s="1">
        <v>28</v>
      </c>
    </row>
    <row r="44" spans="1:12" x14ac:dyDescent="0.25">
      <c r="A44" s="3" t="s">
        <v>40</v>
      </c>
      <c r="B44" s="1">
        <v>375</v>
      </c>
      <c r="D44" s="3" t="s">
        <v>40</v>
      </c>
      <c r="E44" s="1">
        <v>0</v>
      </c>
      <c r="G44" s="3" t="s">
        <v>31</v>
      </c>
      <c r="H44" s="1">
        <v>1451</v>
      </c>
      <c r="K44" s="3" t="s">
        <v>31</v>
      </c>
      <c r="L44" s="1">
        <v>34</v>
      </c>
    </row>
    <row r="45" spans="1:12" x14ac:dyDescent="0.25">
      <c r="A45" s="3" t="s">
        <v>48</v>
      </c>
      <c r="B45" s="1">
        <v>266675</v>
      </c>
      <c r="D45" s="3" t="s">
        <v>48</v>
      </c>
      <c r="E45" s="1">
        <v>3567</v>
      </c>
      <c r="G45" s="3" t="s">
        <v>38</v>
      </c>
      <c r="H45" s="1">
        <v>625</v>
      </c>
      <c r="K45" s="3" t="s">
        <v>38</v>
      </c>
      <c r="L45" s="1">
        <v>9</v>
      </c>
    </row>
    <row r="46" spans="1:12" x14ac:dyDescent="0.25">
      <c r="G46" s="3" t="s">
        <v>40</v>
      </c>
      <c r="H46" s="1">
        <v>366</v>
      </c>
      <c r="K46" s="3" t="s">
        <v>40</v>
      </c>
      <c r="L46" s="1">
        <v>9</v>
      </c>
    </row>
    <row r="47" spans="1:12" x14ac:dyDescent="0.25">
      <c r="G47" s="3" t="s">
        <v>48</v>
      </c>
      <c r="H47" s="1">
        <v>259953</v>
      </c>
      <c r="K47" s="3" t="s">
        <v>48</v>
      </c>
      <c r="L47" s="1">
        <v>3155</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847E-188C-4061-B293-8B584EEB1C08}">
  <dimension ref="A13"/>
  <sheetViews>
    <sheetView showGridLines="0" tabSelected="1" zoomScale="90" zoomScaleNormal="90" workbookViewId="0">
      <selection activeCell="X11" sqref="X11"/>
    </sheetView>
  </sheetViews>
  <sheetFormatPr defaultRowHeight="15" x14ac:dyDescent="0.25"/>
  <cols>
    <col min="1" max="16384" width="9.140625" style="4"/>
  </cols>
  <sheetData>
    <row r="13" ht="13.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2D7230-40D8-4759-BC5C-5E8AA2BD00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Pivot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Basit Bakare</dc:creator>
  <cp:lastModifiedBy>User</cp:lastModifiedBy>
  <dcterms:created xsi:type="dcterms:W3CDTF">2024-01-18T09:17:02Z</dcterms:created>
  <dcterms:modified xsi:type="dcterms:W3CDTF">2024-01-19T13:22:10Z</dcterms:modified>
</cp:coreProperties>
</file>