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<sst xmlns="http://schemas.openxmlformats.org/spreadsheetml/2006/main" count="87" uniqueCount="57">
  <si>
    <t>Local</t>
  </si>
  <si>
    <t>Lat Lon</t>
  </si>
  <si>
    <t>Tipo</t>
  </si>
  <si>
    <t>Área (m²)</t>
  </si>
  <si>
    <t>Cra (Bq/kg)</t>
  </si>
  <si>
    <t>rho_s (kg/m³)</t>
  </si>
  <si>
    <t>epsolon</t>
  </si>
  <si>
    <t>S</t>
  </si>
  <si>
    <t>f0</t>
  </si>
  <si>
    <t>f (Bq m^-2 s^-1)</t>
  </si>
  <si>
    <t>Referência</t>
  </si>
  <si>
    <t>Nome do arquivo</t>
  </si>
  <si>
    <t>Cubatão - BR</t>
  </si>
  <si>
    <t>-23.8333336014725 -46.38574757419513 5.0</t>
  </si>
  <si>
    <t>Fosfogesso</t>
  </si>
  <si>
    <t>-</t>
  </si>
  <si>
    <t>0.164 ± 0.073 - medido</t>
  </si>
  <si>
    <t>Mazzilli et. al. (2020)</t>
  </si>
  <si>
    <t>wandrade,+1008-4975-1-CE</t>
  </si>
  <si>
    <t>Uberaba - BR</t>
  </si>
  <si>
    <t>-19.980428531205444 -47.87719937858118 5.0</t>
  </si>
  <si>
    <t>0.079 ± 0.022 - medido</t>
  </si>
  <si>
    <t>Jharkhand - India</t>
  </si>
  <si>
    <t>22.655719619608025 86.34002820495449</t>
  </si>
  <si>
    <t>Urânio</t>
  </si>
  <si>
    <t>5.24 +- 2.51 - medido</t>
  </si>
  <si>
    <t>Sahoo et. al. (2010)</t>
  </si>
  <si>
    <t>sahoo2010</t>
  </si>
  <si>
    <t>Santa Quitéria - BR</t>
  </si>
  <si>
    <t>-4.330708007070117 -39.80860791107783</t>
  </si>
  <si>
    <t>Urânio/Fosfogesso</t>
  </si>
  <si>
    <t>0.7</t>
  </si>
  <si>
    <t>0,21 (chute)</t>
  </si>
  <si>
    <t>Reis, Lauria (2014)</t>
  </si>
  <si>
    <t>10.1016@j.jenvrad.2014.06.001</t>
  </si>
  <si>
    <t>Lisbon Valley Mining Co - EUA</t>
  </si>
  <si>
    <t>38.14826469441719 -109.14140138055912</t>
  </si>
  <si>
    <t>1528.1</t>
  </si>
  <si>
    <t>0.3</t>
  </si>
  <si>
    <t>0.04</t>
  </si>
  <si>
    <t>Energy Fuels Resources (2014)</t>
  </si>
  <si>
    <t>Appendix_E_-_Radiological_Characteristics_of_U_Mine_Waste_Rock</t>
  </si>
  <si>
    <t>Huelva Zone 1 - Spain</t>
  </si>
  <si>
    <t>37.237066422521245, -6.932128727709038</t>
  </si>
  <si>
    <t>1500 (chute)</t>
  </si>
  <si>
    <t>0.48</t>
  </si>
  <si>
    <t>0.69</t>
  </si>
  <si>
    <t>0.2</t>
  </si>
  <si>
    <t>Coto et. al. (2014)</t>
  </si>
  <si>
    <t>Huelva Zone 2 - Spain</t>
  </si>
  <si>
    <t>37.248163046222835, -6.91520328736144</t>
  </si>
  <si>
    <t>0.47</t>
  </si>
  <si>
    <t>0.90</t>
  </si>
  <si>
    <t>0.22</t>
  </si>
  <si>
    <t>Huelva Zone 3 - Spain</t>
  </si>
  <si>
    <t>37.2595154408771, -6.905614036877674</t>
  </si>
  <si>
    <t>0.45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</si>
</sst>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000"/>
    <numFmt numFmtId="165" formatCode="yyyy.m"/>
    <numFmt numFmtId="166" formatCode="#,##0.000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 shrinkToFit="0" wrapText="1"/>
    </xf>
    <xf borderId="0" fillId="0" fontId="2" numFmtId="165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166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8.5"/>
    <col customWidth="1" min="3" max="3" width="15.5"/>
    <col customWidth="1" min="10" max="10" width="20.38"/>
    <col customWidth="1" min="11" max="11" width="17.0"/>
    <col customWidth="1" min="12" max="12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3" t="s">
        <v>13</v>
      </c>
      <c r="C2" s="3" t="s">
        <v>14</v>
      </c>
      <c r="D2" s="3">
        <v>160000.0</v>
      </c>
      <c r="E2" s="3" t="s">
        <v>15</v>
      </c>
      <c r="F2" s="3" t="s">
        <v>15</v>
      </c>
      <c r="G2" s="3" t="s">
        <v>15</v>
      </c>
      <c r="H2" s="3" t="s">
        <v>15</v>
      </c>
      <c r="I2" s="4" t="s">
        <v>15</v>
      </c>
      <c r="J2" s="3" t="s">
        <v>16</v>
      </c>
      <c r="K2" s="3" t="s">
        <v>17</v>
      </c>
      <c r="L2" s="3" t="s">
        <v>18</v>
      </c>
    </row>
    <row r="3">
      <c r="A3" s="3" t="s">
        <v>19</v>
      </c>
      <c r="B3" s="3" t="s">
        <v>20</v>
      </c>
      <c r="C3" s="3" t="s">
        <v>14</v>
      </c>
      <c r="D3" s="3">
        <v>1625000.0</v>
      </c>
      <c r="E3" s="3" t="s">
        <v>15</v>
      </c>
      <c r="F3" s="3" t="s">
        <v>15</v>
      </c>
      <c r="G3" s="3" t="s">
        <v>15</v>
      </c>
      <c r="H3" s="3" t="s">
        <v>15</v>
      </c>
      <c r="I3" s="4" t="s">
        <v>15</v>
      </c>
      <c r="J3" s="3" t="s">
        <v>21</v>
      </c>
      <c r="K3" s="3" t="s">
        <v>17</v>
      </c>
      <c r="L3" s="3" t="s">
        <v>18</v>
      </c>
    </row>
    <row r="4">
      <c r="A4" s="3" t="s">
        <v>22</v>
      </c>
      <c r="B4" s="5" t="s">
        <v>23</v>
      </c>
      <c r="C4" s="3" t="s">
        <v>24</v>
      </c>
      <c r="D4" s="5">
        <f> 397000 + 381200 + 858700</f>
        <v>1636900</v>
      </c>
      <c r="E4" s="3" t="s">
        <v>15</v>
      </c>
      <c r="F4" s="3" t="s">
        <v>15</v>
      </c>
      <c r="G4" s="3" t="s">
        <v>15</v>
      </c>
      <c r="H4" s="3" t="s">
        <v>15</v>
      </c>
      <c r="I4" s="4" t="s">
        <v>15</v>
      </c>
      <c r="J4" s="5" t="s">
        <v>25</v>
      </c>
      <c r="K4" s="3" t="s">
        <v>26</v>
      </c>
      <c r="L4" s="6" t="s">
        <v>27</v>
      </c>
    </row>
    <row r="5">
      <c r="A5" s="5" t="s">
        <v>28</v>
      </c>
      <c r="B5" s="5" t="s">
        <v>29</v>
      </c>
      <c r="C5" s="3" t="s">
        <v>30</v>
      </c>
      <c r="D5" s="3">
        <v>1.7E7</v>
      </c>
      <c r="E5" s="5">
        <v>1300.0</v>
      </c>
      <c r="F5" s="5">
        <v>1150.0</v>
      </c>
      <c r="G5" s="3" t="s">
        <v>31</v>
      </c>
      <c r="H5" s="3">
        <v>0.0</v>
      </c>
      <c r="I5" s="4" t="s">
        <v>32</v>
      </c>
      <c r="J5" s="7">
        <v>0.392370393414386</v>
      </c>
      <c r="K5" s="3" t="s">
        <v>33</v>
      </c>
      <c r="L5" s="6" t="s">
        <v>34</v>
      </c>
    </row>
    <row r="6">
      <c r="A6" s="5" t="s">
        <v>35</v>
      </c>
      <c r="B6" s="5" t="s">
        <v>36</v>
      </c>
      <c r="C6" s="4" t="s">
        <v>24</v>
      </c>
      <c r="D6" s="3">
        <v>40468.6</v>
      </c>
      <c r="E6" s="8" t="s">
        <v>37</v>
      </c>
      <c r="F6" s="3">
        <v>2082.405</v>
      </c>
      <c r="G6" s="3" t="s">
        <v>38</v>
      </c>
      <c r="H6" s="3" t="s">
        <v>39</v>
      </c>
      <c r="I6" s="4">
        <v>0.1</v>
      </c>
      <c r="J6" s="9">
        <v>1.15904963520771</v>
      </c>
      <c r="K6" s="3" t="s">
        <v>40</v>
      </c>
      <c r="L6" s="6" t="s">
        <v>41</v>
      </c>
    </row>
    <row r="7">
      <c r="A7" s="3" t="s">
        <v>42</v>
      </c>
      <c r="B7" s="3" t="s">
        <v>43</v>
      </c>
      <c r="C7" s="3" t="s">
        <v>14</v>
      </c>
      <c r="D7" s="10">
        <f>450 * 10000</f>
        <v>4500000</v>
      </c>
      <c r="E7" s="3">
        <v>656.0</v>
      </c>
      <c r="F7" s="3" t="s">
        <v>44</v>
      </c>
      <c r="G7" s="3" t="s">
        <v>45</v>
      </c>
      <c r="H7" s="3" t="s">
        <v>46</v>
      </c>
      <c r="I7" s="4" t="s">
        <v>47</v>
      </c>
      <c r="J7" s="3">
        <v>0.290739664706185</v>
      </c>
      <c r="K7" s="3" t="s">
        <v>48</v>
      </c>
      <c r="L7" s="3" t="s">
        <v>34</v>
      </c>
    </row>
    <row r="8">
      <c r="A8" s="3" t="s">
        <v>49</v>
      </c>
      <c r="B8" s="3" t="s">
        <v>50</v>
      </c>
      <c r="C8" s="3" t="s">
        <v>14</v>
      </c>
      <c r="D8" s="10">
        <f>270 * 10000</f>
        <v>2700000</v>
      </c>
      <c r="E8" s="3">
        <v>671.0</v>
      </c>
      <c r="F8" s="3" t="s">
        <v>44</v>
      </c>
      <c r="G8" s="3" t="s">
        <v>51</v>
      </c>
      <c r="H8" s="3" t="s">
        <v>52</v>
      </c>
      <c r="I8" s="4" t="s">
        <v>53</v>
      </c>
      <c r="J8" s="11">
        <v>0.0716294450820771</v>
      </c>
      <c r="K8" s="3" t="s">
        <v>48</v>
      </c>
      <c r="L8" s="3" t="s">
        <v>34</v>
      </c>
    </row>
    <row r="9">
      <c r="A9" s="3" t="s">
        <v>54</v>
      </c>
      <c r="B9" s="3" t="s">
        <v>55</v>
      </c>
      <c r="C9" s="3" t="s">
        <v>14</v>
      </c>
      <c r="D9" s="10">
        <f>180 * 10000</f>
        <v>1800000</v>
      </c>
      <c r="E9" s="3">
        <v>301.0</v>
      </c>
      <c r="F9" s="3" t="s">
        <v>44</v>
      </c>
      <c r="G9" s="4" t="s">
        <v>56</v>
      </c>
      <c r="H9" s="3" t="s">
        <v>46</v>
      </c>
      <c r="I9" s="4" t="s">
        <v>53</v>
      </c>
      <c r="J9" s="11">
        <v>0.153363220090162</v>
      </c>
      <c r="K9" s="3" t="s">
        <v>48</v>
      </c>
      <c r="L9" s="3" t="s">
        <v>34</v>
      </c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</sheetData>
  <drawing r:id="rId1"/>
</worksheet>
</file>