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\Documents\Master's Thesis\"/>
    </mc:Choice>
  </mc:AlternateContent>
  <xr:revisionPtr revIDLastSave="0" documentId="13_ncr:1_{13AD837F-0017-40E1-98F4-46AD92A497DE}" xr6:coauthVersionLast="31" xr6:coauthVersionMax="31" xr10:uidLastSave="{00000000-0000-0000-0000-000000000000}"/>
  <bookViews>
    <workbookView xWindow="0" yWindow="0" windowWidth="11357" windowHeight="12909" activeTab="2" xr2:uid="{F537F745-65B4-41CF-807A-090BFDF241AA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50" i="2"/>
  <c r="X24" i="1"/>
  <c r="X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" i="1"/>
  <c r="R3" i="1" l="1"/>
  <c r="R4" i="1"/>
  <c r="R5" i="1"/>
  <c r="R6" i="1"/>
  <c r="R7" i="1"/>
  <c r="R8" i="1"/>
  <c r="R9" i="1"/>
  <c r="R10" i="1"/>
  <c r="R11" i="1"/>
  <c r="R12" i="1"/>
  <c r="R2" i="1"/>
</calcChain>
</file>

<file path=xl/sharedStrings.xml><?xml version="1.0" encoding="utf-8"?>
<sst xmlns="http://schemas.openxmlformats.org/spreadsheetml/2006/main" count="48" uniqueCount="32">
  <si>
    <t>Sonde (uS/cm)</t>
  </si>
  <si>
    <t>Sensor (mV)</t>
  </si>
  <si>
    <t>Frequency</t>
  </si>
  <si>
    <t>1520696.0 Hz</t>
  </si>
  <si>
    <t>Sonde</t>
  </si>
  <si>
    <t>Sensor</t>
  </si>
  <si>
    <t>1000000.0 Hz</t>
  </si>
  <si>
    <t>Inversion</t>
  </si>
  <si>
    <t>Norm Sens</t>
  </si>
  <si>
    <t>Freq</t>
  </si>
  <si>
    <t>800000.0Hz</t>
  </si>
  <si>
    <t>1.52 and 0.8 Added</t>
  </si>
  <si>
    <t>spit each freq into two curves</t>
  </si>
  <si>
    <t>Get 2 possible conds for orange</t>
  </si>
  <si>
    <t>Get 2 possible conds for green</t>
  </si>
  <si>
    <t>draw boundaries</t>
  </si>
  <si>
    <t>0.8 Mhz</t>
  </si>
  <si>
    <t>1.52 Mhz</t>
  </si>
  <si>
    <t>Corrected for COM6 1.52 Mhz</t>
  </si>
  <si>
    <t>LO</t>
  </si>
  <si>
    <t>HI</t>
  </si>
  <si>
    <t>Lo left</t>
  </si>
  <si>
    <t>Lo right</t>
  </si>
  <si>
    <t>Hi left</t>
  </si>
  <si>
    <t>Hi right</t>
  </si>
  <si>
    <t>y = 3.757046 + (502234800 - 3.757046)/(1 + (x/2058.614)^55.55366)</t>
  </si>
  <si>
    <t>y = 19.58425 + (1321755000 - 19.58425)/(1 + (x/1157.921)^32.49883)</t>
  </si>
  <si>
    <t>y = 11830440000 + (821.1938 - 11830440000)/(1 + (x/2322.141)^83.12922)</t>
  </si>
  <si>
    <t>y = 14109300000 + (799.2355 - 14109300000)/(1 + (x/2950.753)^267.1165)</t>
  </si>
  <si>
    <t>blehhh</t>
  </si>
  <si>
    <t>LO baseline</t>
  </si>
  <si>
    <t>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</si>
</sst>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 - Before trough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4314304461942256E-2"/>
                  <c:y val="-0.29919765237678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820</c:v>
                </c:pt>
                <c:pt idx="1">
                  <c:v>639</c:v>
                </c:pt>
                <c:pt idx="2">
                  <c:v>278</c:v>
                </c:pt>
                <c:pt idx="3">
                  <c:v>198.4</c:v>
                </c:pt>
                <c:pt idx="4">
                  <c:v>182.6</c:v>
                </c:pt>
                <c:pt idx="5">
                  <c:v>2</c:v>
                </c:pt>
                <c:pt idx="6">
                  <c:v>1.3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1920</c:v>
                </c:pt>
                <c:pt idx="1">
                  <c:v>1924</c:v>
                </c:pt>
                <c:pt idx="2">
                  <c:v>1972</c:v>
                </c:pt>
                <c:pt idx="3">
                  <c:v>1998</c:v>
                </c:pt>
                <c:pt idx="4">
                  <c:v>2005</c:v>
                </c:pt>
                <c:pt idx="5">
                  <c:v>2151</c:v>
                </c:pt>
                <c:pt idx="6">
                  <c:v>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1-42E1-951D-EAD56F3E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43032"/>
        <c:axId val="456834024"/>
      </c:scatterChart>
      <c:valAx>
        <c:axId val="3321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34024"/>
        <c:crosses val="autoZero"/>
        <c:crossBetween val="midCat"/>
      </c:valAx>
      <c:valAx>
        <c:axId val="4568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 Mhz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20377930883639545"/>
                  <c:y val="-0.11181102362204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Sheet2!$B$8:$B$26</c:f>
              <c:numCache>
                <c:formatCode>General</c:formatCode>
                <c:ptCount val="19"/>
                <c:pt idx="0">
                  <c:v>2673</c:v>
                </c:pt>
                <c:pt idx="1">
                  <c:v>2673.5</c:v>
                </c:pt>
                <c:pt idx="2">
                  <c:v>2674</c:v>
                </c:pt>
                <c:pt idx="3">
                  <c:v>2678.8</c:v>
                </c:pt>
                <c:pt idx="4">
                  <c:v>2686</c:v>
                </c:pt>
                <c:pt idx="5">
                  <c:v>2691.5</c:v>
                </c:pt>
                <c:pt idx="6">
                  <c:v>2699</c:v>
                </c:pt>
                <c:pt idx="7">
                  <c:v>2717</c:v>
                </c:pt>
                <c:pt idx="8">
                  <c:v>2732</c:v>
                </c:pt>
                <c:pt idx="9">
                  <c:v>2746.7</c:v>
                </c:pt>
                <c:pt idx="10">
                  <c:v>2768</c:v>
                </c:pt>
                <c:pt idx="11">
                  <c:v>2774</c:v>
                </c:pt>
                <c:pt idx="12">
                  <c:v>2788</c:v>
                </c:pt>
                <c:pt idx="13">
                  <c:v>2792</c:v>
                </c:pt>
                <c:pt idx="14">
                  <c:v>2794</c:v>
                </c:pt>
                <c:pt idx="15">
                  <c:v>2797</c:v>
                </c:pt>
                <c:pt idx="16">
                  <c:v>2800.3</c:v>
                </c:pt>
                <c:pt idx="17">
                  <c:v>2810</c:v>
                </c:pt>
                <c:pt idx="18">
                  <c:v>2808</c:v>
                </c:pt>
              </c:numCache>
            </c:numRef>
          </c:xVal>
          <c:yVal>
            <c:numRef>
              <c:f>Sheet2!$A$8:$A$26</c:f>
              <c:numCache>
                <c:formatCode>General</c:formatCode>
                <c:ptCount val="19"/>
                <c:pt idx="0">
                  <c:v>248</c:v>
                </c:pt>
                <c:pt idx="1">
                  <c:v>296</c:v>
                </c:pt>
                <c:pt idx="2">
                  <c:v>329</c:v>
                </c:pt>
                <c:pt idx="3">
                  <c:v>394</c:v>
                </c:pt>
                <c:pt idx="4">
                  <c:v>488</c:v>
                </c:pt>
                <c:pt idx="5">
                  <c:v>558</c:v>
                </c:pt>
                <c:pt idx="6">
                  <c:v>644</c:v>
                </c:pt>
                <c:pt idx="7">
                  <c:v>838</c:v>
                </c:pt>
                <c:pt idx="8">
                  <c:v>1087</c:v>
                </c:pt>
                <c:pt idx="9">
                  <c:v>1399</c:v>
                </c:pt>
                <c:pt idx="10">
                  <c:v>2460</c:v>
                </c:pt>
                <c:pt idx="11">
                  <c:v>2940</c:v>
                </c:pt>
                <c:pt idx="12">
                  <c:v>4950</c:v>
                </c:pt>
                <c:pt idx="13">
                  <c:v>6460</c:v>
                </c:pt>
                <c:pt idx="14">
                  <c:v>7610</c:v>
                </c:pt>
                <c:pt idx="15">
                  <c:v>9340</c:v>
                </c:pt>
                <c:pt idx="16">
                  <c:v>13180</c:v>
                </c:pt>
                <c:pt idx="17">
                  <c:v>24600</c:v>
                </c:pt>
                <c:pt idx="18">
                  <c:v>21500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E-4CF0-A4FC-EDD22CF1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15184"/>
        <c:axId val="280307968"/>
      </c:scatterChart>
      <c:valAx>
        <c:axId val="2803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07968"/>
        <c:crosses val="autoZero"/>
        <c:crossBetween val="midCat"/>
      </c:valAx>
      <c:valAx>
        <c:axId val="280307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  <a:r>
              <a:rPr lang="en-US" baseline="0"/>
              <a:t>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Sheet2!$E$31:$E$37</c:f>
              <c:numCache>
                <c:formatCode>General</c:formatCode>
                <c:ptCount val="7"/>
                <c:pt idx="0">
                  <c:v>2150</c:v>
                </c:pt>
                <c:pt idx="1">
                  <c:v>2151</c:v>
                </c:pt>
                <c:pt idx="2">
                  <c:v>2005</c:v>
                </c:pt>
                <c:pt idx="3">
                  <c:v>1998</c:v>
                </c:pt>
                <c:pt idx="4">
                  <c:v>1972</c:v>
                </c:pt>
                <c:pt idx="5">
                  <c:v>1924</c:v>
                </c:pt>
                <c:pt idx="6">
                  <c:v>1920</c:v>
                </c:pt>
              </c:numCache>
            </c:numRef>
          </c:xVal>
          <c:yVal>
            <c:numRef>
              <c:f>Sheet2!$F$31:$F$37</c:f>
              <c:numCache>
                <c:formatCode>General</c:formatCode>
                <c:ptCount val="7"/>
                <c:pt idx="0">
                  <c:v>1.3</c:v>
                </c:pt>
                <c:pt idx="1">
                  <c:v>2</c:v>
                </c:pt>
                <c:pt idx="2">
                  <c:v>182.6</c:v>
                </c:pt>
                <c:pt idx="3">
                  <c:v>198.4</c:v>
                </c:pt>
                <c:pt idx="4">
                  <c:v>278</c:v>
                </c:pt>
                <c:pt idx="5">
                  <c:v>639</c:v>
                </c:pt>
                <c:pt idx="6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1-4765-A6FA-0DF95582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2840"/>
        <c:axId val="560578248"/>
      </c:scatterChart>
      <c:valAx>
        <c:axId val="56058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8248"/>
        <c:crosses val="autoZero"/>
        <c:crossBetween val="midCat"/>
      </c:valAx>
      <c:valAx>
        <c:axId val="56057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8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Sheet2!$E$37:$E$45</c:f>
              <c:numCache>
                <c:formatCode>General</c:formatCode>
                <c:ptCount val="9"/>
                <c:pt idx="0">
                  <c:v>1920</c:v>
                </c:pt>
                <c:pt idx="1">
                  <c:v>1928</c:v>
                </c:pt>
                <c:pt idx="2">
                  <c:v>1926</c:v>
                </c:pt>
                <c:pt idx="3">
                  <c:v>1945</c:v>
                </c:pt>
                <c:pt idx="4">
                  <c:v>2000</c:v>
                </c:pt>
                <c:pt idx="5">
                  <c:v>2022</c:v>
                </c:pt>
                <c:pt idx="6">
                  <c:v>2040</c:v>
                </c:pt>
                <c:pt idx="7">
                  <c:v>2043</c:v>
                </c:pt>
                <c:pt idx="8">
                  <c:v>2066</c:v>
                </c:pt>
              </c:numCache>
            </c:numRef>
          </c:xVal>
          <c:yVal>
            <c:numRef>
              <c:f>Sheet2!$F$37:$F$45</c:f>
              <c:numCache>
                <c:formatCode>General</c:formatCode>
                <c:ptCount val="9"/>
                <c:pt idx="0">
                  <c:v>820</c:v>
                </c:pt>
                <c:pt idx="1">
                  <c:v>909</c:v>
                </c:pt>
                <c:pt idx="2">
                  <c:v>910</c:v>
                </c:pt>
                <c:pt idx="3">
                  <c:v>1150</c:v>
                </c:pt>
                <c:pt idx="4">
                  <c:v>2016</c:v>
                </c:pt>
                <c:pt idx="5">
                  <c:v>3260</c:v>
                </c:pt>
                <c:pt idx="6">
                  <c:v>4150</c:v>
                </c:pt>
                <c:pt idx="7">
                  <c:v>4890</c:v>
                </c:pt>
                <c:pt idx="8">
                  <c:v>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7-4C4E-A136-F609B54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87760"/>
        <c:axId val="288588416"/>
      </c:scatterChart>
      <c:valAx>
        <c:axId val="2885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8416"/>
        <c:crosses val="autoZero"/>
        <c:crossBetween val="midCat"/>
      </c:valAx>
      <c:valAx>
        <c:axId val="288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 (baseline adj)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Sheet3!$A$2:$A$39</c:f>
              <c:numCache>
                <c:formatCode>General</c:formatCode>
                <c:ptCount val="38"/>
                <c:pt idx="0">
                  <c:v>6.2</c:v>
                </c:pt>
                <c:pt idx="1">
                  <c:v>48.7</c:v>
                </c:pt>
                <c:pt idx="2">
                  <c:v>117.8</c:v>
                </c:pt>
                <c:pt idx="3">
                  <c:v>146.5</c:v>
                </c:pt>
                <c:pt idx="4">
                  <c:v>177.5</c:v>
                </c:pt>
                <c:pt idx="5">
                  <c:v>198.4</c:v>
                </c:pt>
                <c:pt idx="6">
                  <c:v>221</c:v>
                </c:pt>
                <c:pt idx="7">
                  <c:v>250</c:v>
                </c:pt>
                <c:pt idx="8">
                  <c:v>277</c:v>
                </c:pt>
                <c:pt idx="9">
                  <c:v>319</c:v>
                </c:pt>
                <c:pt idx="10">
                  <c:v>351</c:v>
                </c:pt>
                <c:pt idx="11">
                  <c:v>386</c:v>
                </c:pt>
                <c:pt idx="12">
                  <c:v>420</c:v>
                </c:pt>
                <c:pt idx="13">
                  <c:v>458</c:v>
                </c:pt>
                <c:pt idx="14">
                  <c:v>494</c:v>
                </c:pt>
                <c:pt idx="15">
                  <c:v>539</c:v>
                </c:pt>
                <c:pt idx="16">
                  <c:v>569</c:v>
                </c:pt>
                <c:pt idx="17">
                  <c:v>597</c:v>
                </c:pt>
                <c:pt idx="18">
                  <c:v>630</c:v>
                </c:pt>
                <c:pt idx="19">
                  <c:v>668</c:v>
                </c:pt>
                <c:pt idx="20">
                  <c:v>711</c:v>
                </c:pt>
                <c:pt idx="21">
                  <c:v>769</c:v>
                </c:pt>
                <c:pt idx="22">
                  <c:v>829</c:v>
                </c:pt>
                <c:pt idx="23">
                  <c:v>909</c:v>
                </c:pt>
                <c:pt idx="24">
                  <c:v>1032</c:v>
                </c:pt>
                <c:pt idx="25">
                  <c:v>1278</c:v>
                </c:pt>
                <c:pt idx="26">
                  <c:v>1471</c:v>
                </c:pt>
                <c:pt idx="27">
                  <c:v>1931</c:v>
                </c:pt>
                <c:pt idx="28">
                  <c:v>2450</c:v>
                </c:pt>
                <c:pt idx="29">
                  <c:v>2920</c:v>
                </c:pt>
                <c:pt idx="30">
                  <c:v>3850</c:v>
                </c:pt>
                <c:pt idx="31">
                  <c:v>4900</c:v>
                </c:pt>
                <c:pt idx="32">
                  <c:v>5820</c:v>
                </c:pt>
                <c:pt idx="33">
                  <c:v>7710</c:v>
                </c:pt>
                <c:pt idx="34">
                  <c:v>9720</c:v>
                </c:pt>
                <c:pt idx="35">
                  <c:v>12180</c:v>
                </c:pt>
                <c:pt idx="36">
                  <c:v>15120</c:v>
                </c:pt>
                <c:pt idx="37">
                  <c:v>18820</c:v>
                </c:pt>
              </c:numCache>
            </c:numRef>
          </c:xVal>
          <c:yVal>
            <c:numRef>
              <c:f>Sheet3!$E$2:$E$39</c:f>
              <c:numCache>
                <c:formatCode>General</c:formatCode>
                <c:ptCount val="38"/>
                <c:pt idx="0">
                  <c:v>1978</c:v>
                </c:pt>
                <c:pt idx="1">
                  <c:v>1922</c:v>
                </c:pt>
                <c:pt idx="2">
                  <c:v>1863</c:v>
                </c:pt>
                <c:pt idx="3">
                  <c:v>1849</c:v>
                </c:pt>
                <c:pt idx="4">
                  <c:v>1839</c:v>
                </c:pt>
                <c:pt idx="5">
                  <c:v>1833.5</c:v>
                </c:pt>
                <c:pt idx="6">
                  <c:v>1830</c:v>
                </c:pt>
                <c:pt idx="7">
                  <c:v>1826</c:v>
                </c:pt>
                <c:pt idx="8">
                  <c:v>1827</c:v>
                </c:pt>
                <c:pt idx="9">
                  <c:v>1828</c:v>
                </c:pt>
                <c:pt idx="10">
                  <c:v>1829</c:v>
                </c:pt>
                <c:pt idx="11">
                  <c:v>1828</c:v>
                </c:pt>
                <c:pt idx="12">
                  <c:v>1833</c:v>
                </c:pt>
                <c:pt idx="13">
                  <c:v>1834</c:v>
                </c:pt>
                <c:pt idx="14">
                  <c:v>1840</c:v>
                </c:pt>
                <c:pt idx="15">
                  <c:v>1841</c:v>
                </c:pt>
                <c:pt idx="16">
                  <c:v>1845</c:v>
                </c:pt>
                <c:pt idx="17">
                  <c:v>1848</c:v>
                </c:pt>
                <c:pt idx="18">
                  <c:v>1851</c:v>
                </c:pt>
                <c:pt idx="19">
                  <c:v>1855</c:v>
                </c:pt>
                <c:pt idx="20">
                  <c:v>1857</c:v>
                </c:pt>
                <c:pt idx="21">
                  <c:v>1863</c:v>
                </c:pt>
                <c:pt idx="22">
                  <c:v>1867</c:v>
                </c:pt>
                <c:pt idx="23">
                  <c:v>1871</c:v>
                </c:pt>
                <c:pt idx="24">
                  <c:v>1880</c:v>
                </c:pt>
                <c:pt idx="25">
                  <c:v>1893</c:v>
                </c:pt>
                <c:pt idx="26">
                  <c:v>1899</c:v>
                </c:pt>
                <c:pt idx="27">
                  <c:v>1913</c:v>
                </c:pt>
                <c:pt idx="28">
                  <c:v>1923</c:v>
                </c:pt>
                <c:pt idx="29">
                  <c:v>1928</c:v>
                </c:pt>
                <c:pt idx="30">
                  <c:v>1935</c:v>
                </c:pt>
                <c:pt idx="31">
                  <c:v>1937</c:v>
                </c:pt>
                <c:pt idx="32">
                  <c:v>1942</c:v>
                </c:pt>
                <c:pt idx="33">
                  <c:v>1945.5</c:v>
                </c:pt>
                <c:pt idx="34">
                  <c:v>1950</c:v>
                </c:pt>
                <c:pt idx="35">
                  <c:v>1951</c:v>
                </c:pt>
                <c:pt idx="36">
                  <c:v>1952</c:v>
                </c:pt>
                <c:pt idx="37">
                  <c:v>1954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7-4140-977D-D9724901DF56}"/>
            </c:ext>
          </c:extLst>
        </c:ser>
        <c:ser>
          <c:idx val="1"/>
          <c:order val="1"/>
          <c:tx>
            <c:v>HI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Sheet3!$A$2:$A$39</c:f>
              <c:numCache>
                <c:formatCode>General</c:formatCode>
                <c:ptCount val="38"/>
                <c:pt idx="0">
                  <c:v>6.2</c:v>
                </c:pt>
                <c:pt idx="1">
                  <c:v>48.7</c:v>
                </c:pt>
                <c:pt idx="2">
                  <c:v>117.8</c:v>
                </c:pt>
                <c:pt idx="3">
                  <c:v>146.5</c:v>
                </c:pt>
                <c:pt idx="4">
                  <c:v>177.5</c:v>
                </c:pt>
                <c:pt idx="5">
                  <c:v>198.4</c:v>
                </c:pt>
                <c:pt idx="6">
                  <c:v>221</c:v>
                </c:pt>
                <c:pt idx="7">
                  <c:v>250</c:v>
                </c:pt>
                <c:pt idx="8">
                  <c:v>277</c:v>
                </c:pt>
                <c:pt idx="9">
                  <c:v>319</c:v>
                </c:pt>
                <c:pt idx="10">
                  <c:v>351</c:v>
                </c:pt>
                <c:pt idx="11">
                  <c:v>386</c:v>
                </c:pt>
                <c:pt idx="12">
                  <c:v>420</c:v>
                </c:pt>
                <c:pt idx="13">
                  <c:v>458</c:v>
                </c:pt>
                <c:pt idx="14">
                  <c:v>494</c:v>
                </c:pt>
                <c:pt idx="15">
                  <c:v>539</c:v>
                </c:pt>
                <c:pt idx="16">
                  <c:v>569</c:v>
                </c:pt>
                <c:pt idx="17">
                  <c:v>597</c:v>
                </c:pt>
                <c:pt idx="18">
                  <c:v>630</c:v>
                </c:pt>
                <c:pt idx="19">
                  <c:v>668</c:v>
                </c:pt>
                <c:pt idx="20">
                  <c:v>711</c:v>
                </c:pt>
                <c:pt idx="21">
                  <c:v>769</c:v>
                </c:pt>
                <c:pt idx="22">
                  <c:v>829</c:v>
                </c:pt>
                <c:pt idx="23">
                  <c:v>909</c:v>
                </c:pt>
                <c:pt idx="24">
                  <c:v>1032</c:v>
                </c:pt>
                <c:pt idx="25">
                  <c:v>1278</c:v>
                </c:pt>
                <c:pt idx="26">
                  <c:v>1471</c:v>
                </c:pt>
                <c:pt idx="27">
                  <c:v>1931</c:v>
                </c:pt>
                <c:pt idx="28">
                  <c:v>2450</c:v>
                </c:pt>
                <c:pt idx="29">
                  <c:v>2920</c:v>
                </c:pt>
                <c:pt idx="30">
                  <c:v>3850</c:v>
                </c:pt>
                <c:pt idx="31">
                  <c:v>4900</c:v>
                </c:pt>
                <c:pt idx="32">
                  <c:v>5820</c:v>
                </c:pt>
                <c:pt idx="33">
                  <c:v>7710</c:v>
                </c:pt>
                <c:pt idx="34">
                  <c:v>9720</c:v>
                </c:pt>
                <c:pt idx="35">
                  <c:v>12180</c:v>
                </c:pt>
                <c:pt idx="36">
                  <c:v>15120</c:v>
                </c:pt>
                <c:pt idx="37">
                  <c:v>18820</c:v>
                </c:pt>
              </c:numCache>
            </c:numRef>
          </c:xVal>
          <c:yVal>
            <c:numRef>
              <c:f>Sheet3!$C$2:$C$39</c:f>
              <c:numCache>
                <c:formatCode>General</c:formatCode>
                <c:ptCount val="38"/>
                <c:pt idx="0">
                  <c:v>2038</c:v>
                </c:pt>
                <c:pt idx="1">
                  <c:v>1992</c:v>
                </c:pt>
                <c:pt idx="2">
                  <c:v>1933.5</c:v>
                </c:pt>
                <c:pt idx="3">
                  <c:v>1914</c:v>
                </c:pt>
                <c:pt idx="4">
                  <c:v>1896</c:v>
                </c:pt>
                <c:pt idx="5">
                  <c:v>1886</c:v>
                </c:pt>
                <c:pt idx="6">
                  <c:v>1879</c:v>
                </c:pt>
                <c:pt idx="7">
                  <c:v>1867</c:v>
                </c:pt>
                <c:pt idx="8">
                  <c:v>1860</c:v>
                </c:pt>
                <c:pt idx="9">
                  <c:v>1852</c:v>
                </c:pt>
                <c:pt idx="10">
                  <c:v>1845</c:v>
                </c:pt>
                <c:pt idx="11">
                  <c:v>1838</c:v>
                </c:pt>
                <c:pt idx="12">
                  <c:v>1836</c:v>
                </c:pt>
                <c:pt idx="13">
                  <c:v>1832</c:v>
                </c:pt>
                <c:pt idx="14">
                  <c:v>1832</c:v>
                </c:pt>
                <c:pt idx="15">
                  <c:v>1826</c:v>
                </c:pt>
                <c:pt idx="16">
                  <c:v>1829</c:v>
                </c:pt>
                <c:pt idx="17">
                  <c:v>1827</c:v>
                </c:pt>
                <c:pt idx="18">
                  <c:v>1830</c:v>
                </c:pt>
                <c:pt idx="19">
                  <c:v>1830</c:v>
                </c:pt>
                <c:pt idx="20">
                  <c:v>1831</c:v>
                </c:pt>
                <c:pt idx="21">
                  <c:v>1834</c:v>
                </c:pt>
                <c:pt idx="22">
                  <c:v>1836</c:v>
                </c:pt>
                <c:pt idx="23">
                  <c:v>1839</c:v>
                </c:pt>
                <c:pt idx="24">
                  <c:v>1848</c:v>
                </c:pt>
                <c:pt idx="25">
                  <c:v>1862</c:v>
                </c:pt>
                <c:pt idx="26">
                  <c:v>1870</c:v>
                </c:pt>
                <c:pt idx="27">
                  <c:v>1890</c:v>
                </c:pt>
                <c:pt idx="28">
                  <c:v>1908</c:v>
                </c:pt>
                <c:pt idx="29">
                  <c:v>1919</c:v>
                </c:pt>
                <c:pt idx="30">
                  <c:v>1932</c:v>
                </c:pt>
                <c:pt idx="31">
                  <c:v>1939</c:v>
                </c:pt>
                <c:pt idx="32">
                  <c:v>1948</c:v>
                </c:pt>
                <c:pt idx="33">
                  <c:v>1955</c:v>
                </c:pt>
                <c:pt idx="34">
                  <c:v>1963</c:v>
                </c:pt>
                <c:pt idx="35">
                  <c:v>1966</c:v>
                </c:pt>
                <c:pt idx="36">
                  <c:v>1969</c:v>
                </c:pt>
                <c:pt idx="37">
                  <c:v>1975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C7-4140-977D-D9724901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77936"/>
        <c:axId val="437982200"/>
      </c:scatterChart>
      <c:valAx>
        <c:axId val="4379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2200"/>
        <c:crosses val="autoZero"/>
        <c:crossBetween val="midCat"/>
      </c:valAx>
      <c:valAx>
        <c:axId val="4379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  <a:r>
              <a:rPr lang="en-US" baseline="0"/>
              <a:t> - After trough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5527843394575678"/>
                  <c:y val="0.40292505103528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Sheet1!$L$2:$L$9</c:f>
              <c:numCache>
                <c:formatCode>General</c:formatCode>
                <c:ptCount val="8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4AFA-85C6-84C270A6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36976"/>
        <c:axId val="456830088"/>
      </c:scatterChart>
      <c:valAx>
        <c:axId val="4568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layout>
            <c:manualLayout>
              <c:xMode val="edge"/>
              <c:yMode val="edge"/>
              <c:x val="0.48545013123359582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30088"/>
        <c:crosses val="autoZero"/>
        <c:crossBetween val="midCat"/>
      </c:valAx>
      <c:valAx>
        <c:axId val="4568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Sensor (mV)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  <c:pt idx="8">
                  <c:v>820</c:v>
                </c:pt>
                <c:pt idx="9">
                  <c:v>639</c:v>
                </c:pt>
                <c:pt idx="10">
                  <c:v>278</c:v>
                </c:pt>
                <c:pt idx="11">
                  <c:v>198.4</c:v>
                </c:pt>
                <c:pt idx="12">
                  <c:v>182.6</c:v>
                </c:pt>
                <c:pt idx="13">
                  <c:v>2</c:v>
                </c:pt>
                <c:pt idx="14">
                  <c:v>1.3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  <c:pt idx="8">
                  <c:v>1920</c:v>
                </c:pt>
                <c:pt idx="9">
                  <c:v>1924</c:v>
                </c:pt>
                <c:pt idx="10">
                  <c:v>1972</c:v>
                </c:pt>
                <c:pt idx="11">
                  <c:v>1998</c:v>
                </c:pt>
                <c:pt idx="12">
                  <c:v>2005</c:v>
                </c:pt>
                <c:pt idx="13">
                  <c:v>2151</c:v>
                </c:pt>
                <c:pt idx="14">
                  <c:v>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D-4197-B5BD-38061792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53952"/>
        <c:axId val="462262152"/>
      </c:scatterChart>
      <c:valAx>
        <c:axId val="462253952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2152"/>
        <c:crosses val="autoZero"/>
        <c:crossBetween val="midCat"/>
      </c:valAx>
      <c:valAx>
        <c:axId val="4622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286</c:v>
                </c:pt>
                <c:pt idx="2">
                  <c:v>383</c:v>
                </c:pt>
                <c:pt idx="3">
                  <c:v>626</c:v>
                </c:pt>
                <c:pt idx="4">
                  <c:v>1118</c:v>
                </c:pt>
                <c:pt idx="5">
                  <c:v>1600</c:v>
                </c:pt>
                <c:pt idx="6">
                  <c:v>2090</c:v>
                </c:pt>
                <c:pt idx="7">
                  <c:v>3540</c:v>
                </c:pt>
                <c:pt idx="8">
                  <c:v>7690</c:v>
                </c:pt>
                <c:pt idx="9">
                  <c:v>10900</c:v>
                </c:pt>
                <c:pt idx="10">
                  <c:v>21300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2607</c:v>
                </c:pt>
                <c:pt idx="1">
                  <c:v>2427</c:v>
                </c:pt>
                <c:pt idx="2">
                  <c:v>2422</c:v>
                </c:pt>
                <c:pt idx="3">
                  <c:v>2425</c:v>
                </c:pt>
                <c:pt idx="4">
                  <c:v>2453</c:v>
                </c:pt>
                <c:pt idx="5">
                  <c:v>2483</c:v>
                </c:pt>
                <c:pt idx="6">
                  <c:v>2498</c:v>
                </c:pt>
                <c:pt idx="7">
                  <c:v>2523</c:v>
                </c:pt>
                <c:pt idx="8">
                  <c:v>2548</c:v>
                </c:pt>
                <c:pt idx="9">
                  <c:v>2553</c:v>
                </c:pt>
                <c:pt idx="10">
                  <c:v>2562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5-4E46-BFB2-4A99E8C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49296"/>
        <c:axId val="428549624"/>
      </c:scatterChart>
      <c:valAx>
        <c:axId val="4285492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49624"/>
        <c:crosses val="autoZero"/>
        <c:crossBetween val="midCat"/>
      </c:valAx>
      <c:valAx>
        <c:axId val="4285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  <a:r>
              <a:rPr lang="en-US" baseline="0"/>
              <a:t>, 1 Mhz, &amp; 0.8 Mhz(adj. baseline)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1MHz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286</c:v>
                </c:pt>
                <c:pt idx="2">
                  <c:v>383</c:v>
                </c:pt>
                <c:pt idx="3">
                  <c:v>626</c:v>
                </c:pt>
                <c:pt idx="4">
                  <c:v>1118</c:v>
                </c:pt>
                <c:pt idx="5">
                  <c:v>1600</c:v>
                </c:pt>
                <c:pt idx="6">
                  <c:v>2090</c:v>
                </c:pt>
                <c:pt idx="7">
                  <c:v>3540</c:v>
                </c:pt>
                <c:pt idx="8">
                  <c:v>7690</c:v>
                </c:pt>
                <c:pt idx="9">
                  <c:v>10900</c:v>
                </c:pt>
                <c:pt idx="10">
                  <c:v>21300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2105</c:v>
                </c:pt>
                <c:pt idx="1">
                  <c:v>1925</c:v>
                </c:pt>
                <c:pt idx="2">
                  <c:v>1920</c:v>
                </c:pt>
                <c:pt idx="3">
                  <c:v>1923</c:v>
                </c:pt>
                <c:pt idx="4">
                  <c:v>1951</c:v>
                </c:pt>
                <c:pt idx="5">
                  <c:v>1981</c:v>
                </c:pt>
                <c:pt idx="6">
                  <c:v>1996</c:v>
                </c:pt>
                <c:pt idx="7">
                  <c:v>2021</c:v>
                </c:pt>
                <c:pt idx="8">
                  <c:v>2046</c:v>
                </c:pt>
                <c:pt idx="9">
                  <c:v>2051</c:v>
                </c:pt>
                <c:pt idx="10">
                  <c:v>2060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F-46C3-B707-ED776C42A0C9}"/>
            </c:ext>
          </c:extLst>
        </c:ser>
        <c:ser>
          <c:idx val="1"/>
          <c:order val="1"/>
          <c:tx>
            <c:v>1.5MHz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  <c:pt idx="8">
                  <c:v>820</c:v>
                </c:pt>
                <c:pt idx="9">
                  <c:v>639</c:v>
                </c:pt>
                <c:pt idx="10">
                  <c:v>278</c:v>
                </c:pt>
                <c:pt idx="11">
                  <c:v>198.4</c:v>
                </c:pt>
                <c:pt idx="12">
                  <c:v>182.6</c:v>
                </c:pt>
                <c:pt idx="13">
                  <c:v>2</c:v>
                </c:pt>
                <c:pt idx="14">
                  <c:v>1.3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  <c:pt idx="8">
                  <c:v>1920</c:v>
                </c:pt>
                <c:pt idx="9">
                  <c:v>1924</c:v>
                </c:pt>
                <c:pt idx="10">
                  <c:v>1972</c:v>
                </c:pt>
                <c:pt idx="11">
                  <c:v>1998</c:v>
                </c:pt>
                <c:pt idx="12">
                  <c:v>2005</c:v>
                </c:pt>
                <c:pt idx="13">
                  <c:v>2151</c:v>
                </c:pt>
                <c:pt idx="14">
                  <c:v>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DF-46C3-B707-ED776C42A0C9}"/>
            </c:ext>
          </c:extLst>
        </c:ser>
        <c:ser>
          <c:idx val="2"/>
          <c:order val="2"/>
          <c:tx>
            <c:v>0.8 Mhz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Sheet1!$V$2:$V$23</c:f>
              <c:numCache>
                <c:formatCode>General</c:formatCode>
                <c:ptCount val="22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  <c:pt idx="6">
                  <c:v>296</c:v>
                </c:pt>
                <c:pt idx="7">
                  <c:v>329</c:v>
                </c:pt>
                <c:pt idx="8">
                  <c:v>394</c:v>
                </c:pt>
                <c:pt idx="9">
                  <c:v>488</c:v>
                </c:pt>
                <c:pt idx="10">
                  <c:v>558</c:v>
                </c:pt>
                <c:pt idx="11">
                  <c:v>644</c:v>
                </c:pt>
                <c:pt idx="12">
                  <c:v>838</c:v>
                </c:pt>
                <c:pt idx="13">
                  <c:v>1087</c:v>
                </c:pt>
                <c:pt idx="14">
                  <c:v>1399</c:v>
                </c:pt>
                <c:pt idx="15">
                  <c:v>2460</c:v>
                </c:pt>
                <c:pt idx="16">
                  <c:v>2940</c:v>
                </c:pt>
                <c:pt idx="17">
                  <c:v>4950</c:v>
                </c:pt>
                <c:pt idx="18">
                  <c:v>6460</c:v>
                </c:pt>
                <c:pt idx="19">
                  <c:v>7610</c:v>
                </c:pt>
                <c:pt idx="20">
                  <c:v>9340</c:v>
                </c:pt>
                <c:pt idx="21">
                  <c:v>13180</c:v>
                </c:pt>
              </c:numCache>
            </c:numRef>
          </c:xVal>
          <c:yVal>
            <c:numRef>
              <c:f>Sheet1!$X$2:$X$23</c:f>
              <c:numCache>
                <c:formatCode>General</c:formatCode>
                <c:ptCount val="22"/>
                <c:pt idx="0">
                  <c:v>2079</c:v>
                </c:pt>
                <c:pt idx="1">
                  <c:v>2079</c:v>
                </c:pt>
                <c:pt idx="2">
                  <c:v>1968</c:v>
                </c:pt>
                <c:pt idx="3">
                  <c:v>1946</c:v>
                </c:pt>
                <c:pt idx="4">
                  <c:v>1930</c:v>
                </c:pt>
                <c:pt idx="5">
                  <c:v>1920</c:v>
                </c:pt>
                <c:pt idx="6">
                  <c:v>1920.5</c:v>
                </c:pt>
                <c:pt idx="7">
                  <c:v>1921</c:v>
                </c:pt>
                <c:pt idx="8">
                  <c:v>1925.8000000000002</c:v>
                </c:pt>
                <c:pt idx="9">
                  <c:v>1933</c:v>
                </c:pt>
                <c:pt idx="10">
                  <c:v>1938.5</c:v>
                </c:pt>
                <c:pt idx="11">
                  <c:v>1946</c:v>
                </c:pt>
                <c:pt idx="12">
                  <c:v>1964</c:v>
                </c:pt>
                <c:pt idx="13">
                  <c:v>1979</c:v>
                </c:pt>
                <c:pt idx="14">
                  <c:v>1993.6999999999998</c:v>
                </c:pt>
                <c:pt idx="15">
                  <c:v>2015</c:v>
                </c:pt>
                <c:pt idx="16">
                  <c:v>2021</c:v>
                </c:pt>
                <c:pt idx="17">
                  <c:v>2035</c:v>
                </c:pt>
                <c:pt idx="18">
                  <c:v>2039</c:v>
                </c:pt>
                <c:pt idx="19">
                  <c:v>2041</c:v>
                </c:pt>
                <c:pt idx="20">
                  <c:v>2044</c:v>
                </c:pt>
                <c:pt idx="21">
                  <c:v>2047.3000000000002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8-40F7-B668-E26D7CB4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60240"/>
        <c:axId val="442864832"/>
      </c:scatterChart>
      <c:valAx>
        <c:axId val="442860240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4832"/>
        <c:crosses val="autoZero"/>
        <c:crossBetween val="midCat"/>
      </c:valAx>
      <c:valAx>
        <c:axId val="442864832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Arbitrary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 &amp; 1Mhz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Mhz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286</c:v>
                </c:pt>
                <c:pt idx="2">
                  <c:v>383</c:v>
                </c:pt>
                <c:pt idx="3">
                  <c:v>626</c:v>
                </c:pt>
                <c:pt idx="4">
                  <c:v>1118</c:v>
                </c:pt>
                <c:pt idx="5">
                  <c:v>1600</c:v>
                </c:pt>
                <c:pt idx="6">
                  <c:v>2090</c:v>
                </c:pt>
                <c:pt idx="7">
                  <c:v>3540</c:v>
                </c:pt>
                <c:pt idx="8">
                  <c:v>7690</c:v>
                </c:pt>
                <c:pt idx="9">
                  <c:v>10900</c:v>
                </c:pt>
                <c:pt idx="10">
                  <c:v>21300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2607</c:v>
                </c:pt>
                <c:pt idx="1">
                  <c:v>2427</c:v>
                </c:pt>
                <c:pt idx="2">
                  <c:v>2422</c:v>
                </c:pt>
                <c:pt idx="3">
                  <c:v>2425</c:v>
                </c:pt>
                <c:pt idx="4">
                  <c:v>2453</c:v>
                </c:pt>
                <c:pt idx="5">
                  <c:v>2483</c:v>
                </c:pt>
                <c:pt idx="6">
                  <c:v>2498</c:v>
                </c:pt>
                <c:pt idx="7">
                  <c:v>2523</c:v>
                </c:pt>
                <c:pt idx="8">
                  <c:v>2548</c:v>
                </c:pt>
                <c:pt idx="9">
                  <c:v>2553</c:v>
                </c:pt>
                <c:pt idx="10">
                  <c:v>2562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4-44EB-AD72-CC68081AFEDC}"/>
            </c:ext>
          </c:extLst>
        </c:ser>
        <c:ser>
          <c:idx val="1"/>
          <c:order val="1"/>
          <c:tx>
            <c:v>1.52 Mhz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  <c:pt idx="8">
                  <c:v>820</c:v>
                </c:pt>
                <c:pt idx="9">
                  <c:v>639</c:v>
                </c:pt>
                <c:pt idx="10">
                  <c:v>278</c:v>
                </c:pt>
                <c:pt idx="11">
                  <c:v>198.4</c:v>
                </c:pt>
                <c:pt idx="12">
                  <c:v>182.6</c:v>
                </c:pt>
                <c:pt idx="13">
                  <c:v>2</c:v>
                </c:pt>
                <c:pt idx="14">
                  <c:v>1.3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  <c:pt idx="8">
                  <c:v>1920</c:v>
                </c:pt>
                <c:pt idx="9">
                  <c:v>1924</c:v>
                </c:pt>
                <c:pt idx="10">
                  <c:v>1972</c:v>
                </c:pt>
                <c:pt idx="11">
                  <c:v>1998</c:v>
                </c:pt>
                <c:pt idx="12">
                  <c:v>2005</c:v>
                </c:pt>
                <c:pt idx="13">
                  <c:v>2151</c:v>
                </c:pt>
                <c:pt idx="14">
                  <c:v>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4-44EB-AD72-CC68081AFEDC}"/>
            </c:ext>
          </c:extLst>
        </c:ser>
        <c:ser>
          <c:idx val="2"/>
          <c:order val="2"/>
          <c:tx>
            <c:v>0.8 Mhz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Sheet1!$V$2:$V$23</c:f>
              <c:numCache>
                <c:formatCode>General</c:formatCode>
                <c:ptCount val="22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  <c:pt idx="6">
                  <c:v>296</c:v>
                </c:pt>
                <c:pt idx="7">
                  <c:v>329</c:v>
                </c:pt>
                <c:pt idx="8">
                  <c:v>394</c:v>
                </c:pt>
                <c:pt idx="9">
                  <c:v>488</c:v>
                </c:pt>
                <c:pt idx="10">
                  <c:v>558</c:v>
                </c:pt>
                <c:pt idx="11">
                  <c:v>644</c:v>
                </c:pt>
                <c:pt idx="12">
                  <c:v>838</c:v>
                </c:pt>
                <c:pt idx="13">
                  <c:v>1087</c:v>
                </c:pt>
                <c:pt idx="14">
                  <c:v>1399</c:v>
                </c:pt>
                <c:pt idx="15">
                  <c:v>2460</c:v>
                </c:pt>
                <c:pt idx="16">
                  <c:v>2940</c:v>
                </c:pt>
                <c:pt idx="17">
                  <c:v>4950</c:v>
                </c:pt>
                <c:pt idx="18">
                  <c:v>6460</c:v>
                </c:pt>
                <c:pt idx="19">
                  <c:v>7610</c:v>
                </c:pt>
                <c:pt idx="20">
                  <c:v>9340</c:v>
                </c:pt>
                <c:pt idx="21">
                  <c:v>13180</c:v>
                </c:pt>
              </c:numCache>
            </c:numRef>
          </c:xVal>
          <c:yVal>
            <c:numRef>
              <c:f>Sheet1!$W$2:$W$23</c:f>
              <c:numCache>
                <c:formatCode>General</c:formatCode>
                <c:ptCount val="22"/>
                <c:pt idx="0">
                  <c:v>2832</c:v>
                </c:pt>
                <c:pt idx="1">
                  <c:v>2832</c:v>
                </c:pt>
                <c:pt idx="2">
                  <c:v>2721</c:v>
                </c:pt>
                <c:pt idx="3">
                  <c:v>2699</c:v>
                </c:pt>
                <c:pt idx="4">
                  <c:v>2683</c:v>
                </c:pt>
                <c:pt idx="5">
                  <c:v>2673</c:v>
                </c:pt>
                <c:pt idx="6">
                  <c:v>2673.5</c:v>
                </c:pt>
                <c:pt idx="7">
                  <c:v>2674</c:v>
                </c:pt>
                <c:pt idx="8">
                  <c:v>2678.8</c:v>
                </c:pt>
                <c:pt idx="9">
                  <c:v>2686</c:v>
                </c:pt>
                <c:pt idx="10">
                  <c:v>2691.5</c:v>
                </c:pt>
                <c:pt idx="11">
                  <c:v>2699</c:v>
                </c:pt>
                <c:pt idx="12">
                  <c:v>2717</c:v>
                </c:pt>
                <c:pt idx="13">
                  <c:v>2732</c:v>
                </c:pt>
                <c:pt idx="14">
                  <c:v>2746.7</c:v>
                </c:pt>
                <c:pt idx="15">
                  <c:v>2768</c:v>
                </c:pt>
                <c:pt idx="16">
                  <c:v>2774</c:v>
                </c:pt>
                <c:pt idx="17">
                  <c:v>2788</c:v>
                </c:pt>
                <c:pt idx="18">
                  <c:v>2792</c:v>
                </c:pt>
                <c:pt idx="19">
                  <c:v>2794</c:v>
                </c:pt>
                <c:pt idx="20">
                  <c:v>2797</c:v>
                </c:pt>
                <c:pt idx="21">
                  <c:v>2800.3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26-4A71-9617-7B7A0FC4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46528"/>
        <c:axId val="428638984"/>
      </c:scatterChart>
      <c:valAx>
        <c:axId val="428646528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38984"/>
        <c:crosses val="autoZero"/>
        <c:crossBetween val="midCat"/>
      </c:valAx>
      <c:valAx>
        <c:axId val="428638984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 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Sheet1!$V$2:$V$25</c:f>
              <c:numCache>
                <c:formatCode>General</c:formatCode>
                <c:ptCount val="24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  <c:pt idx="6">
                  <c:v>296</c:v>
                </c:pt>
                <c:pt idx="7">
                  <c:v>329</c:v>
                </c:pt>
                <c:pt idx="8">
                  <c:v>394</c:v>
                </c:pt>
                <c:pt idx="9">
                  <c:v>488</c:v>
                </c:pt>
                <c:pt idx="10">
                  <c:v>558</c:v>
                </c:pt>
                <c:pt idx="11">
                  <c:v>644</c:v>
                </c:pt>
                <c:pt idx="12">
                  <c:v>838</c:v>
                </c:pt>
                <c:pt idx="13">
                  <c:v>1087</c:v>
                </c:pt>
                <c:pt idx="14">
                  <c:v>1399</c:v>
                </c:pt>
                <c:pt idx="15">
                  <c:v>2460</c:v>
                </c:pt>
                <c:pt idx="16">
                  <c:v>2940</c:v>
                </c:pt>
                <c:pt idx="17">
                  <c:v>4950</c:v>
                </c:pt>
                <c:pt idx="18">
                  <c:v>6460</c:v>
                </c:pt>
                <c:pt idx="19">
                  <c:v>7610</c:v>
                </c:pt>
                <c:pt idx="20">
                  <c:v>9340</c:v>
                </c:pt>
                <c:pt idx="21">
                  <c:v>13180</c:v>
                </c:pt>
                <c:pt idx="22">
                  <c:v>24600</c:v>
                </c:pt>
                <c:pt idx="23">
                  <c:v>21500</c:v>
                </c:pt>
              </c:numCache>
            </c:numRef>
          </c:xVal>
          <c:yVal>
            <c:numRef>
              <c:f>Sheet1!$W$2:$W$25</c:f>
              <c:numCache>
                <c:formatCode>General</c:formatCode>
                <c:ptCount val="24"/>
                <c:pt idx="0">
                  <c:v>2832</c:v>
                </c:pt>
                <c:pt idx="1">
                  <c:v>2832</c:v>
                </c:pt>
                <c:pt idx="2">
                  <c:v>2721</c:v>
                </c:pt>
                <c:pt idx="3">
                  <c:v>2699</c:v>
                </c:pt>
                <c:pt idx="4">
                  <c:v>2683</c:v>
                </c:pt>
                <c:pt idx="5">
                  <c:v>2673</c:v>
                </c:pt>
                <c:pt idx="6">
                  <c:v>2673.5</c:v>
                </c:pt>
                <c:pt idx="7">
                  <c:v>2674</c:v>
                </c:pt>
                <c:pt idx="8">
                  <c:v>2678.8</c:v>
                </c:pt>
                <c:pt idx="9">
                  <c:v>2686</c:v>
                </c:pt>
                <c:pt idx="10">
                  <c:v>2691.5</c:v>
                </c:pt>
                <c:pt idx="11">
                  <c:v>2699</c:v>
                </c:pt>
                <c:pt idx="12">
                  <c:v>2717</c:v>
                </c:pt>
                <c:pt idx="13">
                  <c:v>2732</c:v>
                </c:pt>
                <c:pt idx="14">
                  <c:v>2746.7</c:v>
                </c:pt>
                <c:pt idx="15">
                  <c:v>2768</c:v>
                </c:pt>
                <c:pt idx="16">
                  <c:v>2774</c:v>
                </c:pt>
                <c:pt idx="17">
                  <c:v>2788</c:v>
                </c:pt>
                <c:pt idx="18">
                  <c:v>2792</c:v>
                </c:pt>
                <c:pt idx="19">
                  <c:v>2794</c:v>
                </c:pt>
                <c:pt idx="20">
                  <c:v>2797</c:v>
                </c:pt>
                <c:pt idx="21">
                  <c:v>2800.3</c:v>
                </c:pt>
                <c:pt idx="22">
                  <c:v>2810</c:v>
                </c:pt>
                <c:pt idx="23">
                  <c:v>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E-4F31-9AAE-682FA90F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93008"/>
        <c:axId val="288593336"/>
      </c:scatterChart>
      <c:valAx>
        <c:axId val="288593008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3336"/>
        <c:crosses val="autoZero"/>
        <c:crossBetween val="midCat"/>
      </c:valAx>
      <c:valAx>
        <c:axId val="2885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 Mhz</a:t>
            </a:r>
            <a:r>
              <a:rPr lang="en-US" baseline="0"/>
              <a:t> &amp; 0.8 Mhz(adj. baseline)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1.5MHz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8870</c:v>
                </c:pt>
                <c:pt idx="1">
                  <c:v>4890</c:v>
                </c:pt>
                <c:pt idx="2">
                  <c:v>4150</c:v>
                </c:pt>
                <c:pt idx="3">
                  <c:v>3260</c:v>
                </c:pt>
                <c:pt idx="4">
                  <c:v>2016</c:v>
                </c:pt>
                <c:pt idx="5">
                  <c:v>1150</c:v>
                </c:pt>
                <c:pt idx="6">
                  <c:v>910</c:v>
                </c:pt>
                <c:pt idx="7">
                  <c:v>909</c:v>
                </c:pt>
                <c:pt idx="8">
                  <c:v>820</c:v>
                </c:pt>
                <c:pt idx="9">
                  <c:v>639</c:v>
                </c:pt>
                <c:pt idx="10">
                  <c:v>278</c:v>
                </c:pt>
                <c:pt idx="11">
                  <c:v>198.4</c:v>
                </c:pt>
                <c:pt idx="12">
                  <c:v>182.6</c:v>
                </c:pt>
                <c:pt idx="13">
                  <c:v>2</c:v>
                </c:pt>
                <c:pt idx="14">
                  <c:v>1.3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2066</c:v>
                </c:pt>
                <c:pt idx="1">
                  <c:v>2043</c:v>
                </c:pt>
                <c:pt idx="2">
                  <c:v>2040</c:v>
                </c:pt>
                <c:pt idx="3">
                  <c:v>2022</c:v>
                </c:pt>
                <c:pt idx="4">
                  <c:v>2000</c:v>
                </c:pt>
                <c:pt idx="5">
                  <c:v>1945</c:v>
                </c:pt>
                <c:pt idx="6">
                  <c:v>1926</c:v>
                </c:pt>
                <c:pt idx="7">
                  <c:v>1928</c:v>
                </c:pt>
                <c:pt idx="8">
                  <c:v>1920</c:v>
                </c:pt>
                <c:pt idx="9">
                  <c:v>1924</c:v>
                </c:pt>
                <c:pt idx="10">
                  <c:v>1972</c:v>
                </c:pt>
                <c:pt idx="11">
                  <c:v>1998</c:v>
                </c:pt>
                <c:pt idx="12">
                  <c:v>2005</c:v>
                </c:pt>
                <c:pt idx="13">
                  <c:v>2151</c:v>
                </c:pt>
                <c:pt idx="14">
                  <c:v>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A8-4219-B79D-68BC7E6A7297}"/>
            </c:ext>
          </c:extLst>
        </c:ser>
        <c:ser>
          <c:idx val="2"/>
          <c:order val="1"/>
          <c:tx>
            <c:v>0.8 Mhz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Sheet1!$V$2:$V$23</c:f>
              <c:numCache>
                <c:formatCode>General</c:formatCode>
                <c:ptCount val="22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  <c:pt idx="6">
                  <c:v>296</c:v>
                </c:pt>
                <c:pt idx="7">
                  <c:v>329</c:v>
                </c:pt>
                <c:pt idx="8">
                  <c:v>394</c:v>
                </c:pt>
                <c:pt idx="9">
                  <c:v>488</c:v>
                </c:pt>
                <c:pt idx="10">
                  <c:v>558</c:v>
                </c:pt>
                <c:pt idx="11">
                  <c:v>644</c:v>
                </c:pt>
                <c:pt idx="12">
                  <c:v>838</c:v>
                </c:pt>
                <c:pt idx="13">
                  <c:v>1087</c:v>
                </c:pt>
                <c:pt idx="14">
                  <c:v>1399</c:v>
                </c:pt>
                <c:pt idx="15">
                  <c:v>2460</c:v>
                </c:pt>
                <c:pt idx="16">
                  <c:v>2940</c:v>
                </c:pt>
                <c:pt idx="17">
                  <c:v>4950</c:v>
                </c:pt>
                <c:pt idx="18">
                  <c:v>6460</c:v>
                </c:pt>
                <c:pt idx="19">
                  <c:v>7610</c:v>
                </c:pt>
                <c:pt idx="20">
                  <c:v>9340</c:v>
                </c:pt>
                <c:pt idx="21">
                  <c:v>13180</c:v>
                </c:pt>
              </c:numCache>
            </c:numRef>
          </c:xVal>
          <c:yVal>
            <c:numRef>
              <c:f>Sheet1!$X$2:$X$23</c:f>
              <c:numCache>
                <c:formatCode>General</c:formatCode>
                <c:ptCount val="22"/>
                <c:pt idx="0">
                  <c:v>2079</c:v>
                </c:pt>
                <c:pt idx="1">
                  <c:v>2079</c:v>
                </c:pt>
                <c:pt idx="2">
                  <c:v>1968</c:v>
                </c:pt>
                <c:pt idx="3">
                  <c:v>1946</c:v>
                </c:pt>
                <c:pt idx="4">
                  <c:v>1930</c:v>
                </c:pt>
                <c:pt idx="5">
                  <c:v>1920</c:v>
                </c:pt>
                <c:pt idx="6">
                  <c:v>1920.5</c:v>
                </c:pt>
                <c:pt idx="7">
                  <c:v>1921</c:v>
                </c:pt>
                <c:pt idx="8">
                  <c:v>1925.8000000000002</c:v>
                </c:pt>
                <c:pt idx="9">
                  <c:v>1933</c:v>
                </c:pt>
                <c:pt idx="10">
                  <c:v>1938.5</c:v>
                </c:pt>
                <c:pt idx="11">
                  <c:v>1946</c:v>
                </c:pt>
                <c:pt idx="12">
                  <c:v>1964</c:v>
                </c:pt>
                <c:pt idx="13">
                  <c:v>1979</c:v>
                </c:pt>
                <c:pt idx="14">
                  <c:v>1993.6999999999998</c:v>
                </c:pt>
                <c:pt idx="15">
                  <c:v>2015</c:v>
                </c:pt>
                <c:pt idx="16">
                  <c:v>2021</c:v>
                </c:pt>
                <c:pt idx="17">
                  <c:v>2035</c:v>
                </c:pt>
                <c:pt idx="18">
                  <c:v>2039</c:v>
                </c:pt>
                <c:pt idx="19">
                  <c:v>2041</c:v>
                </c:pt>
                <c:pt idx="20">
                  <c:v>2044</c:v>
                </c:pt>
                <c:pt idx="21">
                  <c:v>2047.3000000000002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8-4219-B79D-68BC7E6A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60240"/>
        <c:axId val="442864832"/>
      </c:scatterChart>
      <c:valAx>
        <c:axId val="442860240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4832"/>
        <c:crosses val="autoZero"/>
        <c:crossBetween val="midCat"/>
      </c:valAx>
      <c:valAx>
        <c:axId val="442864832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Arbitrary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 Mhz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18985126859142E-2"/>
                  <c:y val="-0.28920312044327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Sheet2!$B$3:$B$8</c:f>
              <c:numCache>
                <c:formatCode>General</c:formatCode>
                <c:ptCount val="6"/>
                <c:pt idx="0">
                  <c:v>2832</c:v>
                </c:pt>
                <c:pt idx="1">
                  <c:v>2832</c:v>
                </c:pt>
                <c:pt idx="2">
                  <c:v>2721</c:v>
                </c:pt>
                <c:pt idx="3">
                  <c:v>2699</c:v>
                </c:pt>
                <c:pt idx="4">
                  <c:v>2683</c:v>
                </c:pt>
                <c:pt idx="5">
                  <c:v>2673</c:v>
                </c:pt>
              </c:numCache>
            </c:numRef>
          </c:xVal>
          <c:yVal>
            <c:numRef>
              <c:f>Sheet2!$A$3:$A$8</c:f>
              <c:numCache>
                <c:formatCode>General</c:formatCode>
                <c:ptCount val="6"/>
                <c:pt idx="0">
                  <c:v>1E-3</c:v>
                </c:pt>
                <c:pt idx="1">
                  <c:v>1.5</c:v>
                </c:pt>
                <c:pt idx="2">
                  <c:v>98</c:v>
                </c:pt>
                <c:pt idx="3">
                  <c:v>141.4</c:v>
                </c:pt>
                <c:pt idx="4">
                  <c:v>184.7</c:v>
                </c:pt>
                <c:pt idx="5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9-4250-9768-808E79F1C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78904"/>
        <c:axId val="288580872"/>
      </c:scatterChart>
      <c:valAx>
        <c:axId val="2885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0872"/>
        <c:crosses val="autoZero"/>
        <c:crossBetween val="midCat"/>
      </c:valAx>
      <c:valAx>
        <c:axId val="2885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263979</xdr:colOff>
      <xdr:row>19</xdr:row>
      <xdr:rowOff>160564</xdr:rowOff>
    </xdr:from>
    <xdr:to>
      <xdr:col>7</xdr:col>
      <xdr:colOff>263979</xdr:colOff>
      <xdr:row>34</xdr:row>
      <xdr:rowOff>127907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DB780-A473-48C9-85F6-0BA799AA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541564</xdr:colOff>
      <xdr:row>19</xdr:row>
      <xdr:rowOff>176893</xdr:rowOff>
    </xdr:from>
    <xdr:to>
      <xdr:col>21</xdr:col>
      <xdr:colOff>541564</xdr:colOff>
      <xdr:row>34</xdr:row>
      <xdr:rowOff>144236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642AAE-DA25-4DC3-A1DE-1505A8716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13</xdr:row>
      <xdr:rowOff>127907</xdr:rowOff>
    </xdr:from>
    <xdr:to>
      <xdr:col>14</xdr:col>
      <xdr:colOff>361950</xdr:colOff>
      <xdr:row>28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C35A28-F8A1-4C97-9220-016EDC3B4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351064</xdr:colOff>
      <xdr:row>29</xdr:row>
      <xdr:rowOff>160564</xdr:rowOff>
    </xdr:from>
    <xdr:to>
      <xdr:col>14</xdr:col>
      <xdr:colOff>321129</xdr:colOff>
      <xdr:row>44</xdr:row>
      <xdr:rowOff>127907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C4D12-425B-4E26-BDFC-6CC736202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291193</xdr:colOff>
      <xdr:row>34</xdr:row>
      <xdr:rowOff>166007</xdr:rowOff>
    </xdr:from>
    <xdr:to>
      <xdr:col>7</xdr:col>
      <xdr:colOff>291193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EDE4F-F053-45C3-A9E7-363C04577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410936</xdr:colOff>
      <xdr:row>34</xdr:row>
      <xdr:rowOff>171449</xdr:rowOff>
    </xdr:from>
    <xdr:to>
      <xdr:col>21</xdr:col>
      <xdr:colOff>410936</xdr:colOff>
      <xdr:row>49</xdr:row>
      <xdr:rowOff>138792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AB3CB6-0751-45AD-95B5-31229265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356507</xdr:colOff>
      <xdr:row>45</xdr:row>
      <xdr:rowOff>35379</xdr:rowOff>
    </xdr:from>
    <xdr:to>
      <xdr:col>14</xdr:col>
      <xdr:colOff>356507</xdr:colOff>
      <xdr:row>60</xdr:row>
      <xdr:rowOff>2721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96F7F8-4226-43C5-A3BB-A198EA91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250372</xdr:colOff>
      <xdr:row>50</xdr:row>
      <xdr:rowOff>174172</xdr:rowOff>
    </xdr:from>
    <xdr:to>
      <xdr:col>7</xdr:col>
      <xdr:colOff>250372</xdr:colOff>
      <xdr:row>65</xdr:row>
      <xdr:rowOff>141515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39675E-F675-4126-AC5B-D903F3C6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310243</xdr:colOff>
      <xdr:row>13</xdr:row>
      <xdr:rowOff>127907</xdr:rowOff>
    </xdr:from>
    <xdr:to>
      <xdr:col>12</xdr:col>
      <xdr:colOff>310243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7AEE8-51D1-42DF-B095-F11B3F921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386443</xdr:colOff>
      <xdr:row>13</xdr:row>
      <xdr:rowOff>73478</xdr:rowOff>
    </xdr:from>
    <xdr:to>
      <xdr:col>19</xdr:col>
      <xdr:colOff>386443</xdr:colOff>
      <xdr:row>28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979611-B978-4BD9-953B-33186ECA0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5443</xdr:colOff>
      <xdr:row>29</xdr:row>
      <xdr:rowOff>62593</xdr:rowOff>
    </xdr:from>
    <xdr:to>
      <xdr:col>14</xdr:col>
      <xdr:colOff>5443</xdr:colOff>
      <xdr:row>44</xdr:row>
      <xdr:rowOff>29936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E8DC5E-7EBF-4918-902C-3A3A3E974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609599</xdr:colOff>
      <xdr:row>28</xdr:row>
      <xdr:rowOff>166007</xdr:rowOff>
    </xdr:from>
    <xdr:to>
      <xdr:col>20</xdr:col>
      <xdr:colOff>609599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B54B0-8333-447B-A2F4-D2F4AB3BD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310243</xdr:colOff>
      <xdr:row>13</xdr:row>
      <xdr:rowOff>130628</xdr:rowOff>
    </xdr:from>
    <xdr:to>
      <xdr:col>12</xdr:col>
      <xdr:colOff>310243</xdr:colOff>
      <xdr:row>28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DAE44-0759-459F-861D-D5F676A67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BF63-A856-49BD-BB79-D8F0B7A8D950}">
  <dimension ref="A1:AA25"/>
  <sheetViews>
    <sheetView workbookViewId="0">
      <selection activeCell="D8" sqref="D8"/>
    </sheetView>
  </sheetViews>
  <sheetFormatPr defaultRowHeight="14.6" x14ac:dyDescent="0.4"/>
  <sheetData>
    <row r="1" spans="1:27" x14ac:dyDescent="0.4">
      <c r="A1" t="s">
        <v>0</v>
      </c>
      <c r="B1" t="s">
        <v>1</v>
      </c>
      <c r="D1" t="s">
        <v>2</v>
      </c>
      <c r="P1" t="s">
        <v>4</v>
      </c>
      <c r="Q1" t="s">
        <v>5</v>
      </c>
      <c r="R1" t="s">
        <v>8</v>
      </c>
      <c r="S1" t="s">
        <v>2</v>
      </c>
      <c r="V1" t="s">
        <v>4</v>
      </c>
      <c r="W1" t="s">
        <v>5</v>
      </c>
      <c r="X1" t="s">
        <v>8</v>
      </c>
      <c r="Y1" t="s">
        <v>9</v>
      </c>
      <c r="AA1" t="s">
        <v>11</v>
      </c>
    </row>
    <row r="2" spans="1:27" x14ac:dyDescent="0.4">
      <c r="A2">
        <v>8870</v>
      </c>
      <c r="B2">
        <v>2066</v>
      </c>
      <c r="D2" t="s">
        <v>3</v>
      </c>
      <c r="H2">
        <v>820</v>
      </c>
      <c r="I2">
        <v>1920</v>
      </c>
      <c r="L2">
        <v>8870</v>
      </c>
      <c r="M2">
        <v>2066</v>
      </c>
      <c r="P2">
        <v>0</v>
      </c>
      <c r="Q2">
        <v>2607</v>
      </c>
      <c r="R2">
        <f>Q2-502</f>
        <v>2105</v>
      </c>
      <c r="S2" t="s">
        <v>6</v>
      </c>
      <c r="V2">
        <v>1E-3</v>
      </c>
      <c r="W2">
        <v>2832</v>
      </c>
      <c r="X2">
        <f>W2-753</f>
        <v>2079</v>
      </c>
      <c r="Y2" t="s">
        <v>10</v>
      </c>
    </row>
    <row r="3" spans="1:27" x14ac:dyDescent="0.4">
      <c r="A3">
        <v>4890</v>
      </c>
      <c r="B3">
        <v>2043</v>
      </c>
      <c r="H3">
        <v>639</v>
      </c>
      <c r="I3">
        <v>1924</v>
      </c>
      <c r="L3">
        <v>4890</v>
      </c>
      <c r="M3">
        <v>2043</v>
      </c>
      <c r="P3">
        <v>286</v>
      </c>
      <c r="Q3">
        <v>2427</v>
      </c>
      <c r="R3">
        <f t="shared" ref="R3:R12" si="0">Q3-502</f>
        <v>1925</v>
      </c>
      <c r="V3">
        <v>1.5</v>
      </c>
      <c r="W3">
        <v>2832</v>
      </c>
      <c r="X3">
        <f t="shared" ref="X3:X23" si="1">W3-753</f>
        <v>2079</v>
      </c>
    </row>
    <row r="4" spans="1:27" x14ac:dyDescent="0.4">
      <c r="A4">
        <v>4150</v>
      </c>
      <c r="B4">
        <v>2040</v>
      </c>
      <c r="H4">
        <v>278</v>
      </c>
      <c r="I4">
        <v>1972</v>
      </c>
      <c r="L4">
        <v>4150</v>
      </c>
      <c r="M4">
        <v>2040</v>
      </c>
      <c r="P4" s="1">
        <v>383</v>
      </c>
      <c r="Q4" s="1">
        <v>2422</v>
      </c>
      <c r="R4">
        <f t="shared" si="0"/>
        <v>1920</v>
      </c>
      <c r="V4">
        <v>98</v>
      </c>
      <c r="W4">
        <v>2721</v>
      </c>
      <c r="X4">
        <f t="shared" si="1"/>
        <v>1968</v>
      </c>
    </row>
    <row r="5" spans="1:27" x14ac:dyDescent="0.4">
      <c r="A5">
        <v>3260</v>
      </c>
      <c r="B5">
        <v>2022</v>
      </c>
      <c r="H5">
        <v>198.4</v>
      </c>
      <c r="I5">
        <v>1998</v>
      </c>
      <c r="L5">
        <v>3260</v>
      </c>
      <c r="M5">
        <v>2022</v>
      </c>
      <c r="P5">
        <v>626</v>
      </c>
      <c r="Q5">
        <v>2425</v>
      </c>
      <c r="R5">
        <f t="shared" si="0"/>
        <v>1923</v>
      </c>
      <c r="V5">
        <v>141.4</v>
      </c>
      <c r="W5">
        <v>2699</v>
      </c>
      <c r="X5">
        <f t="shared" si="1"/>
        <v>1946</v>
      </c>
    </row>
    <row r="6" spans="1:27" x14ac:dyDescent="0.4">
      <c r="A6">
        <v>2016</v>
      </c>
      <c r="B6">
        <v>2000</v>
      </c>
      <c r="H6">
        <v>182.6</v>
      </c>
      <c r="I6">
        <v>2005</v>
      </c>
      <c r="L6">
        <v>2016</v>
      </c>
      <c r="M6">
        <v>2000</v>
      </c>
      <c r="P6">
        <v>1118</v>
      </c>
      <c r="Q6">
        <v>2453</v>
      </c>
      <c r="R6">
        <f t="shared" si="0"/>
        <v>1951</v>
      </c>
      <c r="V6">
        <v>184.7</v>
      </c>
      <c r="W6">
        <v>2683</v>
      </c>
      <c r="X6">
        <f t="shared" si="1"/>
        <v>1930</v>
      </c>
    </row>
    <row r="7" spans="1:27" x14ac:dyDescent="0.4">
      <c r="A7">
        <v>1150</v>
      </c>
      <c r="B7">
        <v>1945</v>
      </c>
      <c r="H7">
        <v>2</v>
      </c>
      <c r="I7">
        <v>2151</v>
      </c>
      <c r="L7">
        <v>1150</v>
      </c>
      <c r="M7">
        <v>1945</v>
      </c>
      <c r="P7">
        <v>1600</v>
      </c>
      <c r="Q7">
        <v>2483</v>
      </c>
      <c r="R7">
        <f t="shared" si="0"/>
        <v>1981</v>
      </c>
      <c r="V7" s="1">
        <v>248</v>
      </c>
      <c r="W7" s="1">
        <v>2673</v>
      </c>
      <c r="X7">
        <f t="shared" si="1"/>
        <v>1920</v>
      </c>
    </row>
    <row r="8" spans="1:27" x14ac:dyDescent="0.4">
      <c r="A8">
        <v>910</v>
      </c>
      <c r="B8">
        <v>1926</v>
      </c>
      <c r="H8">
        <v>1.3</v>
      </c>
      <c r="I8">
        <v>2150</v>
      </c>
      <c r="L8">
        <v>910</v>
      </c>
      <c r="M8">
        <v>1926</v>
      </c>
      <c r="P8">
        <v>2090</v>
      </c>
      <c r="Q8">
        <v>2498</v>
      </c>
      <c r="R8">
        <f t="shared" si="0"/>
        <v>1996</v>
      </c>
      <c r="V8">
        <v>296</v>
      </c>
      <c r="W8">
        <v>2673.5</v>
      </c>
      <c r="X8">
        <f t="shared" si="1"/>
        <v>1920.5</v>
      </c>
    </row>
    <row r="9" spans="1:27" x14ac:dyDescent="0.4">
      <c r="A9">
        <v>909</v>
      </c>
      <c r="B9">
        <v>1928</v>
      </c>
      <c r="L9">
        <v>909</v>
      </c>
      <c r="M9">
        <v>1928</v>
      </c>
      <c r="P9">
        <v>3540</v>
      </c>
      <c r="Q9">
        <v>2523</v>
      </c>
      <c r="R9">
        <f t="shared" si="0"/>
        <v>2021</v>
      </c>
      <c r="V9">
        <v>329</v>
      </c>
      <c r="W9">
        <v>2674</v>
      </c>
      <c r="X9">
        <f t="shared" si="1"/>
        <v>1921</v>
      </c>
    </row>
    <row r="10" spans="1:27" x14ac:dyDescent="0.4">
      <c r="A10" s="1">
        <v>820</v>
      </c>
      <c r="B10" s="1">
        <v>1920</v>
      </c>
      <c r="C10" t="s">
        <v>7</v>
      </c>
      <c r="P10">
        <v>7690</v>
      </c>
      <c r="Q10">
        <v>2548</v>
      </c>
      <c r="R10">
        <f t="shared" si="0"/>
        <v>2046</v>
      </c>
      <c r="V10">
        <v>394</v>
      </c>
      <c r="W10">
        <v>2678.8</v>
      </c>
      <c r="X10">
        <f t="shared" si="1"/>
        <v>1925.8000000000002</v>
      </c>
    </row>
    <row r="11" spans="1:27" x14ac:dyDescent="0.4">
      <c r="A11">
        <v>639</v>
      </c>
      <c r="B11">
        <v>1924</v>
      </c>
      <c r="P11">
        <v>10900</v>
      </c>
      <c r="Q11">
        <v>2553</v>
      </c>
      <c r="R11">
        <f t="shared" si="0"/>
        <v>2051</v>
      </c>
      <c r="V11">
        <v>488</v>
      </c>
      <c r="W11">
        <v>2686</v>
      </c>
      <c r="X11">
        <f t="shared" si="1"/>
        <v>1933</v>
      </c>
    </row>
    <row r="12" spans="1:27" x14ac:dyDescent="0.4">
      <c r="A12">
        <v>278</v>
      </c>
      <c r="B12">
        <v>1972</v>
      </c>
      <c r="P12">
        <v>21300</v>
      </c>
      <c r="Q12">
        <v>2562</v>
      </c>
      <c r="R12">
        <f t="shared" si="0"/>
        <v>2060</v>
      </c>
      <c r="V12">
        <v>558</v>
      </c>
      <c r="W12">
        <v>2691.5</v>
      </c>
      <c r="X12">
        <f t="shared" si="1"/>
        <v>1938.5</v>
      </c>
    </row>
    <row r="13" spans="1:27" x14ac:dyDescent="0.4">
      <c r="A13">
        <v>198.4</v>
      </c>
      <c r="B13">
        <v>1998</v>
      </c>
      <c r="F13" t="s">
        <v>12</v>
      </c>
      <c r="I13" t="s">
        <v>15</v>
      </c>
      <c r="V13">
        <v>644</v>
      </c>
      <c r="W13">
        <v>2699</v>
      </c>
      <c r="X13">
        <f t="shared" si="1"/>
        <v>1946</v>
      </c>
    </row>
    <row r="14" spans="1:27" x14ac:dyDescent="0.4">
      <c r="A14">
        <v>182.6</v>
      </c>
      <c r="B14">
        <v>2005</v>
      </c>
      <c r="F14" t="s">
        <v>13</v>
      </c>
      <c r="V14">
        <v>838</v>
      </c>
      <c r="W14">
        <v>2717</v>
      </c>
      <c r="X14">
        <f t="shared" si="1"/>
        <v>1964</v>
      </c>
    </row>
    <row r="15" spans="1:27" x14ac:dyDescent="0.4">
      <c r="A15">
        <v>2</v>
      </c>
      <c r="B15">
        <v>2151</v>
      </c>
      <c r="F15" t="s">
        <v>14</v>
      </c>
      <c r="V15">
        <v>1087</v>
      </c>
      <c r="W15">
        <v>2732</v>
      </c>
      <c r="X15">
        <f t="shared" si="1"/>
        <v>1979</v>
      </c>
    </row>
    <row r="16" spans="1:27" x14ac:dyDescent="0.4">
      <c r="A16">
        <v>1.3</v>
      </c>
      <c r="B16">
        <v>2150</v>
      </c>
      <c r="V16">
        <v>1399</v>
      </c>
      <c r="W16">
        <v>2746.7</v>
      </c>
      <c r="X16">
        <f t="shared" si="1"/>
        <v>1993.6999999999998</v>
      </c>
    </row>
    <row r="17" spans="22:24" x14ac:dyDescent="0.4">
      <c r="V17">
        <v>2460</v>
      </c>
      <c r="W17">
        <v>2768</v>
      </c>
      <c r="X17">
        <f t="shared" si="1"/>
        <v>2015</v>
      </c>
    </row>
    <row r="18" spans="22:24" x14ac:dyDescent="0.4">
      <c r="V18">
        <v>2940</v>
      </c>
      <c r="W18">
        <v>2774</v>
      </c>
      <c r="X18">
        <f t="shared" si="1"/>
        <v>2021</v>
      </c>
    </row>
    <row r="19" spans="22:24" x14ac:dyDescent="0.4">
      <c r="V19">
        <v>4950</v>
      </c>
      <c r="W19">
        <v>2788</v>
      </c>
      <c r="X19">
        <f t="shared" si="1"/>
        <v>2035</v>
      </c>
    </row>
    <row r="20" spans="22:24" x14ac:dyDescent="0.4">
      <c r="V20">
        <v>6460</v>
      </c>
      <c r="W20">
        <v>2792</v>
      </c>
      <c r="X20">
        <f t="shared" si="1"/>
        <v>2039</v>
      </c>
    </row>
    <row r="21" spans="22:24" x14ac:dyDescent="0.4">
      <c r="V21">
        <v>7610</v>
      </c>
      <c r="W21">
        <v>2794</v>
      </c>
      <c r="X21">
        <f t="shared" si="1"/>
        <v>2041</v>
      </c>
    </row>
    <row r="22" spans="22:24" x14ac:dyDescent="0.4">
      <c r="V22">
        <v>9340</v>
      </c>
      <c r="W22">
        <v>2797</v>
      </c>
      <c r="X22">
        <f t="shared" si="1"/>
        <v>2044</v>
      </c>
    </row>
    <row r="23" spans="22:24" x14ac:dyDescent="0.4">
      <c r="V23">
        <v>13180</v>
      </c>
      <c r="W23">
        <v>2800.3</v>
      </c>
      <c r="X23">
        <f t="shared" si="1"/>
        <v>2047.3000000000002</v>
      </c>
    </row>
    <row r="24" spans="22:24" x14ac:dyDescent="0.4">
      <c r="V24">
        <v>24600</v>
      </c>
      <c r="W24">
        <v>2810</v>
      </c>
      <c r="X24">
        <f>W24-753</f>
        <v>2057</v>
      </c>
    </row>
    <row r="25" spans="22:24" x14ac:dyDescent="0.4">
      <c r="V25">
        <v>21500</v>
      </c>
      <c r="W25">
        <v>2808</v>
      </c>
      <c r="X25">
        <f>W25-753</f>
        <v>2055</v>
      </c>
    </row>
  </sheetData>
  <sortState ref="A2:B14">
    <sortCondition descending="1"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A685-341D-407F-9E9C-1558A917D65F}">
  <dimension ref="A1:F64"/>
  <sheetViews>
    <sheetView workbookViewId="0">
      <selection activeCell="D30" sqref="D30"/>
    </sheetView>
  </sheetViews>
  <sheetFormatPr defaultRowHeight="14.6" x14ac:dyDescent="0.4"/>
  <sheetData>
    <row r="1" spans="1:6" x14ac:dyDescent="0.4">
      <c r="A1" t="s">
        <v>16</v>
      </c>
    </row>
    <row r="2" spans="1:6" x14ac:dyDescent="0.4">
      <c r="A2" t="s">
        <v>4</v>
      </c>
      <c r="B2" t="s">
        <v>5</v>
      </c>
      <c r="E2" t="s">
        <v>5</v>
      </c>
      <c r="F2" t="s">
        <v>4</v>
      </c>
    </row>
    <row r="3" spans="1:6" x14ac:dyDescent="0.4">
      <c r="A3">
        <v>1E-3</v>
      </c>
      <c r="B3">
        <v>2832</v>
      </c>
      <c r="E3">
        <v>2832</v>
      </c>
      <c r="F3">
        <v>1E-3</v>
      </c>
    </row>
    <row r="4" spans="1:6" x14ac:dyDescent="0.4">
      <c r="A4">
        <v>1.5</v>
      </c>
      <c r="B4">
        <v>2832</v>
      </c>
      <c r="E4">
        <v>2832</v>
      </c>
      <c r="F4">
        <v>1.5</v>
      </c>
    </row>
    <row r="5" spans="1:6" x14ac:dyDescent="0.4">
      <c r="A5">
        <v>98</v>
      </c>
      <c r="B5">
        <v>2721</v>
      </c>
      <c r="E5">
        <v>2721</v>
      </c>
      <c r="F5">
        <v>98</v>
      </c>
    </row>
    <row r="6" spans="1:6" x14ac:dyDescent="0.4">
      <c r="A6">
        <v>141.4</v>
      </c>
      <c r="B6">
        <v>2699</v>
      </c>
      <c r="E6">
        <v>2699</v>
      </c>
      <c r="F6">
        <v>141.4</v>
      </c>
    </row>
    <row r="7" spans="1:6" x14ac:dyDescent="0.4">
      <c r="A7">
        <v>184.7</v>
      </c>
      <c r="B7">
        <v>2683</v>
      </c>
      <c r="E7">
        <v>2683</v>
      </c>
      <c r="F7">
        <v>184.7</v>
      </c>
    </row>
    <row r="8" spans="1:6" x14ac:dyDescent="0.4">
      <c r="A8" s="1">
        <v>248</v>
      </c>
      <c r="B8" s="1">
        <v>2673</v>
      </c>
      <c r="E8" s="1">
        <v>2673</v>
      </c>
      <c r="F8" s="1">
        <v>248</v>
      </c>
    </row>
    <row r="9" spans="1:6" x14ac:dyDescent="0.4">
      <c r="A9">
        <v>296</v>
      </c>
      <c r="B9">
        <v>2673.5</v>
      </c>
      <c r="E9">
        <v>2673.5</v>
      </c>
      <c r="F9">
        <v>296</v>
      </c>
    </row>
    <row r="10" spans="1:6" x14ac:dyDescent="0.4">
      <c r="A10">
        <v>329</v>
      </c>
      <c r="B10">
        <v>2674</v>
      </c>
      <c r="E10">
        <v>2674</v>
      </c>
      <c r="F10">
        <v>329</v>
      </c>
    </row>
    <row r="11" spans="1:6" x14ac:dyDescent="0.4">
      <c r="A11">
        <v>394</v>
      </c>
      <c r="B11">
        <v>2678.8</v>
      </c>
      <c r="E11">
        <v>2678.8</v>
      </c>
      <c r="F11">
        <v>394</v>
      </c>
    </row>
    <row r="12" spans="1:6" x14ac:dyDescent="0.4">
      <c r="A12">
        <v>488</v>
      </c>
      <c r="B12">
        <v>2686</v>
      </c>
      <c r="E12">
        <v>2686</v>
      </c>
      <c r="F12">
        <v>488</v>
      </c>
    </row>
    <row r="13" spans="1:6" x14ac:dyDescent="0.4">
      <c r="A13">
        <v>558</v>
      </c>
      <c r="B13">
        <v>2691.5</v>
      </c>
      <c r="E13">
        <v>2691.5</v>
      </c>
      <c r="F13">
        <v>558</v>
      </c>
    </row>
    <row r="14" spans="1:6" x14ac:dyDescent="0.4">
      <c r="A14">
        <v>644</v>
      </c>
      <c r="B14">
        <v>2699</v>
      </c>
      <c r="E14">
        <v>2699</v>
      </c>
      <c r="F14">
        <v>644</v>
      </c>
    </row>
    <row r="15" spans="1:6" x14ac:dyDescent="0.4">
      <c r="A15">
        <v>838</v>
      </c>
      <c r="B15">
        <v>2717</v>
      </c>
      <c r="E15">
        <v>2717</v>
      </c>
      <c r="F15">
        <v>838</v>
      </c>
    </row>
    <row r="16" spans="1:6" x14ac:dyDescent="0.4">
      <c r="A16">
        <v>1087</v>
      </c>
      <c r="B16">
        <v>2732</v>
      </c>
      <c r="E16">
        <v>2732</v>
      </c>
      <c r="F16">
        <v>1087</v>
      </c>
    </row>
    <row r="17" spans="1:6" x14ac:dyDescent="0.4">
      <c r="A17">
        <v>1399</v>
      </c>
      <c r="B17">
        <v>2746.7</v>
      </c>
      <c r="E17">
        <v>2746.7</v>
      </c>
      <c r="F17">
        <v>1399</v>
      </c>
    </row>
    <row r="18" spans="1:6" x14ac:dyDescent="0.4">
      <c r="A18">
        <v>2460</v>
      </c>
      <c r="B18">
        <v>2768</v>
      </c>
      <c r="E18">
        <v>2768</v>
      </c>
      <c r="F18">
        <v>2460</v>
      </c>
    </row>
    <row r="19" spans="1:6" x14ac:dyDescent="0.4">
      <c r="A19">
        <v>2940</v>
      </c>
      <c r="B19">
        <v>2774</v>
      </c>
      <c r="E19">
        <v>2774</v>
      </c>
      <c r="F19">
        <v>2940</v>
      </c>
    </row>
    <row r="20" spans="1:6" x14ac:dyDescent="0.4">
      <c r="A20">
        <v>4950</v>
      </c>
      <c r="B20">
        <v>2788</v>
      </c>
      <c r="E20">
        <v>2788</v>
      </c>
      <c r="F20">
        <v>4950</v>
      </c>
    </row>
    <row r="21" spans="1:6" x14ac:dyDescent="0.4">
      <c r="A21">
        <v>6460</v>
      </c>
      <c r="B21">
        <v>2792</v>
      </c>
      <c r="E21">
        <v>2792</v>
      </c>
      <c r="F21">
        <v>6460</v>
      </c>
    </row>
    <row r="22" spans="1:6" x14ac:dyDescent="0.4">
      <c r="A22">
        <v>7610</v>
      </c>
      <c r="B22">
        <v>2794</v>
      </c>
      <c r="E22">
        <v>2794</v>
      </c>
      <c r="F22">
        <v>7610</v>
      </c>
    </row>
    <row r="23" spans="1:6" x14ac:dyDescent="0.4">
      <c r="A23">
        <v>9340</v>
      </c>
      <c r="B23">
        <v>2797</v>
      </c>
      <c r="E23">
        <v>2797</v>
      </c>
      <c r="F23">
        <v>9340</v>
      </c>
    </row>
    <row r="24" spans="1:6" x14ac:dyDescent="0.4">
      <c r="A24">
        <v>13180</v>
      </c>
      <c r="B24">
        <v>2800.3</v>
      </c>
      <c r="E24">
        <v>2800.3</v>
      </c>
      <c r="F24">
        <v>13180</v>
      </c>
    </row>
    <row r="25" spans="1:6" x14ac:dyDescent="0.4">
      <c r="A25">
        <v>24600</v>
      </c>
      <c r="B25">
        <v>2810</v>
      </c>
      <c r="E25">
        <v>2810</v>
      </c>
      <c r="F25">
        <v>24600</v>
      </c>
    </row>
    <row r="26" spans="1:6" x14ac:dyDescent="0.4">
      <c r="A26">
        <v>21500</v>
      </c>
      <c r="B26">
        <v>2808</v>
      </c>
      <c r="E26">
        <v>2808</v>
      </c>
      <c r="F26">
        <v>21500</v>
      </c>
    </row>
    <row r="29" spans="1:6" x14ac:dyDescent="0.4">
      <c r="A29" t="s">
        <v>17</v>
      </c>
    </row>
    <row r="30" spans="1:6" x14ac:dyDescent="0.4">
      <c r="A30" t="s">
        <v>0</v>
      </c>
      <c r="B30" t="s">
        <v>1</v>
      </c>
      <c r="E30" t="s">
        <v>1</v>
      </c>
      <c r="F30" t="s">
        <v>0</v>
      </c>
    </row>
    <row r="31" spans="1:6" x14ac:dyDescent="0.4">
      <c r="A31">
        <v>8870</v>
      </c>
      <c r="B31">
        <v>2066</v>
      </c>
      <c r="E31">
        <v>2150</v>
      </c>
      <c r="F31">
        <v>1.3</v>
      </c>
    </row>
    <row r="32" spans="1:6" x14ac:dyDescent="0.4">
      <c r="A32">
        <v>4890</v>
      </c>
      <c r="B32">
        <v>2043</v>
      </c>
      <c r="E32">
        <v>2151</v>
      </c>
      <c r="F32">
        <v>2</v>
      </c>
    </row>
    <row r="33" spans="1:6" x14ac:dyDescent="0.4">
      <c r="A33">
        <v>4150</v>
      </c>
      <c r="B33">
        <v>2040</v>
      </c>
      <c r="E33">
        <v>2005</v>
      </c>
      <c r="F33">
        <v>182.6</v>
      </c>
    </row>
    <row r="34" spans="1:6" x14ac:dyDescent="0.4">
      <c r="A34">
        <v>3260</v>
      </c>
      <c r="B34">
        <v>2022</v>
      </c>
      <c r="E34">
        <v>1998</v>
      </c>
      <c r="F34">
        <v>198.4</v>
      </c>
    </row>
    <row r="35" spans="1:6" x14ac:dyDescent="0.4">
      <c r="A35">
        <v>2016</v>
      </c>
      <c r="B35">
        <v>2000</v>
      </c>
      <c r="E35">
        <v>1972</v>
      </c>
      <c r="F35">
        <v>278</v>
      </c>
    </row>
    <row r="36" spans="1:6" x14ac:dyDescent="0.4">
      <c r="A36">
        <v>1150</v>
      </c>
      <c r="B36">
        <v>1945</v>
      </c>
      <c r="E36">
        <v>1924</v>
      </c>
      <c r="F36">
        <v>639</v>
      </c>
    </row>
    <row r="37" spans="1:6" x14ac:dyDescent="0.4">
      <c r="A37">
        <v>910</v>
      </c>
      <c r="B37">
        <v>1926</v>
      </c>
      <c r="E37" s="1">
        <v>1920</v>
      </c>
      <c r="F37" s="1">
        <v>820</v>
      </c>
    </row>
    <row r="38" spans="1:6" x14ac:dyDescent="0.4">
      <c r="A38">
        <v>909</v>
      </c>
      <c r="B38">
        <v>1928</v>
      </c>
      <c r="E38">
        <v>1928</v>
      </c>
      <c r="F38">
        <v>909</v>
      </c>
    </row>
    <row r="39" spans="1:6" x14ac:dyDescent="0.4">
      <c r="A39" s="1">
        <v>820</v>
      </c>
      <c r="B39" s="1">
        <v>1920</v>
      </c>
      <c r="E39">
        <v>1926</v>
      </c>
      <c r="F39">
        <v>910</v>
      </c>
    </row>
    <row r="40" spans="1:6" x14ac:dyDescent="0.4">
      <c r="A40">
        <v>639</v>
      </c>
      <c r="B40">
        <v>1924</v>
      </c>
      <c r="E40">
        <v>1945</v>
      </c>
      <c r="F40">
        <v>1150</v>
      </c>
    </row>
    <row r="41" spans="1:6" x14ac:dyDescent="0.4">
      <c r="A41">
        <v>278</v>
      </c>
      <c r="B41">
        <v>1972</v>
      </c>
      <c r="E41">
        <v>2000</v>
      </c>
      <c r="F41">
        <v>2016</v>
      </c>
    </row>
    <row r="42" spans="1:6" x14ac:dyDescent="0.4">
      <c r="A42">
        <v>198.4</v>
      </c>
      <c r="B42">
        <v>1998</v>
      </c>
      <c r="E42">
        <v>2022</v>
      </c>
      <c r="F42">
        <v>3260</v>
      </c>
    </row>
    <row r="43" spans="1:6" x14ac:dyDescent="0.4">
      <c r="A43">
        <v>182.6</v>
      </c>
      <c r="B43">
        <v>2005</v>
      </c>
      <c r="E43">
        <v>2040</v>
      </c>
      <c r="F43">
        <v>4150</v>
      </c>
    </row>
    <row r="44" spans="1:6" x14ac:dyDescent="0.4">
      <c r="A44">
        <v>2</v>
      </c>
      <c r="B44">
        <v>2151</v>
      </c>
      <c r="E44">
        <v>2043</v>
      </c>
      <c r="F44">
        <v>4890</v>
      </c>
    </row>
    <row r="45" spans="1:6" x14ac:dyDescent="0.4">
      <c r="A45">
        <v>1.3</v>
      </c>
      <c r="B45">
        <v>2150</v>
      </c>
      <c r="E45">
        <v>2066</v>
      </c>
      <c r="F45">
        <v>8870</v>
      </c>
    </row>
    <row r="48" spans="1:6" x14ac:dyDescent="0.4">
      <c r="E48" t="s">
        <v>18</v>
      </c>
    </row>
    <row r="49" spans="5:6" x14ac:dyDescent="0.4">
      <c r="E49" t="s">
        <v>1</v>
      </c>
      <c r="F49" t="s">
        <v>0</v>
      </c>
    </row>
    <row r="50" spans="5:6" x14ac:dyDescent="0.4">
      <c r="E50">
        <f>E31-115</f>
        <v>2035</v>
      </c>
      <c r="F50">
        <v>1.3</v>
      </c>
    </row>
    <row r="51" spans="5:6" x14ac:dyDescent="0.4">
      <c r="E51">
        <f t="shared" ref="E51:E64" si="0">E32-115</f>
        <v>2036</v>
      </c>
      <c r="F51">
        <v>2</v>
      </c>
    </row>
    <row r="52" spans="5:6" x14ac:dyDescent="0.4">
      <c r="E52">
        <f t="shared" si="0"/>
        <v>1890</v>
      </c>
      <c r="F52">
        <v>182.6</v>
      </c>
    </row>
    <row r="53" spans="5:6" x14ac:dyDescent="0.4">
      <c r="E53">
        <f t="shared" si="0"/>
        <v>1883</v>
      </c>
      <c r="F53">
        <v>198.4</v>
      </c>
    </row>
    <row r="54" spans="5:6" x14ac:dyDescent="0.4">
      <c r="E54">
        <f t="shared" si="0"/>
        <v>1857</v>
      </c>
      <c r="F54">
        <v>278</v>
      </c>
    </row>
    <row r="55" spans="5:6" x14ac:dyDescent="0.4">
      <c r="E55">
        <f t="shared" si="0"/>
        <v>1809</v>
      </c>
      <c r="F55">
        <v>639</v>
      </c>
    </row>
    <row r="56" spans="5:6" x14ac:dyDescent="0.4">
      <c r="E56">
        <f t="shared" si="0"/>
        <v>1805</v>
      </c>
      <c r="F56" s="1">
        <v>820</v>
      </c>
    </row>
    <row r="57" spans="5:6" x14ac:dyDescent="0.4">
      <c r="E57">
        <f t="shared" si="0"/>
        <v>1813</v>
      </c>
      <c r="F57">
        <v>909</v>
      </c>
    </row>
    <row r="58" spans="5:6" x14ac:dyDescent="0.4">
      <c r="E58">
        <f t="shared" si="0"/>
        <v>1811</v>
      </c>
      <c r="F58">
        <v>910</v>
      </c>
    </row>
    <row r="59" spans="5:6" x14ac:dyDescent="0.4">
      <c r="E59">
        <f t="shared" si="0"/>
        <v>1830</v>
      </c>
      <c r="F59">
        <v>1150</v>
      </c>
    </row>
    <row r="60" spans="5:6" x14ac:dyDescent="0.4">
      <c r="E60">
        <f t="shared" si="0"/>
        <v>1885</v>
      </c>
      <c r="F60">
        <v>2016</v>
      </c>
    </row>
    <row r="61" spans="5:6" x14ac:dyDescent="0.4">
      <c r="E61">
        <f t="shared" si="0"/>
        <v>1907</v>
      </c>
      <c r="F61">
        <v>3260</v>
      </c>
    </row>
    <row r="62" spans="5:6" x14ac:dyDescent="0.4">
      <c r="E62">
        <f t="shared" si="0"/>
        <v>1925</v>
      </c>
      <c r="F62">
        <v>4150</v>
      </c>
    </row>
    <row r="63" spans="5:6" x14ac:dyDescent="0.4">
      <c r="E63">
        <f t="shared" si="0"/>
        <v>1928</v>
      </c>
      <c r="F63">
        <v>4890</v>
      </c>
    </row>
    <row r="64" spans="5:6" x14ac:dyDescent="0.4">
      <c r="E64">
        <f t="shared" si="0"/>
        <v>1951</v>
      </c>
      <c r="F64">
        <v>8870</v>
      </c>
    </row>
  </sheetData>
  <sortState ref="E31:F45">
    <sortCondition ref="F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780E-4225-4F25-9871-243291983484}">
  <dimension ref="A1:P46"/>
  <sheetViews>
    <sheetView tabSelected="1" workbookViewId="0">
      <selection activeCell="O27" sqref="O27"/>
    </sheetView>
  </sheetViews>
  <sheetFormatPr defaultRowHeight="14.6" x14ac:dyDescent="0.4"/>
  <sheetData>
    <row r="1" spans="1:15" x14ac:dyDescent="0.4">
      <c r="A1" t="s">
        <v>4</v>
      </c>
      <c r="B1" t="s">
        <v>19</v>
      </c>
      <c r="C1" t="s">
        <v>20</v>
      </c>
      <c r="D1" t="s">
        <v>4</v>
      </c>
      <c r="E1" t="s">
        <v>30</v>
      </c>
      <c r="F1" t="s">
        <v>31</v>
      </c>
    </row>
    <row r="2" spans="1:15" x14ac:dyDescent="0.4">
      <c r="A2">
        <v>6.2</v>
      </c>
      <c r="B2">
        <v>2828</v>
      </c>
      <c r="C2">
        <v>2038</v>
      </c>
      <c r="D2">
        <v>6.2</v>
      </c>
      <c r="E2">
        <f>B2-850</f>
        <v>1978</v>
      </c>
      <c r="F2">
        <f>B2+C2</f>
        <v>4866</v>
      </c>
      <c r="G2" t="s">
        <v>21</v>
      </c>
      <c r="H2" t="s">
        <v>25</v>
      </c>
    </row>
    <row r="3" spans="1:15" x14ac:dyDescent="0.4">
      <c r="A3">
        <v>48.7</v>
      </c>
      <c r="B3">
        <v>2772</v>
      </c>
      <c r="C3">
        <v>1992</v>
      </c>
      <c r="D3">
        <v>48.7</v>
      </c>
      <c r="E3">
        <f t="shared" ref="E3:E39" si="0">B3-850</f>
        <v>1922</v>
      </c>
      <c r="F3">
        <f t="shared" ref="F3:F39" si="1">B3+C3</f>
        <v>4764</v>
      </c>
      <c r="G3" t="s">
        <v>22</v>
      </c>
      <c r="H3" t="s">
        <v>28</v>
      </c>
      <c r="O3" t="s">
        <v>29</v>
      </c>
    </row>
    <row r="4" spans="1:15" x14ac:dyDescent="0.4">
      <c r="A4">
        <v>117.8</v>
      </c>
      <c r="B4">
        <v>2713</v>
      </c>
      <c r="C4">
        <v>1933.5</v>
      </c>
      <c r="D4">
        <v>117.8</v>
      </c>
      <c r="E4">
        <f t="shared" si="0"/>
        <v>1863</v>
      </c>
      <c r="F4">
        <f t="shared" si="1"/>
        <v>4646.5</v>
      </c>
      <c r="G4" t="s">
        <v>23</v>
      </c>
      <c r="H4" t="s">
        <v>26</v>
      </c>
    </row>
    <row r="5" spans="1:15" x14ac:dyDescent="0.4">
      <c r="A5">
        <v>146.5</v>
      </c>
      <c r="B5">
        <v>2699</v>
      </c>
      <c r="C5">
        <v>1914</v>
      </c>
      <c r="D5">
        <v>146.5</v>
      </c>
      <c r="E5">
        <f t="shared" si="0"/>
        <v>1849</v>
      </c>
      <c r="F5">
        <f t="shared" si="1"/>
        <v>4613</v>
      </c>
      <c r="G5" t="s">
        <v>24</v>
      </c>
      <c r="H5" t="s">
        <v>27</v>
      </c>
    </row>
    <row r="6" spans="1:15" x14ac:dyDescent="0.4">
      <c r="A6">
        <v>177.5</v>
      </c>
      <c r="B6">
        <v>2689</v>
      </c>
      <c r="C6">
        <v>1896</v>
      </c>
      <c r="D6">
        <v>177.5</v>
      </c>
      <c r="E6">
        <f t="shared" si="0"/>
        <v>1839</v>
      </c>
      <c r="F6">
        <f t="shared" si="1"/>
        <v>4585</v>
      </c>
    </row>
    <row r="7" spans="1:15" x14ac:dyDescent="0.4">
      <c r="A7">
        <v>198.4</v>
      </c>
      <c r="B7">
        <v>2683.5</v>
      </c>
      <c r="C7">
        <v>1886</v>
      </c>
      <c r="D7">
        <v>198.4</v>
      </c>
      <c r="E7">
        <f t="shared" si="0"/>
        <v>1833.5</v>
      </c>
      <c r="F7">
        <f t="shared" si="1"/>
        <v>4569.5</v>
      </c>
    </row>
    <row r="8" spans="1:15" x14ac:dyDescent="0.4">
      <c r="A8">
        <v>221</v>
      </c>
      <c r="B8">
        <v>2680</v>
      </c>
      <c r="C8">
        <v>1879</v>
      </c>
      <c r="D8">
        <v>221</v>
      </c>
      <c r="E8">
        <f t="shared" si="0"/>
        <v>1830</v>
      </c>
      <c r="F8">
        <f t="shared" si="1"/>
        <v>4559</v>
      </c>
    </row>
    <row r="9" spans="1:15" x14ac:dyDescent="0.4">
      <c r="A9">
        <v>250</v>
      </c>
      <c r="B9" s="1">
        <v>2676</v>
      </c>
      <c r="C9">
        <v>1867</v>
      </c>
      <c r="D9">
        <v>250</v>
      </c>
      <c r="E9">
        <f t="shared" si="0"/>
        <v>1826</v>
      </c>
      <c r="F9">
        <f t="shared" si="1"/>
        <v>4543</v>
      </c>
    </row>
    <row r="10" spans="1:15" x14ac:dyDescent="0.4">
      <c r="A10">
        <v>277</v>
      </c>
      <c r="B10">
        <v>2677</v>
      </c>
      <c r="C10">
        <v>1860</v>
      </c>
      <c r="D10">
        <v>277</v>
      </c>
      <c r="E10">
        <f t="shared" si="0"/>
        <v>1827</v>
      </c>
      <c r="F10">
        <f t="shared" si="1"/>
        <v>4537</v>
      </c>
    </row>
    <row r="11" spans="1:15" x14ac:dyDescent="0.4">
      <c r="A11">
        <v>319</v>
      </c>
      <c r="B11">
        <v>2678</v>
      </c>
      <c r="C11">
        <v>1852</v>
      </c>
      <c r="D11">
        <v>319</v>
      </c>
      <c r="E11">
        <f t="shared" si="0"/>
        <v>1828</v>
      </c>
      <c r="F11">
        <f t="shared" si="1"/>
        <v>4530</v>
      </c>
    </row>
    <row r="12" spans="1:15" x14ac:dyDescent="0.4">
      <c r="A12">
        <v>351</v>
      </c>
      <c r="B12">
        <v>2679</v>
      </c>
      <c r="C12">
        <v>1845</v>
      </c>
      <c r="D12">
        <v>351</v>
      </c>
      <c r="E12">
        <f t="shared" si="0"/>
        <v>1829</v>
      </c>
      <c r="F12">
        <f t="shared" si="1"/>
        <v>4524</v>
      </c>
    </row>
    <row r="13" spans="1:15" x14ac:dyDescent="0.4">
      <c r="A13">
        <v>386</v>
      </c>
      <c r="B13">
        <v>2678</v>
      </c>
      <c r="C13">
        <v>1838</v>
      </c>
      <c r="D13">
        <v>386</v>
      </c>
      <c r="E13">
        <f t="shared" si="0"/>
        <v>1828</v>
      </c>
      <c r="F13">
        <f t="shared" si="1"/>
        <v>4516</v>
      </c>
    </row>
    <row r="14" spans="1:15" x14ac:dyDescent="0.4">
      <c r="A14">
        <v>420</v>
      </c>
      <c r="B14">
        <v>2683</v>
      </c>
      <c r="C14">
        <v>1836</v>
      </c>
      <c r="D14">
        <v>420</v>
      </c>
      <c r="E14">
        <f t="shared" si="0"/>
        <v>1833</v>
      </c>
      <c r="F14">
        <f t="shared" si="1"/>
        <v>4519</v>
      </c>
    </row>
    <row r="15" spans="1:15" x14ac:dyDescent="0.4">
      <c r="A15">
        <v>458</v>
      </c>
      <c r="B15">
        <v>2684</v>
      </c>
      <c r="C15">
        <v>1832</v>
      </c>
      <c r="D15">
        <v>458</v>
      </c>
      <c r="E15">
        <f t="shared" si="0"/>
        <v>1834</v>
      </c>
      <c r="F15">
        <f t="shared" si="1"/>
        <v>4516</v>
      </c>
    </row>
    <row r="16" spans="1:15" x14ac:dyDescent="0.4">
      <c r="A16">
        <v>494</v>
      </c>
      <c r="B16">
        <v>2690</v>
      </c>
      <c r="C16">
        <v>1832</v>
      </c>
      <c r="D16">
        <v>494</v>
      </c>
      <c r="E16">
        <f t="shared" si="0"/>
        <v>1840</v>
      </c>
      <c r="F16">
        <f t="shared" si="1"/>
        <v>4522</v>
      </c>
    </row>
    <row r="17" spans="1:16" x14ac:dyDescent="0.4">
      <c r="A17">
        <v>539</v>
      </c>
      <c r="B17">
        <v>2691</v>
      </c>
      <c r="C17" s="1">
        <v>1826</v>
      </c>
      <c r="D17">
        <v>539</v>
      </c>
      <c r="E17">
        <f t="shared" si="0"/>
        <v>1841</v>
      </c>
      <c r="F17">
        <f t="shared" si="1"/>
        <v>4517</v>
      </c>
      <c r="K17" s="1">
        <v>2676</v>
      </c>
      <c r="L17">
        <v>250</v>
      </c>
      <c r="O17" s="1">
        <v>1826</v>
      </c>
      <c r="P17">
        <v>539</v>
      </c>
    </row>
    <row r="18" spans="1:16" x14ac:dyDescent="0.4">
      <c r="A18">
        <v>569</v>
      </c>
      <c r="B18">
        <v>2695</v>
      </c>
      <c r="C18">
        <v>1829</v>
      </c>
      <c r="D18">
        <v>569</v>
      </c>
      <c r="E18">
        <f t="shared" si="0"/>
        <v>1845</v>
      </c>
      <c r="F18">
        <f t="shared" si="1"/>
        <v>4524</v>
      </c>
      <c r="O18">
        <v>1829</v>
      </c>
      <c r="P18">
        <v>569</v>
      </c>
    </row>
    <row r="19" spans="1:16" x14ac:dyDescent="0.4">
      <c r="A19">
        <v>597</v>
      </c>
      <c r="B19">
        <v>2698</v>
      </c>
      <c r="C19">
        <v>1827</v>
      </c>
      <c r="D19">
        <v>597</v>
      </c>
      <c r="E19">
        <f t="shared" si="0"/>
        <v>1848</v>
      </c>
      <c r="F19">
        <f t="shared" si="1"/>
        <v>4525</v>
      </c>
      <c r="O19">
        <v>1827</v>
      </c>
      <c r="P19">
        <v>597</v>
      </c>
    </row>
    <row r="20" spans="1:16" x14ac:dyDescent="0.4">
      <c r="A20">
        <v>630</v>
      </c>
      <c r="B20">
        <v>2701</v>
      </c>
      <c r="C20">
        <v>1830</v>
      </c>
      <c r="D20">
        <v>630</v>
      </c>
      <c r="E20">
        <f t="shared" si="0"/>
        <v>1851</v>
      </c>
      <c r="F20">
        <f t="shared" si="1"/>
        <v>4531</v>
      </c>
      <c r="O20">
        <v>1830</v>
      </c>
      <c r="P20">
        <v>630</v>
      </c>
    </row>
    <row r="21" spans="1:16" x14ac:dyDescent="0.4">
      <c r="A21">
        <v>668</v>
      </c>
      <c r="B21">
        <v>2705</v>
      </c>
      <c r="C21">
        <v>1830</v>
      </c>
      <c r="D21">
        <v>668</v>
      </c>
      <c r="E21">
        <f t="shared" si="0"/>
        <v>1855</v>
      </c>
      <c r="F21">
        <f t="shared" si="1"/>
        <v>4535</v>
      </c>
      <c r="K21">
        <v>2678</v>
      </c>
      <c r="L21">
        <v>386</v>
      </c>
      <c r="O21">
        <v>1830</v>
      </c>
      <c r="P21">
        <v>668</v>
      </c>
    </row>
    <row r="22" spans="1:16" x14ac:dyDescent="0.4">
      <c r="A22">
        <v>711</v>
      </c>
      <c r="B22">
        <v>2707</v>
      </c>
      <c r="C22">
        <v>1831</v>
      </c>
      <c r="D22">
        <v>711</v>
      </c>
      <c r="E22">
        <f t="shared" si="0"/>
        <v>1857</v>
      </c>
      <c r="F22">
        <f t="shared" si="1"/>
        <v>4538</v>
      </c>
      <c r="O22">
        <v>1831</v>
      </c>
      <c r="P22">
        <v>711</v>
      </c>
    </row>
    <row r="23" spans="1:16" x14ac:dyDescent="0.4">
      <c r="A23">
        <v>769</v>
      </c>
      <c r="B23">
        <v>2713</v>
      </c>
      <c r="C23">
        <v>1834</v>
      </c>
      <c r="D23">
        <v>769</v>
      </c>
      <c r="E23">
        <f t="shared" si="0"/>
        <v>1863</v>
      </c>
      <c r="F23">
        <f t="shared" si="1"/>
        <v>4547</v>
      </c>
      <c r="K23">
        <v>2684</v>
      </c>
      <c r="L23">
        <v>458</v>
      </c>
      <c r="O23">
        <v>1834</v>
      </c>
      <c r="P23">
        <v>769</v>
      </c>
    </row>
    <row r="24" spans="1:16" x14ac:dyDescent="0.4">
      <c r="A24">
        <v>829</v>
      </c>
      <c r="B24">
        <v>2717</v>
      </c>
      <c r="C24">
        <v>1836</v>
      </c>
      <c r="D24">
        <v>829</v>
      </c>
      <c r="E24">
        <f t="shared" si="0"/>
        <v>1867</v>
      </c>
      <c r="F24">
        <f t="shared" si="1"/>
        <v>4553</v>
      </c>
      <c r="O24">
        <v>1836</v>
      </c>
      <c r="P24">
        <v>829</v>
      </c>
    </row>
    <row r="25" spans="1:16" x14ac:dyDescent="0.4">
      <c r="A25">
        <v>909</v>
      </c>
      <c r="B25">
        <v>2721</v>
      </c>
      <c r="C25">
        <v>1839</v>
      </c>
      <c r="D25">
        <v>909</v>
      </c>
      <c r="E25">
        <f t="shared" si="0"/>
        <v>1871</v>
      </c>
      <c r="F25">
        <f t="shared" si="1"/>
        <v>4560</v>
      </c>
      <c r="K25">
        <v>2691</v>
      </c>
      <c r="L25">
        <v>539</v>
      </c>
      <c r="O25">
        <v>1839</v>
      </c>
      <c r="P25">
        <v>909</v>
      </c>
    </row>
    <row r="26" spans="1:16" x14ac:dyDescent="0.4">
      <c r="A26">
        <v>1032</v>
      </c>
      <c r="B26">
        <v>2730</v>
      </c>
      <c r="C26">
        <v>1848</v>
      </c>
      <c r="D26">
        <v>1032</v>
      </c>
      <c r="E26">
        <f t="shared" si="0"/>
        <v>1880</v>
      </c>
      <c r="F26">
        <f t="shared" si="1"/>
        <v>4578</v>
      </c>
      <c r="O26">
        <v>1848</v>
      </c>
      <c r="P26">
        <v>1032</v>
      </c>
    </row>
    <row r="27" spans="1:16" x14ac:dyDescent="0.4">
      <c r="A27">
        <v>1278</v>
      </c>
      <c r="B27">
        <v>2743</v>
      </c>
      <c r="C27">
        <v>1862</v>
      </c>
      <c r="D27">
        <v>1278</v>
      </c>
      <c r="E27">
        <f t="shared" si="0"/>
        <v>1893</v>
      </c>
      <c r="F27">
        <f t="shared" si="1"/>
        <v>4605</v>
      </c>
      <c r="K27">
        <v>2698</v>
      </c>
      <c r="L27">
        <v>597</v>
      </c>
      <c r="O27">
        <v>1862</v>
      </c>
      <c r="P27">
        <v>1278</v>
      </c>
    </row>
    <row r="28" spans="1:16" x14ac:dyDescent="0.4">
      <c r="A28">
        <v>1471</v>
      </c>
      <c r="B28">
        <v>2749</v>
      </c>
      <c r="C28">
        <v>1870</v>
      </c>
      <c r="D28">
        <v>1471</v>
      </c>
      <c r="E28">
        <f t="shared" si="0"/>
        <v>1899</v>
      </c>
      <c r="F28">
        <f t="shared" si="1"/>
        <v>4619</v>
      </c>
    </row>
    <row r="29" spans="1:16" x14ac:dyDescent="0.4">
      <c r="A29">
        <v>1931</v>
      </c>
      <c r="B29">
        <v>2763</v>
      </c>
      <c r="C29">
        <v>1890</v>
      </c>
      <c r="D29">
        <v>1931</v>
      </c>
      <c r="E29">
        <f t="shared" si="0"/>
        <v>1913</v>
      </c>
      <c r="F29">
        <f t="shared" si="1"/>
        <v>4653</v>
      </c>
      <c r="K29">
        <v>2705</v>
      </c>
      <c r="L29">
        <v>668</v>
      </c>
    </row>
    <row r="30" spans="1:16" x14ac:dyDescent="0.4">
      <c r="A30">
        <v>2450</v>
      </c>
      <c r="B30">
        <v>2773</v>
      </c>
      <c r="C30">
        <v>1908</v>
      </c>
      <c r="D30">
        <v>2450</v>
      </c>
      <c r="E30">
        <f t="shared" si="0"/>
        <v>1923</v>
      </c>
      <c r="F30">
        <f t="shared" si="1"/>
        <v>4681</v>
      </c>
      <c r="O30">
        <v>1908</v>
      </c>
      <c r="P30">
        <v>2450</v>
      </c>
    </row>
    <row r="31" spans="1:16" x14ac:dyDescent="0.4">
      <c r="A31">
        <v>2920</v>
      </c>
      <c r="B31">
        <v>2778</v>
      </c>
      <c r="C31">
        <v>1919</v>
      </c>
      <c r="D31">
        <v>2920</v>
      </c>
      <c r="E31">
        <f t="shared" si="0"/>
        <v>1928</v>
      </c>
      <c r="F31">
        <f t="shared" si="1"/>
        <v>4697</v>
      </c>
      <c r="K31">
        <v>2713</v>
      </c>
      <c r="L31">
        <v>769</v>
      </c>
      <c r="O31">
        <v>1919</v>
      </c>
      <c r="P31">
        <v>2920</v>
      </c>
    </row>
    <row r="32" spans="1:16" x14ac:dyDescent="0.4">
      <c r="A32">
        <v>3850</v>
      </c>
      <c r="B32">
        <v>2785</v>
      </c>
      <c r="C32">
        <v>1932</v>
      </c>
      <c r="D32">
        <v>3850</v>
      </c>
      <c r="E32">
        <f t="shared" si="0"/>
        <v>1935</v>
      </c>
      <c r="F32">
        <f t="shared" si="1"/>
        <v>4717</v>
      </c>
      <c r="O32">
        <v>1932</v>
      </c>
      <c r="P32">
        <v>3850</v>
      </c>
    </row>
    <row r="33" spans="1:16" x14ac:dyDescent="0.4">
      <c r="A33">
        <v>4900</v>
      </c>
      <c r="B33">
        <v>2787</v>
      </c>
      <c r="C33">
        <v>1939</v>
      </c>
      <c r="D33">
        <v>4900</v>
      </c>
      <c r="E33">
        <f t="shared" si="0"/>
        <v>1937</v>
      </c>
      <c r="F33">
        <f t="shared" si="1"/>
        <v>4726</v>
      </c>
      <c r="K33">
        <v>2721</v>
      </c>
      <c r="L33">
        <v>909</v>
      </c>
      <c r="O33">
        <v>1939</v>
      </c>
      <c r="P33">
        <v>4900</v>
      </c>
    </row>
    <row r="34" spans="1:16" x14ac:dyDescent="0.4">
      <c r="A34">
        <v>5820</v>
      </c>
      <c r="B34">
        <v>2792</v>
      </c>
      <c r="C34">
        <v>1948</v>
      </c>
      <c r="D34">
        <v>5820</v>
      </c>
      <c r="E34">
        <f t="shared" si="0"/>
        <v>1942</v>
      </c>
      <c r="F34">
        <f t="shared" si="1"/>
        <v>4740</v>
      </c>
      <c r="O34">
        <v>1948</v>
      </c>
      <c r="P34">
        <v>5820</v>
      </c>
    </row>
    <row r="35" spans="1:16" x14ac:dyDescent="0.4">
      <c r="A35">
        <v>7710</v>
      </c>
      <c r="B35">
        <v>2795.5</v>
      </c>
      <c r="C35">
        <v>1955</v>
      </c>
      <c r="D35">
        <v>7710</v>
      </c>
      <c r="E35">
        <f t="shared" si="0"/>
        <v>1945.5</v>
      </c>
      <c r="F35">
        <f t="shared" si="1"/>
        <v>4750.5</v>
      </c>
      <c r="K35">
        <v>2743</v>
      </c>
      <c r="L35">
        <v>1278</v>
      </c>
      <c r="O35">
        <v>1955</v>
      </c>
      <c r="P35">
        <v>7710</v>
      </c>
    </row>
    <row r="36" spans="1:16" x14ac:dyDescent="0.4">
      <c r="A36">
        <v>9720</v>
      </c>
      <c r="B36">
        <v>2800</v>
      </c>
      <c r="C36">
        <v>1963</v>
      </c>
      <c r="D36">
        <v>9720</v>
      </c>
      <c r="E36">
        <f t="shared" si="0"/>
        <v>1950</v>
      </c>
      <c r="F36">
        <f t="shared" si="1"/>
        <v>4763</v>
      </c>
      <c r="O36">
        <v>1963</v>
      </c>
      <c r="P36">
        <v>9720</v>
      </c>
    </row>
    <row r="37" spans="1:16" x14ac:dyDescent="0.4">
      <c r="A37">
        <v>12180</v>
      </c>
      <c r="B37">
        <v>2801</v>
      </c>
      <c r="C37">
        <v>1966</v>
      </c>
      <c r="D37">
        <v>12180</v>
      </c>
      <c r="E37">
        <f t="shared" si="0"/>
        <v>1951</v>
      </c>
      <c r="F37">
        <f t="shared" si="1"/>
        <v>4767</v>
      </c>
      <c r="K37">
        <v>2763</v>
      </c>
      <c r="L37">
        <v>1931</v>
      </c>
      <c r="O37">
        <v>1966</v>
      </c>
      <c r="P37">
        <v>12180</v>
      </c>
    </row>
    <row r="38" spans="1:16" x14ac:dyDescent="0.4">
      <c r="A38">
        <v>15120</v>
      </c>
      <c r="B38">
        <v>2802</v>
      </c>
      <c r="C38">
        <v>1969</v>
      </c>
      <c r="D38">
        <v>15120</v>
      </c>
      <c r="E38">
        <f t="shared" si="0"/>
        <v>1952</v>
      </c>
      <c r="F38">
        <f t="shared" si="1"/>
        <v>4771</v>
      </c>
      <c r="O38">
        <v>1969</v>
      </c>
      <c r="P38">
        <v>15120</v>
      </c>
    </row>
    <row r="39" spans="1:16" x14ac:dyDescent="0.4">
      <c r="A39">
        <v>18820</v>
      </c>
      <c r="B39">
        <v>2804</v>
      </c>
      <c r="C39">
        <v>1975</v>
      </c>
      <c r="D39">
        <v>18820</v>
      </c>
      <c r="E39">
        <f t="shared" si="0"/>
        <v>1954</v>
      </c>
      <c r="F39">
        <f t="shared" si="1"/>
        <v>4779</v>
      </c>
      <c r="K39">
        <v>2778</v>
      </c>
      <c r="L39">
        <v>2920</v>
      </c>
    </row>
    <row r="41" spans="1:16" x14ac:dyDescent="0.4">
      <c r="K41">
        <v>2787</v>
      </c>
      <c r="L41">
        <v>4900</v>
      </c>
    </row>
    <row r="42" spans="1:16" x14ac:dyDescent="0.4">
      <c r="K42">
        <v>2792</v>
      </c>
      <c r="L42">
        <v>5820</v>
      </c>
    </row>
    <row r="44" spans="1:16" x14ac:dyDescent="0.4">
      <c r="K44">
        <v>2801</v>
      </c>
      <c r="L44">
        <v>12180</v>
      </c>
    </row>
    <row r="46" spans="1:16" x14ac:dyDescent="0.4">
      <c r="K46">
        <v>2804</v>
      </c>
      <c r="L46">
        <v>18820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Keiran</cp:lastModifiedBy>
  <dcterms:created xsi:type="dcterms:W3CDTF">2018-02-13T19:37:19Z</dcterms:created>
  <dcterms:modified xsi:type="dcterms:W3CDTF">2018-04-07T22:13:29Z</dcterms:modified>
</cp:coreProperties>
</file>