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n\Documents\Master's Thesis\"/>
    </mc:Choice>
  </mc:AlternateContent>
  <xr:revisionPtr revIDLastSave="0" documentId="13_ncr:1_{54054A2F-B1B1-4DC0-AEE1-9972CF5B08FD}" xr6:coauthVersionLast="31" xr6:coauthVersionMax="31" xr10:uidLastSave="{00000000-0000-0000-0000-000000000000}"/>
  <bookViews>
    <workbookView minimized="1" xWindow="0" yWindow="0" windowWidth="23451" windowHeight="12917" activeTab="2" xr2:uid="{E4994485-E63E-4E2A-9A2B-5810112701AE}"/>
  </bookViews>
  <sheets>
    <sheet name="Across Center Conductors" sheetId="1" r:id="rId1"/>
    <sheet name="Across Shield" sheetId="2" r:id="rId2"/>
    <sheet name="Across Input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3" l="1"/>
  <c r="E29" i="3" s="1"/>
  <c r="D27" i="3"/>
  <c r="E27" i="3" s="1"/>
  <c r="D25" i="3"/>
  <c r="E25" i="3" s="1"/>
  <c r="D21" i="3"/>
  <c r="E21" i="3" s="1"/>
  <c r="D23" i="3"/>
  <c r="E23" i="3" s="1"/>
  <c r="E3" i="1" l="1"/>
  <c r="E4" i="1"/>
  <c r="E5" i="1"/>
  <c r="E6" i="1"/>
  <c r="E7" i="1"/>
  <c r="E8" i="1"/>
  <c r="E9" i="1"/>
  <c r="E10" i="1"/>
  <c r="E2" i="1"/>
  <c r="D3" i="3"/>
  <c r="D4" i="3"/>
  <c r="D5" i="3"/>
  <c r="D6" i="3"/>
  <c r="D7" i="3"/>
  <c r="D8" i="3"/>
  <c r="D9" i="3"/>
  <c r="D10" i="3"/>
  <c r="D11" i="3"/>
  <c r="D12" i="3"/>
  <c r="D13" i="3"/>
  <c r="E13" i="3" s="1"/>
  <c r="D14" i="3"/>
  <c r="D15" i="3"/>
  <c r="D16" i="3"/>
  <c r="D17" i="3"/>
  <c r="D2" i="3"/>
  <c r="E2" i="3" s="1"/>
  <c r="E3" i="3"/>
  <c r="E4" i="3"/>
  <c r="E5" i="3"/>
  <c r="E6" i="3"/>
  <c r="E7" i="3"/>
  <c r="E8" i="3"/>
  <c r="E9" i="3"/>
  <c r="E10" i="3"/>
  <c r="E11" i="3"/>
  <c r="E12" i="3"/>
  <c r="E14" i="3"/>
  <c r="E15" i="3"/>
  <c r="E16" i="3"/>
  <c r="E17" i="3"/>
  <c r="D3" i="2"/>
  <c r="D4" i="2"/>
  <c r="D5" i="2"/>
  <c r="D6" i="2"/>
  <c r="D7" i="2"/>
  <c r="D2" i="2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<sst xmlns="http://schemas.openxmlformats.org/spreadsheetml/2006/main" count="19" uniqueCount="15">
  <si>
    <t>Magnitude (ohms)</t>
  </si>
  <si>
    <t>Frequency (Hz)</t>
  </si>
  <si>
    <t>Phase (deg)</t>
  </si>
  <si>
    <t>Z mag (ohms)</t>
  </si>
  <si>
    <t>Z theta (deg)</t>
  </si>
  <si>
    <t>C</t>
  </si>
  <si>
    <t>L</t>
  </si>
  <si>
    <t>R</t>
  </si>
  <si>
    <t>C (nanofarads)</t>
  </si>
  <si>
    <t>f (MHz)</t>
  </si>
  <si>
    <t>Below is from air 2</t>
  </si>
  <si>
    <t>2770 uS/cm</t>
  </si>
  <si>
    <t>370 uS/cm</t>
  </si>
  <si>
    <t>5280 uS/cm</t>
  </si>
  <si>
    <t>9660 uS/cm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</si>
</sst>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 Across Center</a:t>
            </a:r>
            <a:r>
              <a:rPr lang="en-US" baseline="0"/>
              <a:t> Conductors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Magnitude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'Across Center Conductors'!$A$2:$A$10</c:f>
              <c:numCache>
                <c:formatCode>General</c:formatCode>
                <c:ptCount val="9"/>
                <c:pt idx="0">
                  <c:v>500000</c:v>
                </c:pt>
                <c:pt idx="1">
                  <c:v>1000000</c:v>
                </c:pt>
                <c:pt idx="2">
                  <c:v>1400000</c:v>
                </c:pt>
                <c:pt idx="3">
                  <c:v>1430000</c:v>
                </c:pt>
                <c:pt idx="4">
                  <c:v>1450000</c:v>
                </c:pt>
                <c:pt idx="5">
                  <c:v>1460000</c:v>
                </c:pt>
                <c:pt idx="6">
                  <c:v>1500000</c:v>
                </c:pt>
                <c:pt idx="7">
                  <c:v>2000000</c:v>
                </c:pt>
                <c:pt idx="8">
                  <c:v>2500000</c:v>
                </c:pt>
              </c:numCache>
            </c:numRef>
          </c:xVal>
          <c:yVal>
            <c:numRef>
              <c:f>'Across Center Conductors'!$B$2:$B$10</c:f>
              <c:numCache>
                <c:formatCode>General</c:formatCode>
                <c:ptCount val="9"/>
                <c:pt idx="0">
                  <c:v>4.5599999999999996</c:v>
                </c:pt>
                <c:pt idx="1">
                  <c:v>9.0299999999999994</c:v>
                </c:pt>
                <c:pt idx="2">
                  <c:v>12.54</c:v>
                </c:pt>
                <c:pt idx="3">
                  <c:v>12.81</c:v>
                </c:pt>
                <c:pt idx="4">
                  <c:v>13</c:v>
                </c:pt>
                <c:pt idx="5">
                  <c:v>13.08</c:v>
                </c:pt>
                <c:pt idx="6">
                  <c:v>13.43</c:v>
                </c:pt>
                <c:pt idx="7">
                  <c:v>17.82</c:v>
                </c:pt>
                <c:pt idx="8">
                  <c:v>22.19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70-4926-801F-2C4DF4C6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18104"/>
        <c:axId val="420023680"/>
      </c:scatterChart>
      <c:scatterChart>
        <c:scatterStyle val="smoothMarker"/>
        <c:varyColors val="0"/>
        <c:ser>
          <c:idx val="1"/>
          <c:order val="1"/>
          <c:tx>
            <c:v>Phase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'Across Center Conductors'!$A$2:$A$10</c:f>
              <c:numCache>
                <c:formatCode>General</c:formatCode>
                <c:ptCount val="9"/>
                <c:pt idx="0">
                  <c:v>500000</c:v>
                </c:pt>
                <c:pt idx="1">
                  <c:v>1000000</c:v>
                </c:pt>
                <c:pt idx="2">
                  <c:v>1400000</c:v>
                </c:pt>
                <c:pt idx="3">
                  <c:v>1430000</c:v>
                </c:pt>
                <c:pt idx="4">
                  <c:v>1450000</c:v>
                </c:pt>
                <c:pt idx="5">
                  <c:v>1460000</c:v>
                </c:pt>
                <c:pt idx="6">
                  <c:v>1500000</c:v>
                </c:pt>
                <c:pt idx="7">
                  <c:v>2000000</c:v>
                </c:pt>
                <c:pt idx="8">
                  <c:v>2500000</c:v>
                </c:pt>
              </c:numCache>
            </c:numRef>
          </c:xVal>
          <c:yVal>
            <c:numRef>
              <c:f>'Across Center Conductors'!$C$2:$C$10</c:f>
              <c:numCache>
                <c:formatCode>General</c:formatCode>
                <c:ptCount val="9"/>
                <c:pt idx="0">
                  <c:v>87.6</c:v>
                </c:pt>
                <c:pt idx="1">
                  <c:v>88.2</c:v>
                </c:pt>
                <c:pt idx="2">
                  <c:v>88.4</c:v>
                </c:pt>
                <c:pt idx="3">
                  <c:v>88.37</c:v>
                </c:pt>
                <c:pt idx="4">
                  <c:v>88.38</c:v>
                </c:pt>
                <c:pt idx="5">
                  <c:v>88.38</c:v>
                </c:pt>
                <c:pt idx="6">
                  <c:v>88.4</c:v>
                </c:pt>
                <c:pt idx="7">
                  <c:v>88.51</c:v>
                </c:pt>
                <c:pt idx="8">
                  <c:v>88.62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70-4926-801F-2C4DF4C6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77280"/>
        <c:axId val="314241752"/>
      </c:scatterChart>
      <c:valAx>
        <c:axId val="420018104"/>
        <c:scaling>
          <c:orientation val="minMax"/>
          <c:min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23680"/>
        <c:crosses val="autoZero"/>
        <c:crossBetween val="midCat"/>
      </c:valAx>
      <c:valAx>
        <c:axId val="4200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18104"/>
        <c:crosses val="autoZero"/>
        <c:crossBetween val="midCat"/>
      </c:valAx>
      <c:valAx>
        <c:axId val="3142417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77280"/>
        <c:crosses val="max"/>
        <c:crossBetween val="midCat"/>
      </c:valAx>
      <c:valAx>
        <c:axId val="41007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4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Inductance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'Across Center Conductors'!$D$1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'Across Center Conductors'!$A$2:$A$10</c:f>
              <c:numCache>
                <c:formatCode>General</c:formatCode>
                <c:ptCount val="9"/>
                <c:pt idx="0">
                  <c:v>500000</c:v>
                </c:pt>
                <c:pt idx="1">
                  <c:v>1000000</c:v>
                </c:pt>
                <c:pt idx="2">
                  <c:v>1400000</c:v>
                </c:pt>
                <c:pt idx="3">
                  <c:v>1430000</c:v>
                </c:pt>
                <c:pt idx="4">
                  <c:v>1450000</c:v>
                </c:pt>
                <c:pt idx="5">
                  <c:v>1460000</c:v>
                </c:pt>
                <c:pt idx="6">
                  <c:v>1500000</c:v>
                </c:pt>
                <c:pt idx="7">
                  <c:v>2000000</c:v>
                </c:pt>
                <c:pt idx="8">
                  <c:v>2500000</c:v>
                </c:pt>
              </c:numCache>
            </c:numRef>
          </c:xVal>
          <c:yVal>
            <c:numRef>
              <c:f>'Across Center Conductors'!$D$2:$D$10</c:f>
              <c:numCache>
                <c:formatCode>General</c:formatCode>
                <c:ptCount val="9"/>
                <c:pt idx="0">
                  <c:v>1.4514930809980855E-6</c:v>
                </c:pt>
                <c:pt idx="1">
                  <c:v>1.437169136119815E-6</c:v>
                </c:pt>
                <c:pt idx="2">
                  <c:v>1.4255735616945482E-6</c:v>
                </c:pt>
                <c:pt idx="3">
                  <c:v>1.4257166580469784E-6</c:v>
                </c:pt>
                <c:pt idx="4">
                  <c:v>1.4269063863411306E-6</c:v>
                </c:pt>
                <c:pt idx="5">
                  <c:v>1.4258538737273911E-6</c:v>
                </c:pt>
                <c:pt idx="6">
                  <c:v>1.4249672571494363E-6</c:v>
                </c:pt>
                <c:pt idx="7">
                  <c:v>1.4180705429487875E-6</c:v>
                </c:pt>
                <c:pt idx="8">
                  <c:v>1.412659274883663E-6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1-4BD0-98C2-F8690CA9B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83712"/>
        <c:axId val="425480104"/>
      </c:scatterChart>
      <c:valAx>
        <c:axId val="4254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80104"/>
        <c:crosses val="autoZero"/>
        <c:crossBetween val="midCat"/>
      </c:valAx>
      <c:valAx>
        <c:axId val="4254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Inductance (Henries)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8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 Across</a:t>
            </a:r>
            <a:r>
              <a:rPr lang="en-US" baseline="0"/>
              <a:t> Shield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'Across Shield'!$B$1</c:f>
              <c:strCache>
                <c:ptCount val="1"/>
                <c:pt idx="0">
                  <c:v>Magnitude (ohms)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'Across Shield'!$A$2:$A$7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</c:numCache>
            </c:numRef>
          </c:xVal>
          <c:yVal>
            <c:numRef>
              <c:f>'Across Shield'!$B$2:$B$7</c:f>
              <c:numCache>
                <c:formatCode>General</c:formatCode>
                <c:ptCount val="6"/>
                <c:pt idx="0">
                  <c:v>1000</c:v>
                </c:pt>
                <c:pt idx="1">
                  <c:v>985</c:v>
                </c:pt>
                <c:pt idx="2">
                  <c:v>950</c:v>
                </c:pt>
                <c:pt idx="3">
                  <c:v>899</c:v>
                </c:pt>
                <c:pt idx="4">
                  <c:v>839</c:v>
                </c:pt>
                <c:pt idx="5">
                  <c:v>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4-4633-83A9-4B597370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52048"/>
        <c:axId val="571152376"/>
      </c:scatterChart>
      <c:scatterChart>
        <c:scatterStyle val="lineMarker"/>
        <c:varyColors val="0"/>
        <c:ser>
          <c:idx val="1"/>
          <c:order val="1"/>
          <c:tx>
            <c:strRef>
              <c:f>'Across Shield'!$C$1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'Across Shield'!$A$2:$A$7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</c:numCache>
            </c:numRef>
          </c:xVal>
          <c:yVal>
            <c:numRef>
              <c:f>'Across Shield'!$C$2:$C$7</c:f>
              <c:numCache>
                <c:formatCode>General</c:formatCode>
                <c:ptCount val="6"/>
                <c:pt idx="0">
                  <c:v>0.1</c:v>
                </c:pt>
                <c:pt idx="1">
                  <c:v>-8.8000000000000007</c:v>
                </c:pt>
                <c:pt idx="2">
                  <c:v>-17.100000000000001</c:v>
                </c:pt>
                <c:pt idx="3">
                  <c:v>-24.7</c:v>
                </c:pt>
                <c:pt idx="4">
                  <c:v>-31.6</c:v>
                </c:pt>
                <c:pt idx="5">
                  <c:v>-37.5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4-4633-83A9-4B597370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49144"/>
        <c:axId val="574141272"/>
      </c:scatterChart>
      <c:valAx>
        <c:axId val="5711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2376"/>
        <c:crosses val="autoZero"/>
        <c:crossBetween val="midCat"/>
      </c:valAx>
      <c:valAx>
        <c:axId val="571152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2048"/>
        <c:crosses val="autoZero"/>
        <c:crossBetween val="midCat"/>
      </c:valAx>
      <c:valAx>
        <c:axId val="574141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49144"/>
        <c:crosses val="max"/>
        <c:crossBetween val="midCat"/>
      </c:valAx>
      <c:valAx>
        <c:axId val="574149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414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'Across Shield'!$D$1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'Across Shield'!$A$2:$A$7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</c:numCache>
            </c:numRef>
          </c:xVal>
          <c:yVal>
            <c:numRef>
              <c:f>'Across Shield'!$D$2:$D$7</c:f>
              <c:numCache>
                <c:formatCode>General</c:formatCode>
                <c:ptCount val="6"/>
                <c:pt idx="0">
                  <c:v>1000</c:v>
                </c:pt>
                <c:pt idx="1">
                  <c:v>985</c:v>
                </c:pt>
                <c:pt idx="2">
                  <c:v>950</c:v>
                </c:pt>
                <c:pt idx="3">
                  <c:v>899</c:v>
                </c:pt>
                <c:pt idx="4">
                  <c:v>839</c:v>
                </c:pt>
                <c:pt idx="5">
                  <c:v>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9C-42BA-A4CD-A7ED1E231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8536"/>
        <c:axId val="423360504"/>
      </c:scatterChart>
      <c:valAx>
        <c:axId val="42335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60504"/>
        <c:crosses val="autoZero"/>
        <c:crossBetween val="midCat"/>
      </c:valAx>
      <c:valAx>
        <c:axId val="42336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</a:t>
            </a:r>
            <a:r>
              <a:rPr lang="en-US" baseline="0"/>
              <a:t> </a:t>
            </a:r>
            <a:r>
              <a:rPr lang="en-US"/>
              <a:t>Across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'Across Input'!$B$1</c:f>
              <c:strCache>
                <c:ptCount val="1"/>
                <c:pt idx="0">
                  <c:v>Z mag (ohms)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'Across Input'!$A$2:$A$17</c:f>
              <c:numCache>
                <c:formatCode>General</c:formatCode>
                <c:ptCount val="16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1400000</c:v>
                </c:pt>
                <c:pt idx="4">
                  <c:v>1500000</c:v>
                </c:pt>
                <c:pt idx="5">
                  <c:v>1600000</c:v>
                </c:pt>
                <c:pt idx="6">
                  <c:v>1700000</c:v>
                </c:pt>
                <c:pt idx="7">
                  <c:v>1800000</c:v>
                </c:pt>
                <c:pt idx="8">
                  <c:v>2000000</c:v>
                </c:pt>
                <c:pt idx="9">
                  <c:v>2400000</c:v>
                </c:pt>
                <c:pt idx="10">
                  <c:v>2500000</c:v>
                </c:pt>
                <c:pt idx="11">
                  <c:v>2600000</c:v>
                </c:pt>
                <c:pt idx="12">
                  <c:v>2700000</c:v>
                </c:pt>
                <c:pt idx="13">
                  <c:v>2800000</c:v>
                </c:pt>
                <c:pt idx="14">
                  <c:v>3000000</c:v>
                </c:pt>
                <c:pt idx="15">
                  <c:v>4000000</c:v>
                </c:pt>
              </c:numCache>
            </c:numRef>
          </c:xVal>
          <c:yVal>
            <c:numRef>
              <c:f>'Across Input'!$B$2:$B$17</c:f>
              <c:numCache>
                <c:formatCode>General</c:formatCode>
                <c:ptCount val="16"/>
                <c:pt idx="0">
                  <c:v>10350</c:v>
                </c:pt>
                <c:pt idx="1">
                  <c:v>2153</c:v>
                </c:pt>
                <c:pt idx="2">
                  <c:v>1144</c:v>
                </c:pt>
                <c:pt idx="3">
                  <c:v>860</c:v>
                </c:pt>
                <c:pt idx="4">
                  <c:v>820</c:v>
                </c:pt>
                <c:pt idx="5">
                  <c:v>781</c:v>
                </c:pt>
                <c:pt idx="6">
                  <c:v>746</c:v>
                </c:pt>
                <c:pt idx="7">
                  <c:v>714</c:v>
                </c:pt>
                <c:pt idx="8">
                  <c:v>660</c:v>
                </c:pt>
                <c:pt idx="9">
                  <c:v>577</c:v>
                </c:pt>
                <c:pt idx="10">
                  <c:v>560</c:v>
                </c:pt>
                <c:pt idx="11">
                  <c:v>540</c:v>
                </c:pt>
                <c:pt idx="12">
                  <c:v>529</c:v>
                </c:pt>
                <c:pt idx="13">
                  <c:v>515</c:v>
                </c:pt>
                <c:pt idx="14">
                  <c:v>489</c:v>
                </c:pt>
                <c:pt idx="15">
                  <c:v>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3-4257-913C-FAC12732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56360"/>
        <c:axId val="574157016"/>
      </c:scatterChart>
      <c:scatterChart>
        <c:scatterStyle val="smoothMarker"/>
        <c:varyColors val="0"/>
        <c:ser>
          <c:idx val="1"/>
          <c:order val="1"/>
          <c:tx>
            <c:strRef>
              <c:f>'Across Input'!$C$1</c:f>
              <c:strCache>
                <c:ptCount val="1"/>
                <c:pt idx="0">
                  <c:v>Z theta (deg)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'Across Input'!$A$2:$A$17</c:f>
              <c:numCache>
                <c:formatCode>General</c:formatCode>
                <c:ptCount val="16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1400000</c:v>
                </c:pt>
                <c:pt idx="4">
                  <c:v>1500000</c:v>
                </c:pt>
                <c:pt idx="5">
                  <c:v>1600000</c:v>
                </c:pt>
                <c:pt idx="6">
                  <c:v>1700000</c:v>
                </c:pt>
                <c:pt idx="7">
                  <c:v>1800000</c:v>
                </c:pt>
                <c:pt idx="8">
                  <c:v>2000000</c:v>
                </c:pt>
                <c:pt idx="9">
                  <c:v>2400000</c:v>
                </c:pt>
                <c:pt idx="10">
                  <c:v>2500000</c:v>
                </c:pt>
                <c:pt idx="11">
                  <c:v>2600000</c:v>
                </c:pt>
                <c:pt idx="12">
                  <c:v>2700000</c:v>
                </c:pt>
                <c:pt idx="13">
                  <c:v>2800000</c:v>
                </c:pt>
                <c:pt idx="14">
                  <c:v>3000000</c:v>
                </c:pt>
                <c:pt idx="15">
                  <c:v>4000000</c:v>
                </c:pt>
              </c:numCache>
            </c:numRef>
          </c:xVal>
          <c:yVal>
            <c:numRef>
              <c:f>'Across Input'!$C$2:$C$17</c:f>
              <c:numCache>
                <c:formatCode>General</c:formatCode>
                <c:ptCount val="16"/>
                <c:pt idx="0">
                  <c:v>-88.62</c:v>
                </c:pt>
                <c:pt idx="1">
                  <c:v>-83.56</c:v>
                </c:pt>
                <c:pt idx="2">
                  <c:v>-78.69</c:v>
                </c:pt>
                <c:pt idx="3">
                  <c:v>-76</c:v>
                </c:pt>
                <c:pt idx="4">
                  <c:v>-75.8</c:v>
                </c:pt>
                <c:pt idx="5">
                  <c:v>-75.400000000000006</c:v>
                </c:pt>
                <c:pt idx="6">
                  <c:v>-75.099999999999994</c:v>
                </c:pt>
                <c:pt idx="7">
                  <c:v>-74.900000000000006</c:v>
                </c:pt>
                <c:pt idx="8">
                  <c:v>-74.5</c:v>
                </c:pt>
                <c:pt idx="9">
                  <c:v>-74.3</c:v>
                </c:pt>
                <c:pt idx="10">
                  <c:v>-74.3</c:v>
                </c:pt>
                <c:pt idx="11">
                  <c:v>-74.3</c:v>
                </c:pt>
                <c:pt idx="12">
                  <c:v>-74.3</c:v>
                </c:pt>
                <c:pt idx="13">
                  <c:v>-74.400000000000006</c:v>
                </c:pt>
                <c:pt idx="14">
                  <c:v>-74.599999999999994</c:v>
                </c:pt>
                <c:pt idx="15">
                  <c:v>-75.900000000000006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3-4257-913C-FAC12732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94608"/>
        <c:axId val="420996248"/>
      </c:scatterChart>
      <c:valAx>
        <c:axId val="57415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7016"/>
        <c:crosses val="autoZero"/>
        <c:crossBetween val="midCat"/>
      </c:valAx>
      <c:valAx>
        <c:axId val="5741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6360"/>
        <c:crosses val="autoZero"/>
        <c:crossBetween val="midCat"/>
      </c:valAx>
      <c:valAx>
        <c:axId val="420996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94608"/>
        <c:crosses val="max"/>
        <c:crossBetween val="midCat"/>
      </c:valAx>
      <c:valAx>
        <c:axId val="42099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99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'Across Input'!$A$2:$A$17</c:f>
              <c:numCache>
                <c:formatCode>General</c:formatCode>
                <c:ptCount val="16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1400000</c:v>
                </c:pt>
                <c:pt idx="4">
                  <c:v>1500000</c:v>
                </c:pt>
                <c:pt idx="5">
                  <c:v>1600000</c:v>
                </c:pt>
                <c:pt idx="6">
                  <c:v>1700000</c:v>
                </c:pt>
                <c:pt idx="7">
                  <c:v>1800000</c:v>
                </c:pt>
                <c:pt idx="8">
                  <c:v>2000000</c:v>
                </c:pt>
                <c:pt idx="9">
                  <c:v>2400000</c:v>
                </c:pt>
                <c:pt idx="10">
                  <c:v>2500000</c:v>
                </c:pt>
                <c:pt idx="11">
                  <c:v>2600000</c:v>
                </c:pt>
                <c:pt idx="12">
                  <c:v>2700000</c:v>
                </c:pt>
                <c:pt idx="13">
                  <c:v>2800000</c:v>
                </c:pt>
                <c:pt idx="14">
                  <c:v>3000000</c:v>
                </c:pt>
                <c:pt idx="15">
                  <c:v>4000000</c:v>
                </c:pt>
              </c:numCache>
            </c:numRef>
          </c:xVal>
          <c:yVal>
            <c:numRef>
              <c:f>'Across Input'!$D$2:$D$17</c:f>
              <c:numCache>
                <c:formatCode>General</c:formatCode>
                <c:ptCount val="16"/>
                <c:pt idx="0">
                  <c:v>1.5377289187622741E-10</c:v>
                </c:pt>
                <c:pt idx="1">
                  <c:v>1.4784481476255953E-10</c:v>
                </c:pt>
                <c:pt idx="2">
                  <c:v>1.3912145375165676E-10</c:v>
                </c:pt>
                <c:pt idx="3">
                  <c:v>1.3218849094011243E-10</c:v>
                </c:pt>
                <c:pt idx="4">
                  <c:v>1.2939426267633766E-10</c:v>
                </c:pt>
                <c:pt idx="5">
                  <c:v>1.2736471118109424E-10</c:v>
                </c:pt>
                <c:pt idx="6">
                  <c:v>1.2549672219830889E-10</c:v>
                </c:pt>
                <c:pt idx="7">
                  <c:v>1.2383671264542122E-10</c:v>
                </c:pt>
                <c:pt idx="8">
                  <c:v>1.205719265847692E-10</c:v>
                </c:pt>
                <c:pt idx="9">
                  <c:v>1.1492991268912141E-10</c:v>
                </c:pt>
                <c:pt idx="10">
                  <c:v>1.1368210220849665E-10</c:v>
                </c:pt>
                <c:pt idx="11">
                  <c:v>1.1335822157542402E-10</c:v>
                </c:pt>
                <c:pt idx="12">
                  <c:v>1.1142963179436767E-10</c:v>
                </c:pt>
                <c:pt idx="13">
                  <c:v>1.1037097301795794E-10</c:v>
                </c:pt>
                <c:pt idx="14">
                  <c:v>1.0849007709058986E-10</c:v>
                </c:pt>
                <c:pt idx="15">
                  <c:v>1.0150187697187204E-10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0-4895-BEDE-C9BD13A7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90408"/>
        <c:axId val="428292376"/>
      </c:scatterChart>
      <c:valAx>
        <c:axId val="42829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92376"/>
        <c:crosses val="autoZero"/>
        <c:crossBetween val="midCat"/>
      </c:valAx>
      <c:valAx>
        <c:axId val="42829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Capacitance (Farads)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9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'Across Input'!$F$21:$F$25</c:f>
              <c:numCache>
                <c:formatCode>General</c:formatCode>
                <c:ptCount val="5"/>
                <c:pt idx="0">
                  <c:v>0</c:v>
                </c:pt>
                <c:pt idx="1">
                  <c:v>370</c:v>
                </c:pt>
                <c:pt idx="2">
                  <c:v>2770</c:v>
                </c:pt>
                <c:pt idx="3">
                  <c:v>5280</c:v>
                </c:pt>
                <c:pt idx="4">
                  <c:v>9660</c:v>
                </c:pt>
              </c:numCache>
            </c:numRef>
          </c:xVal>
          <c:yVal>
            <c:numRef>
              <c:f>'Across Input'!$G$21:$G$25</c:f>
              <c:numCache>
                <c:formatCode>General</c:formatCode>
                <c:ptCount val="5"/>
                <c:pt idx="0">
                  <c:v>0.1479822808850724</c:v>
                </c:pt>
                <c:pt idx="1">
                  <c:v>0.18517154519126858</c:v>
                </c:pt>
                <c:pt idx="2">
                  <c:v>0.2012963297184536</c:v>
                </c:pt>
                <c:pt idx="3">
                  <c:v>0.2024485697282902</c:v>
                </c:pt>
                <c:pt idx="4">
                  <c:v>0.20306850793224288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C-4135-A56E-79048F4E5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49280"/>
        <c:axId val="421849936"/>
      </c:scatterChart>
      <c:valAx>
        <c:axId val="4218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49936"/>
        <c:crosses val="autoZero"/>
        <c:crossBetween val="midCat"/>
      </c:valAx>
      <c:valAx>
        <c:axId val="4218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4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623207</xdr:colOff>
      <xdr:row>13</xdr:row>
      <xdr:rowOff>130628</xdr:rowOff>
    </xdr:from>
    <xdr:to>
      <xdr:col>12</xdr:col>
      <xdr:colOff>623207</xdr:colOff>
      <xdr:row>28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09CFC-4E40-4D54-832C-19E29DC75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623207</xdr:colOff>
      <xdr:row>13</xdr:row>
      <xdr:rowOff>130628</xdr:rowOff>
    </xdr:from>
    <xdr:to>
      <xdr:col>12</xdr:col>
      <xdr:colOff>623207</xdr:colOff>
      <xdr:row>28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2C981-5D02-4C1F-AE4A-9AAB3898C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312964</xdr:colOff>
      <xdr:row>13</xdr:row>
      <xdr:rowOff>130628</xdr:rowOff>
    </xdr:from>
    <xdr:to>
      <xdr:col>12</xdr:col>
      <xdr:colOff>312964</xdr:colOff>
      <xdr:row>28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61512-9030-454D-BA21-461254853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168729</xdr:colOff>
      <xdr:row>13</xdr:row>
      <xdr:rowOff>130628</xdr:rowOff>
    </xdr:from>
    <xdr:to>
      <xdr:col>5</xdr:col>
      <xdr:colOff>185057</xdr:colOff>
      <xdr:row>28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CF429-DC03-417F-95DA-A541C7C4A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410937</xdr:colOff>
      <xdr:row>1</xdr:row>
      <xdr:rowOff>114299</xdr:rowOff>
    </xdr:from>
    <xdr:to>
      <xdr:col>12</xdr:col>
      <xdr:colOff>410937</xdr:colOff>
      <xdr:row>16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4F737-BC57-4932-B41D-8791D783E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13</xdr:row>
      <xdr:rowOff>10885</xdr:rowOff>
    </xdr:from>
    <xdr:to>
      <xdr:col>19</xdr:col>
      <xdr:colOff>438150</xdr:colOff>
      <xdr:row>27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EFF0B-86B3-46CB-AF7D-F4290500B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242207</xdr:colOff>
      <xdr:row>25</xdr:row>
      <xdr:rowOff>168728</xdr:rowOff>
    </xdr:from>
    <xdr:to>
      <xdr:col>12</xdr:col>
      <xdr:colOff>242207</xdr:colOff>
      <xdr:row>40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666C4-5A19-4499-8CD2-59425C488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0727-EEF0-4CAC-8DC8-98ECFF3B2F50}">
  <dimension ref="A1:E10"/>
  <sheetViews>
    <sheetView workbookViewId="0">
      <selection activeCell="O25" sqref="O25"/>
    </sheetView>
  </sheetViews>
  <sheetFormatPr defaultRowHeight="14.6" x14ac:dyDescent="0.4"/>
  <cols>
    <col min="1" max="1" width="14.3828125" customWidth="1"/>
    <col min="2" max="2" width="17.61328125" customWidth="1"/>
    <col min="3" max="3" width="10.4609375" customWidth="1"/>
  </cols>
  <sheetData>
    <row r="1" spans="1:5" x14ac:dyDescent="0.4">
      <c r="A1" t="s">
        <v>1</v>
      </c>
      <c r="B1" t="s">
        <v>0</v>
      </c>
      <c r="C1" t="s">
        <v>2</v>
      </c>
      <c r="D1" t="s">
        <v>6</v>
      </c>
      <c r="E1" t="s">
        <v>9</v>
      </c>
    </row>
    <row r="2" spans="1:5" x14ac:dyDescent="0.4">
      <c r="A2">
        <v>500000</v>
      </c>
      <c r="B2">
        <v>4.5599999999999996</v>
      </c>
      <c r="C2">
        <v>87.6</v>
      </c>
      <c r="D2">
        <f>B2/(2*PI()*A2)</f>
        <v>1.4514930809980855E-6</v>
      </c>
      <c r="E2">
        <f>A2/(10^6)</f>
        <v>0.5</v>
      </c>
    </row>
    <row r="3" spans="1:5" x14ac:dyDescent="0.4">
      <c r="A3">
        <v>1000000</v>
      </c>
      <c r="B3">
        <v>9.0299999999999994</v>
      </c>
      <c r="C3">
        <v>88.2</v>
      </c>
      <c r="D3">
        <f t="shared" ref="D3:D10" si="0">B3/(2*PI()*A3)</f>
        <v>1.437169136119815E-6</v>
      </c>
      <c r="E3">
        <f t="shared" ref="E3:E10" si="1">A3/(10^6)</f>
        <v>1</v>
      </c>
    </row>
    <row r="4" spans="1:5" x14ac:dyDescent="0.4">
      <c r="A4">
        <v>1400000</v>
      </c>
      <c r="B4">
        <v>12.54</v>
      </c>
      <c r="C4">
        <v>88.4</v>
      </c>
      <c r="D4">
        <f t="shared" si="0"/>
        <v>1.4255735616945482E-6</v>
      </c>
      <c r="E4">
        <f t="shared" si="1"/>
        <v>1.4</v>
      </c>
    </row>
    <row r="5" spans="1:5" x14ac:dyDescent="0.4">
      <c r="A5">
        <v>1430000</v>
      </c>
      <c r="B5">
        <v>12.81</v>
      </c>
      <c r="C5">
        <v>88.37</v>
      </c>
      <c r="D5">
        <f t="shared" si="0"/>
        <v>1.4257166580469784E-6</v>
      </c>
      <c r="E5">
        <f t="shared" si="1"/>
        <v>1.43</v>
      </c>
    </row>
    <row r="6" spans="1:5" x14ac:dyDescent="0.4">
      <c r="A6">
        <v>1450000</v>
      </c>
      <c r="B6">
        <v>13</v>
      </c>
      <c r="C6">
        <v>88.38</v>
      </c>
      <c r="D6">
        <f t="shared" si="0"/>
        <v>1.4269063863411306E-6</v>
      </c>
      <c r="E6">
        <f t="shared" si="1"/>
        <v>1.45</v>
      </c>
    </row>
    <row r="7" spans="1:5" x14ac:dyDescent="0.4">
      <c r="A7">
        <v>1460000</v>
      </c>
      <c r="B7">
        <v>13.08</v>
      </c>
      <c r="C7">
        <v>88.38</v>
      </c>
      <c r="D7">
        <f t="shared" si="0"/>
        <v>1.4258538737273911E-6</v>
      </c>
      <c r="E7">
        <f t="shared" si="1"/>
        <v>1.46</v>
      </c>
    </row>
    <row r="8" spans="1:5" x14ac:dyDescent="0.4">
      <c r="A8">
        <v>1500000</v>
      </c>
      <c r="B8">
        <v>13.43</v>
      </c>
      <c r="C8">
        <v>88.4</v>
      </c>
      <c r="D8">
        <f t="shared" si="0"/>
        <v>1.4249672571494363E-6</v>
      </c>
      <c r="E8">
        <f t="shared" si="1"/>
        <v>1.5</v>
      </c>
    </row>
    <row r="9" spans="1:5" x14ac:dyDescent="0.4">
      <c r="A9">
        <v>2000000</v>
      </c>
      <c r="B9">
        <v>17.82</v>
      </c>
      <c r="C9">
        <v>88.51</v>
      </c>
      <c r="D9">
        <f t="shared" si="0"/>
        <v>1.4180705429487875E-6</v>
      </c>
      <c r="E9">
        <f t="shared" si="1"/>
        <v>2</v>
      </c>
    </row>
    <row r="10" spans="1:5" x14ac:dyDescent="0.4">
      <c r="A10">
        <v>2500000</v>
      </c>
      <c r="B10">
        <v>22.19</v>
      </c>
      <c r="C10">
        <v>88.62</v>
      </c>
      <c r="D10">
        <f t="shared" si="0"/>
        <v>1.412659274883663E-6</v>
      </c>
      <c r="E10">
        <f t="shared" si="1"/>
        <v>2.5</v>
      </c>
    </row>
  </sheetData>
  <sortState ref="A2:C10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314E-0792-4F6D-8291-2E1833B7E4D6}">
  <dimension ref="A1:D7"/>
  <sheetViews>
    <sheetView workbookViewId="0">
      <selection activeCell="E33" sqref="E33"/>
    </sheetView>
  </sheetViews>
  <sheetFormatPr defaultRowHeight="14.6" x14ac:dyDescent="0.4"/>
  <cols>
    <col min="1" max="1" width="15" customWidth="1"/>
    <col min="2" max="2" width="17.84375" customWidth="1"/>
    <col min="3" max="3" width="14" customWidth="1"/>
    <col min="4" max="4" width="23.3046875" customWidth="1"/>
  </cols>
  <sheetData>
    <row r="1" spans="1:4" x14ac:dyDescent="0.4">
      <c r="A1" t="s">
        <v>1</v>
      </c>
      <c r="B1" t="s">
        <v>0</v>
      </c>
      <c r="C1" t="s">
        <v>2</v>
      </c>
      <c r="D1" t="s">
        <v>7</v>
      </c>
    </row>
    <row r="2" spans="1:4" x14ac:dyDescent="0.4">
      <c r="A2">
        <v>1000</v>
      </c>
      <c r="B2">
        <v>1000</v>
      </c>
      <c r="C2">
        <v>0.1</v>
      </c>
      <c r="D2">
        <f>B2</f>
        <v>1000</v>
      </c>
    </row>
    <row r="3" spans="1:4" x14ac:dyDescent="0.4">
      <c r="A3">
        <v>500000</v>
      </c>
      <c r="B3">
        <v>985</v>
      </c>
      <c r="C3">
        <v>-8.8000000000000007</v>
      </c>
      <c r="D3">
        <f t="shared" ref="D3:D7" si="0">B3</f>
        <v>985</v>
      </c>
    </row>
    <row r="4" spans="1:4" x14ac:dyDescent="0.4">
      <c r="A4">
        <v>1000000</v>
      </c>
      <c r="B4">
        <v>950</v>
      </c>
      <c r="C4">
        <v>-17.100000000000001</v>
      </c>
      <c r="D4">
        <f t="shared" si="0"/>
        <v>950</v>
      </c>
    </row>
    <row r="5" spans="1:4" x14ac:dyDescent="0.4">
      <c r="A5">
        <v>1500000</v>
      </c>
      <c r="B5">
        <v>899</v>
      </c>
      <c r="C5">
        <v>-24.7</v>
      </c>
      <c r="D5">
        <f t="shared" si="0"/>
        <v>899</v>
      </c>
    </row>
    <row r="6" spans="1:4" x14ac:dyDescent="0.4">
      <c r="A6">
        <v>2000000</v>
      </c>
      <c r="B6">
        <v>839</v>
      </c>
      <c r="C6">
        <v>-31.6</v>
      </c>
      <c r="D6">
        <f t="shared" si="0"/>
        <v>839</v>
      </c>
    </row>
    <row r="7" spans="1:4" x14ac:dyDescent="0.4">
      <c r="A7">
        <v>2500000</v>
      </c>
      <c r="B7">
        <v>776</v>
      </c>
      <c r="C7">
        <v>-37.5</v>
      </c>
      <c r="D7">
        <f t="shared" si="0"/>
        <v>776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BAB5-FF55-4C28-B3D6-219083332015}">
  <dimension ref="A1:G29"/>
  <sheetViews>
    <sheetView tabSelected="1" workbookViewId="0">
      <selection activeCell="K20" sqref="K20"/>
    </sheetView>
  </sheetViews>
  <sheetFormatPr defaultRowHeight="14.6" x14ac:dyDescent="0.4"/>
  <cols>
    <col min="1" max="1" width="14.84375" customWidth="1"/>
    <col min="2" max="2" width="16.69140625" customWidth="1"/>
    <col min="3" max="3" width="14.3828125" customWidth="1"/>
    <col min="4" max="4" width="11.84375" bestFit="1" customWidth="1"/>
  </cols>
  <sheetData>
    <row r="1" spans="1:5" x14ac:dyDescent="0.4">
      <c r="A1" t="s">
        <v>1</v>
      </c>
      <c r="B1" t="s">
        <v>3</v>
      </c>
      <c r="C1" t="s">
        <v>4</v>
      </c>
      <c r="D1" t="s">
        <v>5</v>
      </c>
      <c r="E1" t="s">
        <v>8</v>
      </c>
    </row>
    <row r="2" spans="1:5" x14ac:dyDescent="0.4">
      <c r="A2">
        <v>100000</v>
      </c>
      <c r="B2">
        <v>10350</v>
      </c>
      <c r="C2">
        <v>-88.62</v>
      </c>
      <c r="D2">
        <f xml:space="preserve"> ABS(1/(2*PI()*A2*B2))</f>
        <v>1.5377289187622741E-10</v>
      </c>
      <c r="E2">
        <f>D2*10^9</f>
        <v>0.15377289187622742</v>
      </c>
    </row>
    <row r="3" spans="1:5" x14ac:dyDescent="0.4">
      <c r="A3">
        <v>500000</v>
      </c>
      <c r="B3">
        <v>2153</v>
      </c>
      <c r="C3">
        <v>-83.56</v>
      </c>
      <c r="D3">
        <f t="shared" ref="D3:D17" si="0" xml:space="preserve"> ABS(1/(2*PI()*A3*B3))</f>
        <v>1.4784481476255953E-10</v>
      </c>
      <c r="E3">
        <f t="shared" ref="E3:E17" si="1">D3*10^9</f>
        <v>0.14784481476255953</v>
      </c>
    </row>
    <row r="4" spans="1:5" x14ac:dyDescent="0.4">
      <c r="A4">
        <v>1000000</v>
      </c>
      <c r="B4">
        <v>1144</v>
      </c>
      <c r="C4">
        <v>-78.69</v>
      </c>
      <c r="D4">
        <f t="shared" si="0"/>
        <v>1.3912145375165676E-10</v>
      </c>
      <c r="E4">
        <f t="shared" si="1"/>
        <v>0.13912145375165677</v>
      </c>
    </row>
    <row r="5" spans="1:5" x14ac:dyDescent="0.4">
      <c r="A5">
        <v>1400000</v>
      </c>
      <c r="B5">
        <v>860</v>
      </c>
      <c r="C5">
        <v>-76</v>
      </c>
      <c r="D5">
        <f t="shared" si="0"/>
        <v>1.3218849094011243E-10</v>
      </c>
      <c r="E5">
        <f t="shared" si="1"/>
        <v>0.13218849094011242</v>
      </c>
    </row>
    <row r="6" spans="1:5" x14ac:dyDescent="0.4">
      <c r="A6">
        <v>1500000</v>
      </c>
      <c r="B6">
        <v>820</v>
      </c>
      <c r="C6">
        <v>-75.8</v>
      </c>
      <c r="D6">
        <f t="shared" si="0"/>
        <v>1.2939426267633766E-10</v>
      </c>
      <c r="E6">
        <f t="shared" si="1"/>
        <v>0.12939426267633766</v>
      </c>
    </row>
    <row r="7" spans="1:5" x14ac:dyDescent="0.4">
      <c r="A7">
        <v>1600000</v>
      </c>
      <c r="B7">
        <v>781</v>
      </c>
      <c r="C7">
        <v>-75.400000000000006</v>
      </c>
      <c r="D7">
        <f t="shared" si="0"/>
        <v>1.2736471118109424E-10</v>
      </c>
      <c r="E7">
        <f t="shared" si="1"/>
        <v>0.12736471118109424</v>
      </c>
    </row>
    <row r="8" spans="1:5" x14ac:dyDescent="0.4">
      <c r="A8">
        <v>1700000</v>
      </c>
      <c r="B8">
        <v>746</v>
      </c>
      <c r="C8">
        <v>-75.099999999999994</v>
      </c>
      <c r="D8">
        <f t="shared" si="0"/>
        <v>1.2549672219830889E-10</v>
      </c>
      <c r="E8">
        <f t="shared" si="1"/>
        <v>0.1254967221983089</v>
      </c>
    </row>
    <row r="9" spans="1:5" x14ac:dyDescent="0.4">
      <c r="A9">
        <v>1800000</v>
      </c>
      <c r="B9">
        <v>714</v>
      </c>
      <c r="C9">
        <v>-74.900000000000006</v>
      </c>
      <c r="D9">
        <f t="shared" si="0"/>
        <v>1.2383671264542122E-10</v>
      </c>
      <c r="E9">
        <f t="shared" si="1"/>
        <v>0.12383671264542122</v>
      </c>
    </row>
    <row r="10" spans="1:5" x14ac:dyDescent="0.4">
      <c r="A10">
        <v>2000000</v>
      </c>
      <c r="B10">
        <v>660</v>
      </c>
      <c r="C10">
        <v>-74.5</v>
      </c>
      <c r="D10">
        <f t="shared" si="0"/>
        <v>1.205719265847692E-10</v>
      </c>
      <c r="E10">
        <f t="shared" si="1"/>
        <v>0.1205719265847692</v>
      </c>
    </row>
    <row r="11" spans="1:5" x14ac:dyDescent="0.4">
      <c r="A11">
        <v>2400000</v>
      </c>
      <c r="B11">
        <v>577</v>
      </c>
      <c r="C11">
        <v>-74.3</v>
      </c>
      <c r="D11">
        <f t="shared" si="0"/>
        <v>1.1492991268912141E-10</v>
      </c>
      <c r="E11">
        <f t="shared" si="1"/>
        <v>0.11492991268912141</v>
      </c>
    </row>
    <row r="12" spans="1:5" x14ac:dyDescent="0.4">
      <c r="A12">
        <v>2500000</v>
      </c>
      <c r="B12">
        <v>560</v>
      </c>
      <c r="C12">
        <v>-74.3</v>
      </c>
      <c r="D12">
        <f t="shared" si="0"/>
        <v>1.1368210220849665E-10</v>
      </c>
      <c r="E12">
        <f t="shared" si="1"/>
        <v>0.11368210220849666</v>
      </c>
    </row>
    <row r="13" spans="1:5" x14ac:dyDescent="0.4">
      <c r="A13">
        <v>2600000</v>
      </c>
      <c r="B13">
        <v>540</v>
      </c>
      <c r="C13">
        <v>-74.3</v>
      </c>
      <c r="D13">
        <f t="shared" si="0"/>
        <v>1.1335822157542402E-10</v>
      </c>
      <c r="E13">
        <f t="shared" si="1"/>
        <v>0.11335822157542401</v>
      </c>
    </row>
    <row r="14" spans="1:5" x14ac:dyDescent="0.4">
      <c r="A14">
        <v>2700000</v>
      </c>
      <c r="B14">
        <v>529</v>
      </c>
      <c r="C14">
        <v>-74.3</v>
      </c>
      <c r="D14">
        <f t="shared" si="0"/>
        <v>1.1142963179436767E-10</v>
      </c>
      <c r="E14">
        <f t="shared" si="1"/>
        <v>0.11142963179436767</v>
      </c>
    </row>
    <row r="15" spans="1:5" x14ac:dyDescent="0.4">
      <c r="A15">
        <v>2800000</v>
      </c>
      <c r="B15">
        <v>515</v>
      </c>
      <c r="C15">
        <v>-74.400000000000006</v>
      </c>
      <c r="D15">
        <f t="shared" si="0"/>
        <v>1.1037097301795794E-10</v>
      </c>
      <c r="E15">
        <f t="shared" si="1"/>
        <v>0.11037097301795794</v>
      </c>
    </row>
    <row r="16" spans="1:5" x14ac:dyDescent="0.4">
      <c r="A16">
        <v>3000000</v>
      </c>
      <c r="B16">
        <v>489</v>
      </c>
      <c r="C16">
        <v>-74.599999999999994</v>
      </c>
      <c r="D16">
        <f t="shared" si="0"/>
        <v>1.0849007709058986E-10</v>
      </c>
      <c r="E16">
        <f t="shared" si="1"/>
        <v>0.10849007709058986</v>
      </c>
    </row>
    <row r="17" spans="1:7" x14ac:dyDescent="0.4">
      <c r="A17">
        <v>4000000</v>
      </c>
      <c r="B17">
        <v>392</v>
      </c>
      <c r="C17">
        <v>-75.900000000000006</v>
      </c>
      <c r="D17">
        <f t="shared" si="0"/>
        <v>1.0150187697187204E-10</v>
      </c>
      <c r="E17">
        <f t="shared" si="1"/>
        <v>0.10150187697187203</v>
      </c>
    </row>
    <row r="20" spans="1:7" x14ac:dyDescent="0.4">
      <c r="A20" t="s">
        <v>10</v>
      </c>
    </row>
    <row r="21" spans="1:7" x14ac:dyDescent="0.4">
      <c r="A21">
        <v>1500000</v>
      </c>
      <c r="B21">
        <v>717</v>
      </c>
      <c r="C21">
        <v>-78.06</v>
      </c>
      <c r="D21">
        <f t="shared" ref="D20:D21" si="2" xml:space="preserve"> ABS(1/(2*PI()*A21*B21))</f>
        <v>1.4798228088507239E-10</v>
      </c>
      <c r="E21">
        <f t="shared" ref="E20:E21" si="3">D21*10^9</f>
        <v>0.1479822808850724</v>
      </c>
      <c r="F21">
        <v>0</v>
      </c>
      <c r="G21">
        <v>0.1479822808850724</v>
      </c>
    </row>
    <row r="22" spans="1:7" x14ac:dyDescent="0.4">
      <c r="A22" t="s">
        <v>12</v>
      </c>
      <c r="F22">
        <v>370</v>
      </c>
      <c r="G22">
        <v>0.18517154519126858</v>
      </c>
    </row>
    <row r="23" spans="1:7" x14ac:dyDescent="0.4">
      <c r="A23">
        <v>1500000</v>
      </c>
      <c r="B23">
        <v>573</v>
      </c>
      <c r="C23">
        <v>-62.57</v>
      </c>
      <c r="D23">
        <f t="shared" ref="D22:D23" si="4" xml:space="preserve"> ABS(1/(2*PI()*A23*B23))</f>
        <v>1.8517154519126858E-10</v>
      </c>
      <c r="E23">
        <f t="shared" ref="E22:E23" si="5">D23*10^9</f>
        <v>0.18517154519126858</v>
      </c>
      <c r="F23">
        <v>2770</v>
      </c>
      <c r="G23">
        <v>0.2012963297184536</v>
      </c>
    </row>
    <row r="24" spans="1:7" x14ac:dyDescent="0.4">
      <c r="A24" t="s">
        <v>11</v>
      </c>
      <c r="F24">
        <v>5280</v>
      </c>
      <c r="G24">
        <v>0.2024485697282902</v>
      </c>
    </row>
    <row r="25" spans="1:7" x14ac:dyDescent="0.4">
      <c r="A25">
        <v>1500000</v>
      </c>
      <c r="B25">
        <v>527.1</v>
      </c>
      <c r="C25">
        <v>-62.32</v>
      </c>
      <c r="D25">
        <f t="shared" ref="D24:D25" si="6" xml:space="preserve"> ABS(1/(2*PI()*A25*B25))</f>
        <v>2.012963297184536E-10</v>
      </c>
      <c r="E25">
        <f t="shared" ref="E24:E25" si="7">D25*10^9</f>
        <v>0.2012963297184536</v>
      </c>
      <c r="F25">
        <v>9660</v>
      </c>
      <c r="G25">
        <v>0.20306850793224288</v>
      </c>
    </row>
    <row r="26" spans="1:7" x14ac:dyDescent="0.4">
      <c r="A26" t="s">
        <v>13</v>
      </c>
    </row>
    <row r="27" spans="1:7" x14ac:dyDescent="0.4">
      <c r="A27">
        <v>1500000</v>
      </c>
      <c r="B27">
        <v>524.1</v>
      </c>
      <c r="C27">
        <v>-62.83</v>
      </c>
      <c r="D27">
        <f t="shared" ref="D27" si="8" xml:space="preserve"> ABS(1/(2*PI()*A27*B27))</f>
        <v>2.0244856972829019E-10</v>
      </c>
      <c r="E27">
        <f t="shared" ref="E27" si="9">D27*10^9</f>
        <v>0.2024485697282902</v>
      </c>
    </row>
    <row r="28" spans="1:7" x14ac:dyDescent="0.4">
      <c r="A28" t="s">
        <v>14</v>
      </c>
    </row>
    <row r="29" spans="1:7" x14ac:dyDescent="0.4">
      <c r="A29">
        <v>1500000</v>
      </c>
      <c r="B29">
        <v>522.5</v>
      </c>
      <c r="C29">
        <v>-63.06</v>
      </c>
      <c r="D29">
        <f t="shared" ref="D29" si="10" xml:space="preserve"> ABS(1/(2*PI()*A29*B29))</f>
        <v>2.0306850793224286E-10</v>
      </c>
      <c r="E29">
        <f t="shared" ref="E29" si="11">D29*10^9</f>
        <v>0.20306850793224288</v>
      </c>
    </row>
  </sheetData>
  <sortState ref="A2:C17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Across Center Conductors</vt:lpstr>
      <vt:lpstr>Across Shield</vt:lpstr>
      <vt:lpstr>Across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</dc:creator>
  <cp:lastModifiedBy>Keiran</cp:lastModifiedBy>
  <dcterms:created xsi:type="dcterms:W3CDTF">2018-04-12T02:54:22Z</dcterms:created>
  <dcterms:modified xsi:type="dcterms:W3CDTF">2018-04-30T20:11:16Z</dcterms:modified>
</cp:coreProperties>
</file>