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keisu\ドキュメント\web-application\Autonomous-Robot-Simulator\"/>
    </mc:Choice>
  </mc:AlternateContent>
  <xr:revisionPtr revIDLastSave="0" documentId="13_ncr:1_{C40F498B-0776-406E-8DD9-3801B29B0B16}" xr6:coauthVersionLast="47" xr6:coauthVersionMax="47" xr10:uidLastSave="{00000000-0000-0000-0000-000000000000}"/>
  <bookViews>
    <workbookView xWindow="15675" yWindow="1755" windowWidth="23130" windowHeight="1792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1" i="1" l="1"/>
  <c r="I65" i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R56" i="1"/>
  <c r="I66" i="1" l="1"/>
  <c r="R52" i="1"/>
  <c r="Q52" i="1"/>
  <c r="O52" i="1"/>
  <c r="S52" i="1" s="1"/>
  <c r="P52" i="1"/>
  <c r="T52" i="1" s="1"/>
  <c r="O53" i="1"/>
  <c r="P53" i="1"/>
  <c r="O54" i="1"/>
  <c r="P54" i="1"/>
  <c r="N51" i="1"/>
  <c r="P51" i="1" s="1"/>
  <c r="M51" i="1"/>
  <c r="O51" i="1" s="1"/>
  <c r="N54" i="1"/>
  <c r="R54" i="1" s="1"/>
  <c r="M54" i="1"/>
  <c r="Q54" i="1" s="1"/>
  <c r="N53" i="1"/>
  <c r="R53" i="1" s="1"/>
  <c r="M53" i="1"/>
  <c r="Q53" i="1" s="1"/>
  <c r="N52" i="1"/>
  <c r="M52" i="1"/>
  <c r="S54" i="1" l="1"/>
  <c r="S53" i="1"/>
  <c r="T54" i="1"/>
  <c r="T53" i="1"/>
  <c r="N66" i="1"/>
  <c r="N86" i="1"/>
  <c r="N106" i="1"/>
  <c r="N126" i="1"/>
  <c r="N146" i="1"/>
  <c r="N166" i="1"/>
  <c r="N186" i="1"/>
  <c r="N206" i="1"/>
  <c r="N226" i="1"/>
  <c r="N246" i="1"/>
  <c r="N88" i="1"/>
  <c r="N108" i="1"/>
  <c r="N148" i="1"/>
  <c r="N168" i="1"/>
  <c r="N208" i="1"/>
  <c r="N228" i="1"/>
  <c r="N69" i="1"/>
  <c r="N149" i="1"/>
  <c r="N209" i="1"/>
  <c r="N249" i="1"/>
  <c r="N192" i="1"/>
  <c r="N252" i="1"/>
  <c r="N93" i="1"/>
  <c r="N153" i="1"/>
  <c r="N213" i="1"/>
  <c r="N115" i="1"/>
  <c r="N175" i="1"/>
  <c r="N235" i="1"/>
  <c r="N116" i="1"/>
  <c r="N156" i="1"/>
  <c r="N196" i="1"/>
  <c r="N117" i="1"/>
  <c r="N177" i="1"/>
  <c r="N217" i="1"/>
  <c r="N78" i="1"/>
  <c r="N178" i="1"/>
  <c r="N238" i="1"/>
  <c r="N119" i="1"/>
  <c r="N139" i="1"/>
  <c r="N199" i="1"/>
  <c r="N100" i="1"/>
  <c r="N240" i="1"/>
  <c r="N141" i="1"/>
  <c r="N181" i="1"/>
  <c r="N241" i="1"/>
  <c r="N82" i="1"/>
  <c r="N162" i="1"/>
  <c r="N123" i="1"/>
  <c r="N203" i="1"/>
  <c r="N104" i="1"/>
  <c r="N224" i="1"/>
  <c r="N145" i="1"/>
  <c r="N205" i="1"/>
  <c r="N67" i="1"/>
  <c r="N87" i="1"/>
  <c r="N107" i="1"/>
  <c r="N127" i="1"/>
  <c r="N147" i="1"/>
  <c r="N167" i="1"/>
  <c r="N187" i="1"/>
  <c r="N207" i="1"/>
  <c r="N227" i="1"/>
  <c r="N247" i="1"/>
  <c r="N68" i="1"/>
  <c r="N128" i="1"/>
  <c r="N188" i="1"/>
  <c r="N248" i="1"/>
  <c r="N89" i="1"/>
  <c r="N109" i="1"/>
  <c r="N129" i="1"/>
  <c r="N169" i="1"/>
  <c r="N189" i="1"/>
  <c r="N229" i="1"/>
  <c r="N232" i="1"/>
  <c r="N73" i="1"/>
  <c r="N173" i="1"/>
  <c r="N253" i="1"/>
  <c r="N215" i="1"/>
  <c r="N76" i="1"/>
  <c r="N136" i="1"/>
  <c r="N216" i="1"/>
  <c r="N77" i="1"/>
  <c r="N157" i="1"/>
  <c r="N237" i="1"/>
  <c r="N118" i="1"/>
  <c r="N138" i="1"/>
  <c r="N198" i="1"/>
  <c r="N79" i="1"/>
  <c r="N219" i="1"/>
  <c r="N140" i="1"/>
  <c r="N160" i="1"/>
  <c r="N220" i="1"/>
  <c r="N81" i="1"/>
  <c r="N161" i="1"/>
  <c r="N102" i="1"/>
  <c r="N182" i="1"/>
  <c r="N143" i="1"/>
  <c r="N223" i="1"/>
  <c r="N144" i="1"/>
  <c r="N204" i="1"/>
  <c r="N85" i="1"/>
  <c r="N165" i="1"/>
  <c r="N245" i="1"/>
  <c r="N70" i="1"/>
  <c r="N90" i="1"/>
  <c r="N110" i="1"/>
  <c r="N130" i="1"/>
  <c r="N150" i="1"/>
  <c r="N170" i="1"/>
  <c r="N190" i="1"/>
  <c r="N210" i="1"/>
  <c r="N230" i="1"/>
  <c r="N250" i="1"/>
  <c r="N71" i="1"/>
  <c r="N91" i="1"/>
  <c r="N111" i="1"/>
  <c r="N131" i="1"/>
  <c r="N151" i="1"/>
  <c r="N171" i="1"/>
  <c r="N191" i="1"/>
  <c r="N211" i="1"/>
  <c r="N231" i="1"/>
  <c r="N251" i="1"/>
  <c r="N72" i="1"/>
  <c r="N92" i="1"/>
  <c r="N112" i="1"/>
  <c r="N132" i="1"/>
  <c r="N152" i="1"/>
  <c r="N172" i="1"/>
  <c r="N212" i="1"/>
  <c r="N113" i="1"/>
  <c r="N133" i="1"/>
  <c r="N193" i="1"/>
  <c r="N233" i="1"/>
  <c r="N155" i="1"/>
  <c r="N179" i="1"/>
  <c r="N80" i="1"/>
  <c r="N200" i="1"/>
  <c r="N121" i="1"/>
  <c r="N201" i="1"/>
  <c r="N122" i="1"/>
  <c r="N222" i="1"/>
  <c r="N83" i="1"/>
  <c r="N163" i="1"/>
  <c r="N243" i="1"/>
  <c r="N124" i="1"/>
  <c r="N184" i="1"/>
  <c r="N105" i="1"/>
  <c r="N225" i="1"/>
  <c r="N74" i="1"/>
  <c r="N94" i="1"/>
  <c r="N114" i="1"/>
  <c r="N134" i="1"/>
  <c r="N154" i="1"/>
  <c r="N174" i="1"/>
  <c r="N194" i="1"/>
  <c r="N214" i="1"/>
  <c r="N234" i="1"/>
  <c r="N65" i="1"/>
  <c r="N75" i="1"/>
  <c r="N95" i="1"/>
  <c r="N135" i="1"/>
  <c r="N195" i="1"/>
  <c r="N96" i="1"/>
  <c r="N176" i="1"/>
  <c r="N236" i="1"/>
  <c r="N97" i="1"/>
  <c r="N137" i="1"/>
  <c r="N197" i="1"/>
  <c r="N98" i="1"/>
  <c r="N158" i="1"/>
  <c r="N218" i="1"/>
  <c r="N99" i="1"/>
  <c r="N159" i="1"/>
  <c r="N239" i="1"/>
  <c r="N120" i="1"/>
  <c r="N180" i="1"/>
  <c r="N101" i="1"/>
  <c r="N221" i="1"/>
  <c r="N142" i="1"/>
  <c r="N202" i="1"/>
  <c r="N242" i="1"/>
  <c r="N103" i="1"/>
  <c r="N183" i="1"/>
  <c r="N84" i="1"/>
  <c r="N164" i="1"/>
  <c r="N244" i="1"/>
  <c r="N125" i="1"/>
  <c r="N185" i="1"/>
  <c r="S51" i="1"/>
  <c r="T51" i="1"/>
  <c r="I59" i="1"/>
  <c r="G53" i="1"/>
</calcChain>
</file>

<file path=xl/sharedStrings.xml><?xml version="1.0" encoding="utf-8"?>
<sst xmlns="http://schemas.openxmlformats.org/spreadsheetml/2006/main" count="83" uniqueCount="71">
  <si>
    <t>CartObject クラス</t>
    <phoneticPr fontId="1"/>
  </si>
  <si>
    <t>DriveTracer ソフトウェア仕様書</t>
    <rPh sb="18" eb="21">
      <t>シヨウショ</t>
    </rPh>
    <phoneticPr fontId="1"/>
  </si>
  <si>
    <t>x</t>
    <phoneticPr fontId="1"/>
  </si>
  <si>
    <t>y       θ</t>
    <phoneticPr fontId="1"/>
  </si>
  <si>
    <t>Driveクラス</t>
    <phoneticPr fontId="1"/>
  </si>
  <si>
    <t>旋回時のキャリロ後輪速度（関口さん情報）</t>
    <rPh sb="0" eb="2">
      <t>センカイ</t>
    </rPh>
    <rPh sb="2" eb="3">
      <t>ジ</t>
    </rPh>
    <rPh sb="8" eb="10">
      <t>コウリン</t>
    </rPh>
    <rPh sb="10" eb="12">
      <t>ソクド</t>
    </rPh>
    <rPh sb="13" eb="15">
      <t>セキグチ</t>
    </rPh>
    <rPh sb="17" eb="19">
      <t>ジョウホウ</t>
    </rPh>
    <phoneticPr fontId="1"/>
  </si>
  <si>
    <t>内側(v1)</t>
    <rPh sb="0" eb="2">
      <t>ウチガワ</t>
    </rPh>
    <phoneticPr fontId="1"/>
  </si>
  <si>
    <t>km/h</t>
    <phoneticPr fontId="1"/>
  </si>
  <si>
    <t>外側(v2)</t>
    <rPh sb="0" eb="2">
      <t>ソトガワ</t>
    </rPh>
    <phoneticPr fontId="1"/>
  </si>
  <si>
    <t>ｒ1</t>
    <phoneticPr fontId="1"/>
  </si>
  <si>
    <t>後輪内側旋回半径 =</t>
    <rPh sb="0" eb="2">
      <t>コウリン</t>
    </rPh>
    <rPh sb="2" eb="4">
      <t>ウチガワ</t>
    </rPh>
    <rPh sb="4" eb="6">
      <t>センカイ</t>
    </rPh>
    <rPh sb="6" eb="8">
      <t>ハンケイ</t>
    </rPh>
    <phoneticPr fontId="1"/>
  </si>
  <si>
    <t>m</t>
    <phoneticPr fontId="1"/>
  </si>
  <si>
    <t>ｒ2</t>
    <phoneticPr fontId="1"/>
  </si>
  <si>
    <t>後輪外側旋回半径 =</t>
    <rPh sb="0" eb="2">
      <t>コウリン</t>
    </rPh>
    <rPh sb="2" eb="4">
      <t>ソトガワ</t>
    </rPh>
    <rPh sb="4" eb="6">
      <t>センカイ</t>
    </rPh>
    <rPh sb="6" eb="8">
      <t>ハンケイ</t>
    </rPh>
    <phoneticPr fontId="1"/>
  </si>
  <si>
    <t>r1 + 515</t>
    <phoneticPr fontId="1"/>
  </si>
  <si>
    <t>旋回半径</t>
    <rPh sb="0" eb="2">
      <t>センカイ</t>
    </rPh>
    <rPh sb="2" eb="4">
      <t>ハンケイ</t>
    </rPh>
    <phoneticPr fontId="1"/>
  </si>
  <si>
    <t>内側車輪</t>
    <rPh sb="0" eb="2">
      <t>ウチガワ</t>
    </rPh>
    <rPh sb="2" eb="4">
      <t>シャリン</t>
    </rPh>
    <phoneticPr fontId="1"/>
  </si>
  <si>
    <t>外側車輪</t>
    <rPh sb="0" eb="2">
      <t>ソトガワ</t>
    </rPh>
    <rPh sb="2" eb="4">
      <t>シャリン</t>
    </rPh>
    <phoneticPr fontId="1"/>
  </si>
  <si>
    <t>90deg</t>
    <phoneticPr fontId="1"/>
  </si>
  <si>
    <t>周距離</t>
    <rPh sb="0" eb="1">
      <t>シュウ</t>
    </rPh>
    <rPh sb="1" eb="3">
      <t>キョリ</t>
    </rPh>
    <phoneticPr fontId="1"/>
  </si>
  <si>
    <t>旋回時間</t>
    <rPh sb="0" eb="2">
      <t>センカイ</t>
    </rPh>
    <rPh sb="2" eb="4">
      <t>ジカン</t>
    </rPh>
    <phoneticPr fontId="1"/>
  </si>
  <si>
    <t>中心</t>
    <rPh sb="0" eb="2">
      <t>チュウシン</t>
    </rPh>
    <phoneticPr fontId="1"/>
  </si>
  <si>
    <t>CarriRo</t>
    <phoneticPr fontId="1"/>
  </si>
  <si>
    <t>CarriRo Tractor</t>
    <phoneticPr fontId="1"/>
  </si>
  <si>
    <t>42m/min=</t>
    <phoneticPr fontId="1"/>
  </si>
  <si>
    <t>速度50cm/s</t>
    <rPh sb="0" eb="2">
      <t>ソクド</t>
    </rPh>
    <phoneticPr fontId="1"/>
  </si>
  <si>
    <t>速度70cm/s</t>
    <rPh sb="0" eb="2">
      <t>ソクド</t>
    </rPh>
    <phoneticPr fontId="1"/>
  </si>
  <si>
    <t>速度</t>
    <rPh sb="0" eb="2">
      <t>ソクド</t>
    </rPh>
    <phoneticPr fontId="1"/>
  </si>
  <si>
    <t>arufa</t>
    <phoneticPr fontId="1"/>
  </si>
  <si>
    <t>beta</t>
    <phoneticPr fontId="1"/>
  </si>
  <si>
    <t>measuring</t>
    <phoneticPr fontId="1"/>
  </si>
  <si>
    <t>msdown</t>
    <phoneticPr fontId="1"/>
  </si>
  <si>
    <t>msdownL</t>
    <phoneticPr fontId="1"/>
  </si>
  <si>
    <t>msdownWS</t>
    <phoneticPr fontId="1"/>
  </si>
  <si>
    <t>IsMarkLayoutMode</t>
    <phoneticPr fontId="1"/>
  </si>
  <si>
    <t>IsMarkSelecting</t>
    <phoneticPr fontId="1"/>
  </si>
  <si>
    <t>IsMarkReLayoutMode</t>
    <phoneticPr fontId="1"/>
  </si>
  <si>
    <t>IsSaveMode</t>
    <phoneticPr fontId="1"/>
  </si>
  <si>
    <t>keyPressEsc</t>
    <phoneticPr fontId="1"/>
  </si>
  <si>
    <t>exec</t>
    <phoneticPr fontId="1"/>
  </si>
  <si>
    <t>cb_trace.checked</t>
    <phoneticPr fontId="1"/>
  </si>
  <si>
    <t>cb_scroll.checked</t>
    <phoneticPr fontId="1"/>
  </si>
  <si>
    <t>初期状態</t>
    <rPh sb="0" eb="2">
      <t>ショキ</t>
    </rPh>
    <rPh sb="2" eb="4">
      <t>ジョウタイ</t>
    </rPh>
    <phoneticPr fontId="1"/>
  </si>
  <si>
    <t>アクション</t>
    <phoneticPr fontId="1"/>
  </si>
  <si>
    <t>データ読み込み</t>
    <rPh sb="3" eb="4">
      <t>ヨ</t>
    </rPh>
    <rPh sb="5" eb="6">
      <t>コ</t>
    </rPh>
    <phoneticPr fontId="1"/>
  </si>
  <si>
    <t>トリガーメソッド</t>
    <phoneticPr fontId="1"/>
  </si>
  <si>
    <t>OnFileOpen()</t>
    <phoneticPr fontId="1"/>
  </si>
  <si>
    <t>Modify</t>
    <phoneticPr fontId="1"/>
  </si>
  <si>
    <t>OnMarkLayoutButtonClick()</t>
    <phoneticPr fontId="1"/>
  </si>
  <si>
    <t>IsCourseLayoutMode</t>
    <phoneticPr fontId="1"/>
  </si>
  <si>
    <t>IsCourseSelecting</t>
    <phoneticPr fontId="1"/>
  </si>
  <si>
    <t>IsCourseReLayoutMode</t>
    <phoneticPr fontId="1"/>
  </si>
  <si>
    <t>フラグ</t>
    <phoneticPr fontId="1"/>
  </si>
  <si>
    <t>OnCourseLayoutButtonClick()</t>
    <phoneticPr fontId="1"/>
  </si>
  <si>
    <t>ランドマーク
レイアウトモード</t>
    <phoneticPr fontId="1"/>
  </si>
  <si>
    <t>コース
レイアウトモード</t>
    <phoneticPr fontId="1"/>
  </si>
  <si>
    <t>OnChangeRange()</t>
    <phoneticPr fontId="1"/>
  </si>
  <si>
    <t>シミュレーション
速度変更</t>
    <rPh sb="9" eb="11">
      <t>ソクド</t>
    </rPh>
    <rPh sb="11" eb="13">
      <t>ヘンコウ</t>
    </rPh>
    <phoneticPr fontId="1"/>
  </si>
  <si>
    <t>OnResetButtonClick()</t>
    <phoneticPr fontId="1"/>
  </si>
  <si>
    <t>リセット</t>
    <phoneticPr fontId="1"/>
  </si>
  <si>
    <t>OnStartStopButtonClick()</t>
    <phoneticPr fontId="1"/>
  </si>
  <si>
    <t>シミュレーション
スタート</t>
    <phoneticPr fontId="1"/>
  </si>
  <si>
    <t>シミュレーション
ポーズ</t>
    <phoneticPr fontId="1"/>
  </si>
  <si>
    <t>コース作成</t>
    <rPh sb="3" eb="5">
      <t>サクセイ</t>
    </rPh>
    <phoneticPr fontId="1"/>
  </si>
  <si>
    <t>Wt</t>
    <phoneticPr fontId="1"/>
  </si>
  <si>
    <t>Td</t>
    <phoneticPr fontId="1"/>
  </si>
  <si>
    <t>Re</t>
    <phoneticPr fontId="1"/>
  </si>
  <si>
    <t>Lk</t>
    <phoneticPr fontId="1"/>
  </si>
  <si>
    <t>Tw</t>
    <phoneticPr fontId="1"/>
  </si>
  <si>
    <t>Cm</t>
    <phoneticPr fontId="1"/>
  </si>
  <si>
    <t>Lt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</si>
</sst>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メイリオ"/>
      <family val="2"/>
      <charset val="128"/>
    </font>
    <font>
      <sz val="6"/>
      <name val="メイリオ"/>
      <family val="2"/>
      <charset val="128"/>
    </font>
    <font>
      <b/>
      <sz val="11"/>
      <color theme="1"/>
      <name val="メイリオ"/>
      <family val="3"/>
      <charset val="128"/>
    </font>
    <font>
      <i/>
      <sz val="11"/>
      <color theme="1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right"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181</xdr:colOff>
      <xdr:row>42</xdr:row>
      <xdr:rowOff>125661</xdr:rowOff>
    </xdr:from>
    <xdr:to>
      <xdr:col>18</xdr:col>
      <xdr:colOff>628654</xdr:colOff>
      <xdr:row>48</xdr:row>
      <xdr:rowOff>220843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2F2F2"/>
            </a:clrFrom>
            <a:clrTo>
              <a:srgbClr val="F2F2F2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16200000">
          <a:off x="12506452" y="9812640"/>
          <a:ext cx="1523932" cy="2152473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4</xdr:col>
      <xdr:colOff>0</xdr:colOff>
      <xdr:row>6</xdr:row>
      <xdr:rowOff>0</xdr:rowOff>
    </xdr:to>
    <xdr:cxnSp macro="">
      <xdr:nvCxnSpPr>
        <xdr:cNvPr id="212" name="直線矢印コネクタ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CxnSpPr/>
      </xdr:nvCxnSpPr>
      <xdr:spPr>
        <a:xfrm>
          <a:off x="3048000" y="952500"/>
          <a:ext cx="0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</xdr:row>
      <xdr:rowOff>0</xdr:rowOff>
    </xdr:from>
    <xdr:to>
      <xdr:col>5</xdr:col>
      <xdr:colOff>0</xdr:colOff>
      <xdr:row>4</xdr:row>
      <xdr:rowOff>0</xdr:rowOff>
    </xdr:to>
    <xdr:cxnSp macro="">
      <xdr:nvCxnSpPr>
        <xdr:cNvPr id="213" name="直線矢印コネクタ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CxnSpPr/>
      </xdr:nvCxnSpPr>
      <xdr:spPr>
        <a:xfrm>
          <a:off x="3048000" y="952500"/>
          <a:ext cx="762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2</xdr:row>
      <xdr:rowOff>9525</xdr:rowOff>
    </xdr:from>
    <xdr:to>
      <xdr:col>4</xdr:col>
      <xdr:colOff>504825</xdr:colOff>
      <xdr:row>5</xdr:row>
      <xdr:rowOff>228600</xdr:rowOff>
    </xdr:to>
    <xdr:sp macro="" textlink="">
      <xdr:nvSpPr>
        <xdr:cNvPr id="217" name="円弧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/>
      </xdr:nvSpPr>
      <xdr:spPr>
        <a:xfrm rot="5400000">
          <a:off x="2619375" y="485775"/>
          <a:ext cx="933450" cy="933450"/>
        </a:xfrm>
        <a:prstGeom prst="arc">
          <a:avLst>
            <a:gd name="adj1" fmla="val 16200000"/>
            <a:gd name="adj2" fmla="val 19615759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114299</xdr:colOff>
      <xdr:row>39</xdr:row>
      <xdr:rowOff>190504</xdr:rowOff>
    </xdr:from>
    <xdr:to>
      <xdr:col>6</xdr:col>
      <xdr:colOff>523874</xdr:colOff>
      <xdr:row>48</xdr:row>
      <xdr:rowOff>60196</xdr:rowOff>
    </xdr:to>
    <xdr:sp macro="" textlink="">
      <xdr:nvSpPr>
        <xdr:cNvPr id="4" name="円弧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162299" y="9477379"/>
          <a:ext cx="1933575" cy="2012817"/>
        </a:xfrm>
        <a:prstGeom prst="arc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619125</xdr:colOff>
      <xdr:row>41</xdr:row>
      <xdr:rowOff>231881</xdr:rowOff>
    </xdr:from>
    <xdr:to>
      <xdr:col>6</xdr:col>
      <xdr:colOff>19050</xdr:colOff>
      <xdr:row>46</xdr:row>
      <xdr:rowOff>3045</xdr:rowOff>
    </xdr:to>
    <xdr:sp macro="" textlink="">
      <xdr:nvSpPr>
        <xdr:cNvPr id="98" name="円弧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3667125" y="9995006"/>
          <a:ext cx="923925" cy="961789"/>
        </a:xfrm>
        <a:prstGeom prst="arc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44</xdr:row>
      <xdr:rowOff>0</xdr:rowOff>
    </xdr:from>
    <xdr:to>
      <xdr:col>7</xdr:col>
      <xdr:colOff>0</xdr:colOff>
      <xdr:row>44</xdr:row>
      <xdr:rowOff>0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 flipH="1">
          <a:off x="3048000" y="10477500"/>
          <a:ext cx="2286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323850</xdr:colOff>
      <xdr:row>39</xdr:row>
      <xdr:rowOff>47625</xdr:rowOff>
    </xdr:from>
    <xdr:to>
      <xdr:col>5</xdr:col>
      <xdr:colOff>323851</xdr:colOff>
      <xdr:row>46</xdr:row>
      <xdr:rowOff>47625</xdr:rowOff>
    </xdr:to>
    <xdr:cxnSp macro="">
      <xdr:nvCxnSpPr>
        <xdr:cNvPr id="115" name="直線コネクタ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CxnSpPr/>
      </xdr:nvCxnSpPr>
      <xdr:spPr>
        <a:xfrm flipH="1">
          <a:off x="4133850" y="9334500"/>
          <a:ext cx="1" cy="1666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342899</xdr:colOff>
      <xdr:row>40</xdr:row>
      <xdr:rowOff>210023</xdr:rowOff>
    </xdr:from>
    <xdr:to>
      <xdr:col>6</xdr:col>
      <xdr:colOff>276224</xdr:colOff>
      <xdr:row>47</xdr:row>
      <xdr:rowOff>60196</xdr:rowOff>
    </xdr:to>
    <xdr:sp macro="" textlink="">
      <xdr:nvSpPr>
        <xdr:cNvPr id="116" name="円弧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3390899" y="9735023"/>
          <a:ext cx="1457325" cy="1517048"/>
        </a:xfrm>
        <a:prstGeom prst="arc">
          <a:avLst/>
        </a:prstGeom>
        <a:ln>
          <a:prstDash val="lgDash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752475</xdr:colOff>
      <xdr:row>42</xdr:row>
      <xdr:rowOff>171450</xdr:rowOff>
    </xdr:from>
    <xdr:to>
      <xdr:col>5</xdr:col>
      <xdr:colOff>638175</xdr:colOff>
      <xdr:row>45</xdr:row>
      <xdr:rowOff>85725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 flipV="1">
          <a:off x="3800475" y="10172700"/>
          <a:ext cx="647700" cy="628650"/>
        </a:xfrm>
        <a:prstGeom prst="straightConnector1">
          <a:avLst/>
        </a:prstGeom>
        <a:ln>
          <a:solidFill>
            <a:schemeClr val="tx1"/>
          </a:solidFill>
          <a:tailEnd type="triangle" w="sm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299893</xdr:colOff>
      <xdr:row>39</xdr:row>
      <xdr:rowOff>66675</xdr:rowOff>
    </xdr:from>
    <xdr:to>
      <xdr:col>7</xdr:col>
      <xdr:colOff>28575</xdr:colOff>
      <xdr:row>41</xdr:row>
      <xdr:rowOff>66675</xdr:rowOff>
    </xdr:to>
    <xdr:cxnSp macro="">
      <xdr:nvCxnSpPr>
        <xdr:cNvPr id="118" name="直線矢印コネクタ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CxnSpPr/>
      </xdr:nvCxnSpPr>
      <xdr:spPr>
        <a:xfrm flipH="1">
          <a:off x="4871893" y="9353550"/>
          <a:ext cx="490682" cy="476250"/>
        </a:xfrm>
        <a:prstGeom prst="straightConnector1">
          <a:avLst/>
        </a:prstGeom>
        <a:ln>
          <a:solidFill>
            <a:schemeClr val="tx1"/>
          </a:solidFill>
          <a:tailEnd type="triangle" w="sm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0</xdr:colOff>
      <xdr:row>39</xdr:row>
      <xdr:rowOff>0</xdr:rowOff>
    </xdr:from>
    <xdr:ext cx="3213072" cy="12429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テキスト ボックス 118">
              <a:extLst>
                <a:ext uri="{FF2B5EF4-FFF2-40B4-BE49-F238E27FC236}">
                  <a16:creationId xmlns:a16="http://schemas.microsoft.com/office/drawing/2014/main" id="{00000000-0008-0000-0000-000077000000}"/>
                </a:ext>
              </a:extLst>
            </xdr:cNvPr>
            <xdr:cNvSpPr txBox="1"/>
          </xdr:nvSpPr>
          <xdr:spPr>
            <a:xfrm>
              <a:off x="6096000" y="9286875"/>
              <a:ext cx="3213072" cy="124292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>
              <a:noAutofit/>
            </a:bodyPr>
            <a:lstStyle/>
            <a:p>
              <a:pPr algn="l"/>
              <a:r>
                <a:rPr kumimoji="1" lang="ja-JP" altLang="en-US" sz="1100" b="0" i="1">
                  <a:latin typeface="Cambria Math" panose="02040503050406030204" pitchFamily="18" charset="0"/>
                  <a:ea typeface="メイリオ" panose="020B0604030504040204" pitchFamily="50" charset="-128"/>
                  <a:cs typeface="メイリオ" panose="020B0604030504040204" pitchFamily="50" charset="-128"/>
                </a:rPr>
                <a:t>旋回半径の計算式</a:t>
              </a:r>
              <a:endParaRPr kumimoji="1" lang="en-US" altLang="ja-JP" sz="1100" b="0" i="1">
                <a:latin typeface="Cambria Math" panose="02040503050406030204" pitchFamily="18" charset="0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  <a:p>
              <a:pPr lvl="1" algn="l"/>
              <a14:m>
                <m:oMath xmlns:m="http://schemas.openxmlformats.org/officeDocument/2006/math">
                  <m:f>
                    <m:fPr>
                      <m:ctrlPr>
                        <a:rPr kumimoji="1" lang="en-US" altLang="ja-JP" sz="1100" b="0" i="1">
                          <a:latin typeface="Cambria Math" panose="02040503050406030204" pitchFamily="18" charset="0"/>
                          <a:ea typeface="メイリオ" panose="020B0604030504040204" pitchFamily="50" charset="-128"/>
                          <a:cs typeface="メイリオ" panose="020B0604030504040204" pitchFamily="50" charset="-128"/>
                        </a:rPr>
                      </m:ctrlPr>
                    </m:fPr>
                    <m:num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メイリオ" panose="020B0604030504040204" pitchFamily="50" charset="-128"/>
                          <a:cs typeface="メイリオ" panose="020B0604030504040204" pitchFamily="50" charset="-128"/>
                        </a:rPr>
                        <m:t>𝑣</m:t>
                      </m:r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メイリオ" panose="020B0604030504040204" pitchFamily="50" charset="-128"/>
                          <a:cs typeface="メイリオ" panose="020B0604030504040204" pitchFamily="50" charset="-128"/>
                        </a:rPr>
                        <m:t>1</m:t>
                      </m:r>
                    </m:num>
                    <m:den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メイリオ" panose="020B0604030504040204" pitchFamily="50" charset="-128"/>
                          <a:cs typeface="メイリオ" panose="020B0604030504040204" pitchFamily="50" charset="-128"/>
                        </a:rPr>
                        <m:t>𝑣</m:t>
                      </m:r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メイリオ" panose="020B0604030504040204" pitchFamily="50" charset="-128"/>
                          <a:cs typeface="メイリオ" panose="020B0604030504040204" pitchFamily="50" charset="-128"/>
                        </a:rPr>
                        <m:t>2</m:t>
                      </m:r>
                    </m:den>
                  </m:f>
                  <m:r>
                    <a:rPr kumimoji="1" lang="en-US" altLang="ja-JP" sz="1100" i="1">
                      <a:latin typeface="Cambria Math" panose="02040503050406030204" pitchFamily="18" charset="0"/>
                      <a:ea typeface="メイリオ" panose="020B0604030504040204" pitchFamily="50" charset="-128"/>
                      <a:cs typeface="メイリオ" panose="020B0604030504040204" pitchFamily="50" charset="-128"/>
                    </a:rPr>
                    <m:t>=</m:t>
                  </m:r>
                  <m:f>
                    <m:fPr>
                      <m:ctrlPr>
                        <a:rPr kumimoji="1" lang="en-US" altLang="ja-JP" sz="1100" i="1">
                          <a:latin typeface="Cambria Math" panose="02040503050406030204" pitchFamily="18" charset="0"/>
                          <a:ea typeface="メイリオ" panose="020B0604030504040204" pitchFamily="50" charset="-128"/>
                          <a:cs typeface="メイリオ" panose="020B0604030504040204" pitchFamily="50" charset="-128"/>
                        </a:rPr>
                      </m:ctrlPr>
                    </m:fPr>
                    <m:num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メイリオ" panose="020B0604030504040204" pitchFamily="50" charset="-128"/>
                          <a:cs typeface="メイリオ" panose="020B0604030504040204" pitchFamily="50" charset="-128"/>
                        </a:rPr>
                        <m:t>𝑟</m:t>
                      </m:r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メイリオ" panose="020B0604030504040204" pitchFamily="50" charset="-128"/>
                          <a:cs typeface="メイリオ" panose="020B0604030504040204" pitchFamily="50" charset="-128"/>
                        </a:rPr>
                        <m:t>1</m:t>
                      </m:r>
                    </m:num>
                    <m:den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メイリオ" panose="020B0604030504040204" pitchFamily="50" charset="-128"/>
                          <a:cs typeface="メイリオ" panose="020B0604030504040204" pitchFamily="50" charset="-128"/>
                        </a:rPr>
                        <m:t>𝑟</m:t>
                      </m:r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メイリオ" panose="020B0604030504040204" pitchFamily="50" charset="-128"/>
                          <a:cs typeface="メイリオ" panose="020B0604030504040204" pitchFamily="50" charset="-128"/>
                        </a:rPr>
                        <m:t>2</m:t>
                      </m:r>
                    </m:den>
                  </m:f>
                </m:oMath>
              </a14:m>
              <a:r>
                <a:rPr kumimoji="1" lang="ja-JP" altLang="en-US" sz="1100"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（左右車輪の速度比と旋回半径比）</a:t>
              </a:r>
              <a:br>
                <a:rPr kumimoji="1" lang="en-US" altLang="ja-JP" sz="1100"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</a:b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メイリオ" panose="020B0604030504040204" pitchFamily="50" charset="-128"/>
                        <a:cs typeface="メイリオ" panose="020B0604030504040204" pitchFamily="50" charset="-128"/>
                      </a:rPr>
                      <m:t>𝑟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メイリオ" panose="020B0604030504040204" pitchFamily="50" charset="-128"/>
                        <a:cs typeface="メイリオ" panose="020B0604030504040204" pitchFamily="50" charset="-128"/>
                      </a:rPr>
                      <m:t>1=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メイリオ" panose="020B0604030504040204" pitchFamily="50" charset="-128"/>
                            <a:cs typeface="メイリオ" panose="020B0604030504040204" pitchFamily="50" charset="-128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メイリオ" panose="020B0604030504040204" pitchFamily="50" charset="-128"/>
                            <a:cs typeface="メイリオ" panose="020B0604030504040204" pitchFamily="50" charset="-128"/>
                          </a:rPr>
                          <m:t>515(</m:t>
                        </m:r>
                        <m:r>
                          <a:rPr kumimoji="1" lang="ja-JP" altLang="en-US" sz="1100" b="0" i="1">
                            <a:latin typeface="Cambria Math" panose="02040503050406030204" pitchFamily="18" charset="0"/>
                            <a:ea typeface="メイリオ" panose="020B0604030504040204" pitchFamily="50" charset="-128"/>
                            <a:cs typeface="メイリオ" panose="020B0604030504040204" pitchFamily="50" charset="-128"/>
                          </a:rPr>
                          <m:t>内外輪差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メイリオ" panose="020B0604030504040204" pitchFamily="50" charset="-128"/>
                            <a:cs typeface="メイリオ" panose="020B0604030504040204" pitchFamily="50" charset="-128"/>
                          </a:rPr>
                          <m:t>)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メイリオ" panose="020B0604030504040204" pitchFamily="50" charset="-128"/>
                            <a:cs typeface="メイリオ" panose="020B0604030504040204" pitchFamily="50" charset="-128"/>
                          </a:rPr>
                          <m:t>(</m:t>
                        </m:r>
                        <m:f>
                          <m:fPr>
                            <m:type m:val="skw"/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  <a:ea typeface="メイリオ" panose="020B0604030504040204" pitchFamily="50" charset="-128"/>
                                <a:cs typeface="メイリオ" panose="020B0604030504040204" pitchFamily="50" charset="-128"/>
                              </a:rPr>
                            </m:ctrlPr>
                          </m:fPr>
                          <m:num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  <a:ea typeface="メイリオ" panose="020B0604030504040204" pitchFamily="50" charset="-128"/>
                                <a:cs typeface="メイリオ" panose="020B0604030504040204" pitchFamily="50" charset="-128"/>
                              </a:rPr>
                              <m:t>𝑣</m:t>
                            </m:r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  <a:ea typeface="メイリオ" panose="020B0604030504040204" pitchFamily="50" charset="-128"/>
                                <a:cs typeface="メイリオ" panose="020B0604030504040204" pitchFamily="50" charset="-128"/>
                              </a:rPr>
                              <m:t>2</m:t>
                            </m:r>
                          </m:num>
                          <m:den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  <a:ea typeface="メイリオ" panose="020B0604030504040204" pitchFamily="50" charset="-128"/>
                                <a:cs typeface="メイリオ" panose="020B0604030504040204" pitchFamily="50" charset="-128"/>
                              </a:rPr>
                              <m:t>𝑣</m:t>
                            </m:r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  <a:ea typeface="メイリオ" panose="020B0604030504040204" pitchFamily="50" charset="-128"/>
                                <a:cs typeface="メイリオ" panose="020B0604030504040204" pitchFamily="50" charset="-128"/>
                              </a:rPr>
                              <m:t>1</m:t>
                            </m:r>
                          </m:den>
                        </m:f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メイリオ" panose="020B0604030504040204" pitchFamily="50" charset="-128"/>
                            <a:cs typeface="メイリオ" panose="020B0604030504040204" pitchFamily="50" charset="-128"/>
                          </a:rPr>
                          <m:t>−1)</m:t>
                        </m:r>
                      </m:den>
                    </m:f>
                  </m:oMath>
                </m:oMathPara>
              </a14:m>
              <a:endPara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  <a:p>
              <a:pPr algn="l"/>
              <a:endPara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</mc:Choice>
      <mc:Fallback xmlns="">
        <xdr:sp macro="" textlink="">
          <xdr:nvSpPr>
            <xdr:cNvPr id="119" name="テキスト ボックス 118"/>
            <xdr:cNvSpPr txBox="1"/>
          </xdr:nvSpPr>
          <xdr:spPr>
            <a:xfrm>
              <a:off x="6096000" y="9286875"/>
              <a:ext cx="3213072" cy="124292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>
              <a:noAutofit/>
            </a:bodyPr>
            <a:lstStyle/>
            <a:p>
              <a:pPr algn="l"/>
              <a:r>
                <a:rPr kumimoji="1" lang="ja-JP" altLang="en-US" sz="1100" b="0" i="1">
                  <a:latin typeface="Cambria Math" panose="02040503050406030204" pitchFamily="18" charset="0"/>
                  <a:ea typeface="メイリオ" panose="020B0604030504040204" pitchFamily="50" charset="-128"/>
                  <a:cs typeface="メイリオ" panose="020B0604030504040204" pitchFamily="50" charset="-128"/>
                </a:rPr>
                <a:t>旋回半径の計算式</a:t>
              </a:r>
              <a:endParaRPr kumimoji="1" lang="en-US" altLang="ja-JP" sz="1100" b="0" i="1">
                <a:latin typeface="Cambria Math" panose="02040503050406030204" pitchFamily="18" charset="0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  <a:p>
              <a:pPr lvl="1" algn="l"/>
              <a:r>
                <a:rPr kumimoji="1" lang="en-US" altLang="ja-JP" sz="1100" b="0" i="0">
                  <a:latin typeface="Cambria Math" panose="02040503050406030204" pitchFamily="18" charset="0"/>
                  <a:ea typeface="メイリオ" panose="020B0604030504040204" pitchFamily="50" charset="-128"/>
                  <a:cs typeface="メイリオ" panose="020B0604030504040204" pitchFamily="50" charset="-128"/>
                </a:rPr>
                <a:t>𝑣1/𝑣2</a:t>
              </a:r>
              <a:r>
                <a:rPr kumimoji="1" lang="en-US" altLang="ja-JP" sz="1100" i="0">
                  <a:latin typeface="Cambria Math" panose="02040503050406030204" pitchFamily="18" charset="0"/>
                  <a:ea typeface="メイリオ" panose="020B0604030504040204" pitchFamily="50" charset="-128"/>
                  <a:cs typeface="メイリオ" panose="020B0604030504040204" pitchFamily="50" charset="-128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メイリオ" panose="020B0604030504040204" pitchFamily="50" charset="-128"/>
                  <a:cs typeface="メイリオ" panose="020B0604030504040204" pitchFamily="50" charset="-128"/>
                </a:rPr>
                <a:t>𝑟1/𝑟2</a:t>
              </a:r>
              <a:r>
                <a:rPr kumimoji="1" lang="ja-JP" altLang="en-US" sz="1100"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（左右車輪の速度比と旋回半径比）</a:t>
              </a:r>
              <a:r>
                <a:rPr kumimoji="1" lang="en-US" altLang="ja-JP" sz="1100"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/>
              </a:r>
              <a:br>
                <a:rPr kumimoji="1" lang="en-US" altLang="ja-JP" sz="1100"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</a:br>
              <a:r>
                <a:rPr kumimoji="1" lang="en-US" altLang="ja-JP" sz="1100" b="0" i="0">
                  <a:latin typeface="Cambria Math" panose="02040503050406030204" pitchFamily="18" charset="0"/>
                  <a:ea typeface="メイリオ" panose="020B0604030504040204" pitchFamily="50" charset="-128"/>
                  <a:cs typeface="メイリオ" panose="020B0604030504040204" pitchFamily="50" charset="-128"/>
                </a:rPr>
                <a:t>𝑟1=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メイリオ" panose="020B0604030504040204" pitchFamily="50" charset="-128"/>
                </a:rPr>
                <a:t>(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メイリオ" panose="020B0604030504040204" pitchFamily="50" charset="-128"/>
                  <a:cs typeface="メイリオ" panose="020B0604030504040204" pitchFamily="50" charset="-128"/>
                </a:rPr>
                <a:t>515(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メイリオ" panose="020B0604030504040204" pitchFamily="50" charset="-128"/>
                  <a:cs typeface="メイリオ" panose="020B0604030504040204" pitchFamily="50" charset="-128"/>
                </a:rPr>
                <a:t>内外輪差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メイリオ" panose="020B0604030504040204" pitchFamily="50" charset="-128"/>
                  <a:cs typeface="メイリオ" panose="020B0604030504040204" pitchFamily="50" charset="-128"/>
                </a:rPr>
                <a:t>))/((𝑣2⁄𝑣1−1))</a:t>
              </a:r>
              <a:endPara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  <a:p>
              <a:pPr algn="l"/>
              <a:endPara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</mc:Fallback>
    </mc:AlternateContent>
    <xdr:clientData/>
  </xdr:oneCellAnchor>
  <xdr:twoCellAnchor>
    <xdr:from>
      <xdr:col>6</xdr:col>
      <xdr:colOff>336179</xdr:colOff>
      <xdr:row>49</xdr:row>
      <xdr:rowOff>156885</xdr:rowOff>
    </xdr:from>
    <xdr:to>
      <xdr:col>8</xdr:col>
      <xdr:colOff>352988</xdr:colOff>
      <xdr:row>57</xdr:row>
      <xdr:rowOff>78442</xdr:rowOff>
    </xdr:to>
    <xdr:grpSp>
      <xdr:nvGrpSpPr>
        <xdr:cNvPr id="124" name="グループ化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GrpSpPr/>
      </xdr:nvGrpSpPr>
      <xdr:grpSpPr>
        <a:xfrm>
          <a:off x="4908179" y="11891685"/>
          <a:ext cx="1540809" cy="1837443"/>
          <a:chOff x="8247532" y="4381502"/>
          <a:chExt cx="1540809" cy="1804145"/>
        </a:xfrm>
      </xdr:grpSpPr>
      <xdr:sp macro="" textlink="">
        <xdr:nvSpPr>
          <xdr:cNvPr id="125" name="正方形/長方形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8662147" y="4471147"/>
            <a:ext cx="762000" cy="235324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6" name="正方形/長方形 125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/>
        </xdr:nvSpPr>
        <xdr:spPr>
          <a:xfrm>
            <a:off x="8662147" y="5883088"/>
            <a:ext cx="762000" cy="235324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127" name="グループ化 126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GrpSpPr/>
        </xdr:nvGrpSpPr>
        <xdr:grpSpPr>
          <a:xfrm rot="16200000">
            <a:off x="8115864" y="4513170"/>
            <a:ext cx="1804145" cy="1540809"/>
            <a:chOff x="8060676" y="8593837"/>
            <a:chExt cx="2956185" cy="1553136"/>
          </a:xfrm>
        </xdr:grpSpPr>
        <xdr:cxnSp macro="">
          <xdr:nvCxnSpPr>
            <xdr:cNvPr id="137" name="直線コネクタ 136">
              <a:extLst>
                <a:ext uri="{FF2B5EF4-FFF2-40B4-BE49-F238E27FC236}">
                  <a16:creationId xmlns:a16="http://schemas.microsoft.com/office/drawing/2014/main" id="{00000000-0008-0000-0000-000089000000}"/>
                </a:ext>
              </a:extLst>
            </xdr:cNvPr>
            <xdr:cNvCxnSpPr/>
          </xdr:nvCxnSpPr>
          <xdr:spPr>
            <a:xfrm rot="5400000">
              <a:off x="7608255" y="9367581"/>
              <a:ext cx="1547488" cy="0"/>
            </a:xfrm>
            <a:prstGeom prst="line">
              <a:avLst/>
            </a:prstGeom>
            <a:ln>
              <a:headEnd type="stealth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8" name="直線コネクタ 137">
              <a:extLst>
                <a:ext uri="{FF2B5EF4-FFF2-40B4-BE49-F238E27FC236}">
                  <a16:creationId xmlns:a16="http://schemas.microsoft.com/office/drawing/2014/main" id="{00000000-0008-0000-0000-00008A000000}"/>
                </a:ext>
              </a:extLst>
            </xdr:cNvPr>
            <xdr:cNvCxnSpPr/>
          </xdr:nvCxnSpPr>
          <xdr:spPr>
            <a:xfrm rot="5400000">
              <a:off x="9995916" y="9469240"/>
              <a:ext cx="1344169" cy="0"/>
            </a:xfrm>
            <a:prstGeom prst="line">
              <a:avLst/>
            </a:prstGeom>
            <a:ln>
              <a:headEnd type="stealth"/>
              <a:tailEnd type="non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9" name="直線コネクタ 138">
              <a:extLst>
                <a:ext uri="{FF2B5EF4-FFF2-40B4-BE49-F238E27FC236}">
                  <a16:creationId xmlns:a16="http://schemas.microsoft.com/office/drawing/2014/main" id="{00000000-0008-0000-0000-00008B000000}"/>
                </a:ext>
              </a:extLst>
            </xdr:cNvPr>
            <xdr:cNvCxnSpPr/>
          </xdr:nvCxnSpPr>
          <xdr:spPr>
            <a:xfrm flipH="1">
              <a:off x="8382000" y="10146971"/>
              <a:ext cx="2286000" cy="2"/>
            </a:xfrm>
            <a:prstGeom prst="line">
              <a:avLst/>
            </a:prstGeom>
            <a:ln>
              <a:headEnd type="triangle" w="sm" len="lg"/>
              <a:tailEnd type="triangle" w="sm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40" name="テキスト ボックス 139">
              <a:extLst>
                <a:ext uri="{FF2B5EF4-FFF2-40B4-BE49-F238E27FC236}">
                  <a16:creationId xmlns:a16="http://schemas.microsoft.com/office/drawing/2014/main" id="{00000000-0008-0000-0000-00008C000000}"/>
                </a:ext>
              </a:extLst>
            </xdr:cNvPr>
            <xdr:cNvSpPr txBox="1"/>
          </xdr:nvSpPr>
          <xdr:spPr>
            <a:xfrm>
              <a:off x="9166412" y="9872382"/>
              <a:ext cx="739588" cy="26894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72000" rIns="36000" bIns="72000" rtlCol="0" anchor="ctr" anchorCtr="0"/>
            <a:lstStyle/>
            <a:p>
              <a:pPr algn="ctr"/>
              <a:r>
                <a:rPr kumimoji="1" lang="en-US" altLang="ja-JP" sz="1100"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515</a:t>
              </a:r>
              <a:endPara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cxnSp macro="">
          <xdr:nvCxnSpPr>
            <xdr:cNvPr id="141" name="直線コネクタ 140">
              <a:extLst>
                <a:ext uri="{FF2B5EF4-FFF2-40B4-BE49-F238E27FC236}">
                  <a16:creationId xmlns:a16="http://schemas.microsoft.com/office/drawing/2014/main" id="{00000000-0008-0000-0000-00008D000000}"/>
                </a:ext>
              </a:extLst>
            </xdr:cNvPr>
            <xdr:cNvCxnSpPr/>
          </xdr:nvCxnSpPr>
          <xdr:spPr>
            <a:xfrm rot="5400000">
              <a:off x="9185078" y="9051305"/>
              <a:ext cx="689028" cy="0"/>
            </a:xfrm>
            <a:prstGeom prst="line">
              <a:avLst/>
            </a:prstGeom>
            <a:ln>
              <a:headEnd type="stealth"/>
              <a:tailEnd type="non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2" name="直線コネクタ 141">
              <a:extLst>
                <a:ext uri="{FF2B5EF4-FFF2-40B4-BE49-F238E27FC236}">
                  <a16:creationId xmlns:a16="http://schemas.microsoft.com/office/drawing/2014/main" id="{00000000-0008-0000-0000-00008E000000}"/>
                </a:ext>
              </a:extLst>
            </xdr:cNvPr>
            <xdr:cNvCxnSpPr/>
          </xdr:nvCxnSpPr>
          <xdr:spPr>
            <a:xfrm rot="5400000">
              <a:off x="9538769" y="7923376"/>
              <a:ext cx="0" cy="2956185"/>
            </a:xfrm>
            <a:prstGeom prst="line">
              <a:avLst/>
            </a:prstGeom>
            <a:ln>
              <a:prstDash val="lgDashDot"/>
              <a:headEnd type="none" w="sm" len="lg"/>
              <a:tailEnd type="none" w="sm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8</xdr:col>
      <xdr:colOff>504825</xdr:colOff>
      <xdr:row>2</xdr:row>
      <xdr:rowOff>220988</xdr:rowOff>
    </xdr:from>
    <xdr:to>
      <xdr:col>19</xdr:col>
      <xdr:colOff>451995</xdr:colOff>
      <xdr:row>18</xdr:row>
      <xdr:rowOff>133349</xdr:rowOff>
    </xdr:to>
    <xdr:grpSp>
      <xdr:nvGrpSpPr>
        <xdr:cNvPr id="266" name="グループ化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GrpSpPr/>
      </xdr:nvGrpSpPr>
      <xdr:grpSpPr>
        <a:xfrm>
          <a:off x="6600825" y="699959"/>
          <a:ext cx="8329170" cy="3744133"/>
          <a:chOff x="9791700" y="1906913"/>
          <a:chExt cx="8329170" cy="3722361"/>
        </a:xfrm>
      </xdr:grpSpPr>
      <xdr:pic>
        <xdr:nvPicPr>
          <xdr:cNvPr id="117" name="図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clrChange>
              <a:clrFrom>
                <a:srgbClr val="F2F2F2"/>
              </a:clrFrom>
              <a:clrTo>
                <a:srgbClr val="F2F2F2">
                  <a:alpha val="0"/>
                </a:srgbClr>
              </a:clrTo>
            </a:clrChange>
          </a:blip>
          <a:stretch>
            <a:fillRect/>
          </a:stretch>
        </xdr:blipFill>
        <xdr:spPr>
          <a:xfrm rot="16200000">
            <a:off x="11668125" y="2428875"/>
            <a:ext cx="1725706" cy="2844106"/>
          </a:xfrm>
          <a:prstGeom prst="rect">
            <a:avLst/>
          </a:prstGeom>
        </xdr:spPr>
      </xdr:pic>
      <xdr:grpSp>
        <xdr:nvGrpSpPr>
          <xdr:cNvPr id="156" name="グループ化 155">
            <a:extLst>
              <a:ext uri="{FF2B5EF4-FFF2-40B4-BE49-F238E27FC236}">
                <a16:creationId xmlns:a16="http://schemas.microsoft.com/office/drawing/2014/main" id="{00000000-0008-0000-0000-00009C000000}"/>
              </a:ext>
            </a:extLst>
          </xdr:cNvPr>
          <xdr:cNvGrpSpPr/>
        </xdr:nvGrpSpPr>
        <xdr:grpSpPr>
          <a:xfrm>
            <a:off x="9810749" y="2152649"/>
            <a:ext cx="3457576" cy="1600199"/>
            <a:chOff x="1400174" y="2961167"/>
            <a:chExt cx="3457576" cy="580534"/>
          </a:xfrm>
        </xdr:grpSpPr>
        <xdr:cxnSp macro="">
          <xdr:nvCxnSpPr>
            <xdr:cNvPr id="157" name="直線コネクタ 156">
              <a:extLst>
                <a:ext uri="{FF2B5EF4-FFF2-40B4-BE49-F238E27FC236}">
                  <a16:creationId xmlns:a16="http://schemas.microsoft.com/office/drawing/2014/main" id="{00000000-0008-0000-0000-00009D000000}"/>
                </a:ext>
              </a:extLst>
            </xdr:cNvPr>
            <xdr:cNvCxnSpPr/>
          </xdr:nvCxnSpPr>
          <xdr:spPr>
            <a:xfrm>
              <a:off x="1419225" y="3095625"/>
              <a:ext cx="866775" cy="0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8" name="直線矢印コネクタ 157">
              <a:extLst>
                <a:ext uri="{FF2B5EF4-FFF2-40B4-BE49-F238E27FC236}">
                  <a16:creationId xmlns:a16="http://schemas.microsoft.com/office/drawing/2014/main" id="{00000000-0008-0000-0000-00009E000000}"/>
                </a:ext>
              </a:extLst>
            </xdr:cNvPr>
            <xdr:cNvCxnSpPr/>
          </xdr:nvCxnSpPr>
          <xdr:spPr>
            <a:xfrm>
              <a:off x="2286000" y="3095625"/>
              <a:ext cx="330360" cy="446076"/>
            </a:xfrm>
            <a:prstGeom prst="straightConnector1">
              <a:avLst/>
            </a:prstGeom>
            <a:ln>
              <a:headEnd w="sm" len="lg"/>
              <a:tailEnd type="triangle" w="sm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59" name="テキスト ボックス 158">
              <a:extLst>
                <a:ext uri="{FF2B5EF4-FFF2-40B4-BE49-F238E27FC236}">
                  <a16:creationId xmlns:a16="http://schemas.microsoft.com/office/drawing/2014/main" id="{00000000-0008-0000-0000-00009F000000}"/>
                </a:ext>
              </a:extLst>
            </xdr:cNvPr>
            <xdr:cNvSpPr txBox="1"/>
          </xdr:nvSpPr>
          <xdr:spPr>
            <a:xfrm>
              <a:off x="1400174" y="3006089"/>
              <a:ext cx="962025" cy="9616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72000" rIns="36000" bIns="72000" rtlCol="0" anchor="ctr" anchorCtr="0"/>
            <a:lstStyle/>
            <a:p>
              <a:pPr algn="ctr"/>
              <a:r>
                <a:rPr kumimoji="1" lang="en-US" altLang="ja-JP" sz="1100" b="1" i="1"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.TowPos</a:t>
              </a:r>
              <a:endParaRPr kumimoji="1" lang="ja-JP" altLang="en-US" sz="1100" b="1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cxnSp macro="">
          <xdr:nvCxnSpPr>
            <xdr:cNvPr id="227" name="直線コネクタ 226">
              <a:extLst>
                <a:ext uri="{FF2B5EF4-FFF2-40B4-BE49-F238E27FC236}">
                  <a16:creationId xmlns:a16="http://schemas.microsoft.com/office/drawing/2014/main" id="{00000000-0008-0000-0000-0000E3000000}"/>
                </a:ext>
              </a:extLst>
            </xdr:cNvPr>
            <xdr:cNvCxnSpPr/>
          </xdr:nvCxnSpPr>
          <xdr:spPr>
            <a:xfrm>
              <a:off x="3990975" y="3043791"/>
              <a:ext cx="866775" cy="0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29" name="テキスト ボックス 228">
              <a:extLst>
                <a:ext uri="{FF2B5EF4-FFF2-40B4-BE49-F238E27FC236}">
                  <a16:creationId xmlns:a16="http://schemas.microsoft.com/office/drawing/2014/main" id="{00000000-0008-0000-0000-0000E5000000}"/>
                </a:ext>
              </a:extLst>
            </xdr:cNvPr>
            <xdr:cNvSpPr txBox="1"/>
          </xdr:nvSpPr>
          <xdr:spPr>
            <a:xfrm>
              <a:off x="4076700" y="2961167"/>
              <a:ext cx="762000" cy="9616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72000" rIns="36000" bIns="72000" rtlCol="0" anchor="ctr" anchorCtr="0"/>
            <a:lstStyle/>
            <a:p>
              <a:pPr algn="ctr"/>
              <a:r>
                <a:rPr kumimoji="1" lang="en-US" altLang="ja-JP" sz="1100" b="1" i="1"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.LinkPos</a:t>
              </a:r>
              <a:endParaRPr kumimoji="1" lang="ja-JP" altLang="en-US" sz="1100" b="1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cxnSp macro="">
          <xdr:nvCxnSpPr>
            <xdr:cNvPr id="228" name="直線矢印コネクタ 227">
              <a:extLst>
                <a:ext uri="{FF2B5EF4-FFF2-40B4-BE49-F238E27FC236}">
                  <a16:creationId xmlns:a16="http://schemas.microsoft.com/office/drawing/2014/main" id="{00000000-0008-0000-0000-0000E4000000}"/>
                </a:ext>
              </a:extLst>
            </xdr:cNvPr>
            <xdr:cNvCxnSpPr/>
          </xdr:nvCxnSpPr>
          <xdr:spPr>
            <a:xfrm flipH="1">
              <a:off x="3502185" y="3040645"/>
              <a:ext cx="488790" cy="501056"/>
            </a:xfrm>
            <a:prstGeom prst="straightConnector1">
              <a:avLst/>
            </a:prstGeom>
            <a:ln>
              <a:headEnd w="sm" len="lg"/>
              <a:tailEnd type="triangle" w="sm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143" name="グループ化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GrpSpPr/>
        </xdr:nvGrpSpPr>
        <xdr:grpSpPr>
          <a:xfrm>
            <a:off x="10021335" y="1906913"/>
            <a:ext cx="3894690" cy="3722361"/>
            <a:chOff x="7089139" y="6826532"/>
            <a:chExt cx="3641190" cy="3558494"/>
          </a:xfrm>
        </xdr:grpSpPr>
        <xdr:cxnSp macro="">
          <xdr:nvCxnSpPr>
            <xdr:cNvPr id="144" name="直線コネクタ 143">
              <a:extLst>
                <a:ext uri="{FF2B5EF4-FFF2-40B4-BE49-F238E27FC236}">
                  <a16:creationId xmlns:a16="http://schemas.microsoft.com/office/drawing/2014/main" id="{00000000-0008-0000-0000-000090000000}"/>
                </a:ext>
              </a:extLst>
            </xdr:cNvPr>
            <xdr:cNvCxnSpPr/>
          </xdr:nvCxnSpPr>
          <xdr:spPr>
            <a:xfrm>
              <a:off x="8382000" y="9435353"/>
              <a:ext cx="0" cy="931463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5" name="直線コネクタ 144">
              <a:extLst>
                <a:ext uri="{FF2B5EF4-FFF2-40B4-BE49-F238E27FC236}">
                  <a16:creationId xmlns:a16="http://schemas.microsoft.com/office/drawing/2014/main" id="{00000000-0008-0000-0000-000091000000}"/>
                </a:ext>
              </a:extLst>
            </xdr:cNvPr>
            <xdr:cNvCxnSpPr/>
          </xdr:nvCxnSpPr>
          <xdr:spPr>
            <a:xfrm>
              <a:off x="10712525" y="9319632"/>
              <a:ext cx="0" cy="1065394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6" name="直線コネクタ 145">
              <a:extLst>
                <a:ext uri="{FF2B5EF4-FFF2-40B4-BE49-F238E27FC236}">
                  <a16:creationId xmlns:a16="http://schemas.microsoft.com/office/drawing/2014/main" id="{00000000-0008-0000-0000-000092000000}"/>
                </a:ext>
              </a:extLst>
            </xdr:cNvPr>
            <xdr:cNvCxnSpPr/>
          </xdr:nvCxnSpPr>
          <xdr:spPr>
            <a:xfrm flipH="1">
              <a:off x="8382001" y="10310876"/>
              <a:ext cx="2348328" cy="0"/>
            </a:xfrm>
            <a:prstGeom prst="line">
              <a:avLst/>
            </a:prstGeom>
            <a:ln>
              <a:headEnd type="triangle" w="sm" len="lg"/>
              <a:tailEnd type="triangle" w="sm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47" name="テキスト ボックス 146">
              <a:extLst>
                <a:ext uri="{FF2B5EF4-FFF2-40B4-BE49-F238E27FC236}">
                  <a16:creationId xmlns:a16="http://schemas.microsoft.com/office/drawing/2014/main" id="{00000000-0008-0000-0000-000093000000}"/>
                </a:ext>
              </a:extLst>
            </xdr:cNvPr>
            <xdr:cNvSpPr txBox="1"/>
          </xdr:nvSpPr>
          <xdr:spPr>
            <a:xfrm>
              <a:off x="9166412" y="10100026"/>
              <a:ext cx="739588" cy="26894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72000" rIns="36000" bIns="72000" rtlCol="0" anchor="ctr" anchorCtr="0"/>
            <a:lstStyle/>
            <a:p>
              <a:pPr algn="ctr"/>
              <a:r>
                <a:rPr kumimoji="1" lang="en-US" altLang="ja-JP" sz="1100" i="1"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Length</a:t>
              </a:r>
              <a:endParaRPr kumimoji="1" lang="ja-JP" altLang="en-US" sz="11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cxnSp macro="">
          <xdr:nvCxnSpPr>
            <xdr:cNvPr id="153" name="直線コネクタ 152">
              <a:extLst>
                <a:ext uri="{FF2B5EF4-FFF2-40B4-BE49-F238E27FC236}">
                  <a16:creationId xmlns:a16="http://schemas.microsoft.com/office/drawing/2014/main" id="{00000000-0008-0000-0000-000099000000}"/>
                </a:ext>
              </a:extLst>
            </xdr:cNvPr>
            <xdr:cNvCxnSpPr/>
          </xdr:nvCxnSpPr>
          <xdr:spPr>
            <a:xfrm flipH="1">
              <a:off x="8382001" y="7681608"/>
              <a:ext cx="383661" cy="0"/>
            </a:xfrm>
            <a:prstGeom prst="line">
              <a:avLst/>
            </a:prstGeom>
            <a:ln>
              <a:headEnd type="none" w="sm" len="lg"/>
              <a:tailEnd type="triangle" w="sm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54" name="テキスト ボックス 153">
              <a:extLst>
                <a:ext uri="{FF2B5EF4-FFF2-40B4-BE49-F238E27FC236}">
                  <a16:creationId xmlns:a16="http://schemas.microsoft.com/office/drawing/2014/main" id="{00000000-0008-0000-0000-00009A000000}"/>
                </a:ext>
              </a:extLst>
            </xdr:cNvPr>
            <xdr:cNvSpPr txBox="1"/>
          </xdr:nvSpPr>
          <xdr:spPr>
            <a:xfrm>
              <a:off x="8092241" y="7470758"/>
              <a:ext cx="739588" cy="26894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72000" rIns="36000" bIns="72000" rtlCol="0" anchor="ctr" anchorCtr="0"/>
            <a:lstStyle/>
            <a:p>
              <a:pPr algn="ctr"/>
              <a:r>
                <a:rPr kumimoji="1" lang="en-US" altLang="ja-JP" sz="1100" i="1"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RearEnd</a:t>
              </a:r>
              <a:endParaRPr kumimoji="1" lang="ja-JP" altLang="en-US" sz="11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cxnSp macro="">
          <xdr:nvCxnSpPr>
            <xdr:cNvPr id="169" name="直線コネクタ 168">
              <a:extLst>
                <a:ext uri="{FF2B5EF4-FFF2-40B4-BE49-F238E27FC236}">
                  <a16:creationId xmlns:a16="http://schemas.microsoft.com/office/drawing/2014/main" id="{00000000-0008-0000-0000-0000A9000000}"/>
                </a:ext>
              </a:extLst>
            </xdr:cNvPr>
            <xdr:cNvCxnSpPr/>
          </xdr:nvCxnSpPr>
          <xdr:spPr>
            <a:xfrm flipV="1">
              <a:off x="8773821" y="7034135"/>
              <a:ext cx="0" cy="1775607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1" name="直線コネクタ 170">
              <a:extLst>
                <a:ext uri="{FF2B5EF4-FFF2-40B4-BE49-F238E27FC236}">
                  <a16:creationId xmlns:a16="http://schemas.microsoft.com/office/drawing/2014/main" id="{00000000-0008-0000-0000-0000AB000000}"/>
                </a:ext>
              </a:extLst>
            </xdr:cNvPr>
            <xdr:cNvCxnSpPr/>
          </xdr:nvCxnSpPr>
          <xdr:spPr>
            <a:xfrm flipV="1">
              <a:off x="8083681" y="7422263"/>
              <a:ext cx="0" cy="1387478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2" name="直線コネクタ 171">
              <a:extLst>
                <a:ext uri="{FF2B5EF4-FFF2-40B4-BE49-F238E27FC236}">
                  <a16:creationId xmlns:a16="http://schemas.microsoft.com/office/drawing/2014/main" id="{00000000-0008-0000-0000-0000AC000000}"/>
                </a:ext>
              </a:extLst>
            </xdr:cNvPr>
            <xdr:cNvCxnSpPr/>
          </xdr:nvCxnSpPr>
          <xdr:spPr>
            <a:xfrm flipH="1">
              <a:off x="8081086" y="7453966"/>
              <a:ext cx="679005" cy="0"/>
            </a:xfrm>
            <a:prstGeom prst="line">
              <a:avLst/>
            </a:prstGeom>
            <a:ln>
              <a:headEnd type="none" w="sm" len="lg"/>
              <a:tailEnd type="triangle" w="sm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3" name="直線コネクタ 172">
              <a:extLst>
                <a:ext uri="{FF2B5EF4-FFF2-40B4-BE49-F238E27FC236}">
                  <a16:creationId xmlns:a16="http://schemas.microsoft.com/office/drawing/2014/main" id="{00000000-0008-0000-0000-0000AD000000}"/>
                </a:ext>
              </a:extLst>
            </xdr:cNvPr>
            <xdr:cNvCxnSpPr/>
          </xdr:nvCxnSpPr>
          <xdr:spPr>
            <a:xfrm>
              <a:off x="8382000" y="7649907"/>
              <a:ext cx="0" cy="351580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8" name="直線コネクタ 177">
              <a:extLst>
                <a:ext uri="{FF2B5EF4-FFF2-40B4-BE49-F238E27FC236}">
                  <a16:creationId xmlns:a16="http://schemas.microsoft.com/office/drawing/2014/main" id="{00000000-0008-0000-0000-0000B2000000}"/>
                </a:ext>
              </a:extLst>
            </xdr:cNvPr>
            <xdr:cNvCxnSpPr/>
          </xdr:nvCxnSpPr>
          <xdr:spPr>
            <a:xfrm>
              <a:off x="8771222" y="7681608"/>
              <a:ext cx="1433710" cy="0"/>
            </a:xfrm>
            <a:prstGeom prst="line">
              <a:avLst/>
            </a:prstGeom>
            <a:ln>
              <a:headEnd type="none" w="sm" len="lg"/>
              <a:tailEnd type="triangle" w="sm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9" name="直線コネクタ 178">
              <a:extLst>
                <a:ext uri="{FF2B5EF4-FFF2-40B4-BE49-F238E27FC236}">
                  <a16:creationId xmlns:a16="http://schemas.microsoft.com/office/drawing/2014/main" id="{00000000-0008-0000-0000-0000B3000000}"/>
                </a:ext>
              </a:extLst>
            </xdr:cNvPr>
            <xdr:cNvCxnSpPr/>
          </xdr:nvCxnSpPr>
          <xdr:spPr>
            <a:xfrm flipV="1">
              <a:off x="10189721" y="7644215"/>
              <a:ext cx="0" cy="1165527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80" name="テキスト ボックス 179">
              <a:extLst>
                <a:ext uri="{FF2B5EF4-FFF2-40B4-BE49-F238E27FC236}">
                  <a16:creationId xmlns:a16="http://schemas.microsoft.com/office/drawing/2014/main" id="{00000000-0008-0000-0000-0000B4000000}"/>
                </a:ext>
              </a:extLst>
            </xdr:cNvPr>
            <xdr:cNvSpPr txBox="1"/>
          </xdr:nvSpPr>
          <xdr:spPr>
            <a:xfrm>
              <a:off x="9319408" y="7436612"/>
              <a:ext cx="1010194" cy="26894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72000" rIns="36000" bIns="72000" rtlCol="0" anchor="ctr" anchorCtr="0"/>
            <a:lstStyle/>
            <a:p>
              <a:pPr algn="ctr"/>
              <a:r>
                <a:rPr kumimoji="1" lang="en-US" altLang="ja-JP" sz="1100" i="1"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CameraPos</a:t>
              </a:r>
              <a:endParaRPr kumimoji="1" lang="ja-JP" altLang="en-US" sz="11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197" name="テキスト ボックス 196">
              <a:extLst>
                <a:ext uri="{FF2B5EF4-FFF2-40B4-BE49-F238E27FC236}">
                  <a16:creationId xmlns:a16="http://schemas.microsoft.com/office/drawing/2014/main" id="{00000000-0008-0000-0000-0000C5000000}"/>
                </a:ext>
              </a:extLst>
            </xdr:cNvPr>
            <xdr:cNvSpPr txBox="1"/>
          </xdr:nvSpPr>
          <xdr:spPr>
            <a:xfrm>
              <a:off x="8252531" y="6826532"/>
              <a:ext cx="1088613" cy="26894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72000" rIns="36000" bIns="72000" rtlCol="0" anchor="ctr" anchorCtr="0"/>
            <a:lstStyle/>
            <a:p>
              <a:pPr algn="ctr"/>
              <a:r>
                <a:rPr kumimoji="1" lang="en-US" altLang="ja-JP" sz="1100" i="1"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-      x      +</a:t>
              </a:r>
              <a:endParaRPr kumimoji="1" lang="ja-JP" altLang="en-US" sz="11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cxnSp macro="">
          <xdr:nvCxnSpPr>
            <xdr:cNvPr id="199" name="直線コネクタ 198">
              <a:extLst>
                <a:ext uri="{FF2B5EF4-FFF2-40B4-BE49-F238E27FC236}">
                  <a16:creationId xmlns:a16="http://schemas.microsoft.com/office/drawing/2014/main" id="{00000000-0008-0000-0000-0000C7000000}"/>
                </a:ext>
              </a:extLst>
            </xdr:cNvPr>
            <xdr:cNvCxnSpPr/>
          </xdr:nvCxnSpPr>
          <xdr:spPr>
            <a:xfrm>
              <a:off x="8771222" y="7053315"/>
              <a:ext cx="347296" cy="0"/>
            </a:xfrm>
            <a:prstGeom prst="line">
              <a:avLst/>
            </a:prstGeom>
            <a:ln>
              <a:headEnd type="none" w="sm" len="lg"/>
              <a:tailEnd type="triangle" w="sm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1" name="直線コネクタ 200">
              <a:extLst>
                <a:ext uri="{FF2B5EF4-FFF2-40B4-BE49-F238E27FC236}">
                  <a16:creationId xmlns:a16="http://schemas.microsoft.com/office/drawing/2014/main" id="{00000000-0008-0000-0000-0000C9000000}"/>
                </a:ext>
              </a:extLst>
            </xdr:cNvPr>
            <xdr:cNvCxnSpPr/>
          </xdr:nvCxnSpPr>
          <xdr:spPr>
            <a:xfrm flipH="1">
              <a:off x="8388305" y="7053315"/>
              <a:ext cx="365106" cy="0"/>
            </a:xfrm>
            <a:prstGeom prst="line">
              <a:avLst/>
            </a:prstGeom>
            <a:ln>
              <a:headEnd type="none" w="sm" len="lg"/>
              <a:tailEnd type="triangle" w="sm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6" name="直線コネクタ 205">
              <a:extLst>
                <a:ext uri="{FF2B5EF4-FFF2-40B4-BE49-F238E27FC236}">
                  <a16:creationId xmlns:a16="http://schemas.microsoft.com/office/drawing/2014/main" id="{00000000-0008-0000-0000-0000CE000000}"/>
                </a:ext>
              </a:extLst>
            </xdr:cNvPr>
            <xdr:cNvCxnSpPr/>
          </xdr:nvCxnSpPr>
          <xdr:spPr>
            <a:xfrm>
              <a:off x="7346417" y="8709580"/>
              <a:ext cx="0" cy="455284"/>
            </a:xfrm>
            <a:prstGeom prst="line">
              <a:avLst/>
            </a:prstGeom>
            <a:ln>
              <a:headEnd type="none" w="sm" len="lg"/>
              <a:tailEnd type="triangle" w="sm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5" name="直線コネクタ 214">
              <a:extLst>
                <a:ext uri="{FF2B5EF4-FFF2-40B4-BE49-F238E27FC236}">
                  <a16:creationId xmlns:a16="http://schemas.microsoft.com/office/drawing/2014/main" id="{00000000-0008-0000-0000-0000D7000000}"/>
                </a:ext>
              </a:extLst>
            </xdr:cNvPr>
            <xdr:cNvCxnSpPr/>
          </xdr:nvCxnSpPr>
          <xdr:spPr>
            <a:xfrm flipV="1">
              <a:off x="7346417" y="8245190"/>
              <a:ext cx="0" cy="437074"/>
            </a:xfrm>
            <a:prstGeom prst="line">
              <a:avLst/>
            </a:prstGeom>
            <a:ln>
              <a:headEnd type="none" w="sm" len="lg"/>
              <a:tailEnd type="triangle" w="sm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20" name="テキスト ボックス 219">
              <a:extLst>
                <a:ext uri="{FF2B5EF4-FFF2-40B4-BE49-F238E27FC236}">
                  <a16:creationId xmlns:a16="http://schemas.microsoft.com/office/drawing/2014/main" id="{00000000-0008-0000-0000-0000DC000000}"/>
                </a:ext>
              </a:extLst>
            </xdr:cNvPr>
            <xdr:cNvSpPr txBox="1"/>
          </xdr:nvSpPr>
          <xdr:spPr>
            <a:xfrm rot="16200000">
              <a:off x="6664076" y="8577787"/>
              <a:ext cx="1113142" cy="26301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72000" rIns="36000" bIns="72000" rtlCol="0" anchor="ctr" anchorCtr="0"/>
            <a:lstStyle/>
            <a:p>
              <a:pPr algn="ctr"/>
              <a:r>
                <a:rPr kumimoji="1" lang="en-US" altLang="ja-JP" sz="1100" i="1"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+      y      -</a:t>
              </a:r>
              <a:endParaRPr kumimoji="1" lang="ja-JP" altLang="en-US" sz="11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235" name="テキスト ボックス 234">
              <a:extLst>
                <a:ext uri="{FF2B5EF4-FFF2-40B4-BE49-F238E27FC236}">
                  <a16:creationId xmlns:a16="http://schemas.microsoft.com/office/drawing/2014/main" id="{00000000-0008-0000-0000-0000EB000000}"/>
                </a:ext>
              </a:extLst>
            </xdr:cNvPr>
            <xdr:cNvSpPr txBox="1"/>
          </xdr:nvSpPr>
          <xdr:spPr>
            <a:xfrm>
              <a:off x="8037083" y="7208970"/>
              <a:ext cx="618373" cy="26894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72000" rIns="36000" bIns="72000" rtlCol="0" anchor="ctr" anchorCtr="0"/>
            <a:lstStyle/>
            <a:p>
              <a:pPr algn="ctr"/>
              <a:r>
                <a:rPr kumimoji="1" lang="en-US" altLang="ja-JP" sz="1100" i="1"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TowPos</a:t>
              </a:r>
              <a:endParaRPr kumimoji="1" lang="ja-JP" altLang="en-US" sz="11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</xdr:grpSp>
      <xdr:grpSp>
        <xdr:nvGrpSpPr>
          <xdr:cNvPr id="148" name="グループ化 147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GrpSpPr/>
        </xdr:nvGrpSpPr>
        <xdr:grpSpPr>
          <a:xfrm rot="16200000">
            <a:off x="13351809" y="-92283"/>
            <a:ext cx="1656633" cy="7881489"/>
            <a:chOff x="8312272" y="5930376"/>
            <a:chExt cx="2425456" cy="7534523"/>
          </a:xfrm>
        </xdr:grpSpPr>
        <xdr:cxnSp macro="">
          <xdr:nvCxnSpPr>
            <xdr:cNvPr id="149" name="直線コネクタ 148">
              <a:extLst>
                <a:ext uri="{FF2B5EF4-FFF2-40B4-BE49-F238E27FC236}">
                  <a16:creationId xmlns:a16="http://schemas.microsoft.com/office/drawing/2014/main" id="{00000000-0008-0000-0000-000095000000}"/>
                </a:ext>
              </a:extLst>
            </xdr:cNvPr>
            <xdr:cNvCxnSpPr/>
          </xdr:nvCxnSpPr>
          <xdr:spPr>
            <a:xfrm rot="5400000">
              <a:off x="7850364" y="9679418"/>
              <a:ext cx="923815" cy="0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0" name="直線コネクタ 149">
              <a:extLst>
                <a:ext uri="{FF2B5EF4-FFF2-40B4-BE49-F238E27FC236}">
                  <a16:creationId xmlns:a16="http://schemas.microsoft.com/office/drawing/2014/main" id="{00000000-0008-0000-0000-000096000000}"/>
                </a:ext>
              </a:extLst>
            </xdr:cNvPr>
            <xdr:cNvCxnSpPr/>
          </xdr:nvCxnSpPr>
          <xdr:spPr>
            <a:xfrm>
              <a:off x="10737728" y="9319632"/>
              <a:ext cx="0" cy="821692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1" name="直線コネクタ 150">
              <a:extLst>
                <a:ext uri="{FF2B5EF4-FFF2-40B4-BE49-F238E27FC236}">
                  <a16:creationId xmlns:a16="http://schemas.microsoft.com/office/drawing/2014/main" id="{00000000-0008-0000-0000-000097000000}"/>
                </a:ext>
              </a:extLst>
            </xdr:cNvPr>
            <xdr:cNvCxnSpPr/>
          </xdr:nvCxnSpPr>
          <xdr:spPr>
            <a:xfrm rot="5400000">
              <a:off x="9518028" y="8941217"/>
              <a:ext cx="0" cy="2411507"/>
            </a:xfrm>
            <a:prstGeom prst="line">
              <a:avLst/>
            </a:prstGeom>
            <a:ln>
              <a:headEnd type="triangle" w="sm" len="lg"/>
              <a:tailEnd type="triangle" w="sm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52" name="テキスト ボックス 151">
              <a:extLst>
                <a:ext uri="{FF2B5EF4-FFF2-40B4-BE49-F238E27FC236}">
                  <a16:creationId xmlns:a16="http://schemas.microsoft.com/office/drawing/2014/main" id="{00000000-0008-0000-0000-000098000000}"/>
                </a:ext>
              </a:extLst>
            </xdr:cNvPr>
            <xdr:cNvSpPr txBox="1"/>
          </xdr:nvSpPr>
          <xdr:spPr>
            <a:xfrm>
              <a:off x="9166412" y="9936122"/>
              <a:ext cx="739588" cy="26894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72000" rIns="36000" bIns="72000" rtlCol="0" anchor="ctr" anchorCtr="0"/>
            <a:lstStyle/>
            <a:p>
              <a:pPr algn="ctr"/>
              <a:r>
                <a:rPr kumimoji="1" lang="en-US" altLang="ja-JP" sz="1100" i="1"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Width</a:t>
              </a:r>
              <a:endParaRPr kumimoji="1" lang="ja-JP" altLang="en-US" sz="11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cxnSp macro="">
          <xdr:nvCxnSpPr>
            <xdr:cNvPr id="204" name="直線コネクタ 203">
              <a:extLst>
                <a:ext uri="{FF2B5EF4-FFF2-40B4-BE49-F238E27FC236}">
                  <a16:creationId xmlns:a16="http://schemas.microsoft.com/office/drawing/2014/main" id="{00000000-0008-0000-0000-0000CC000000}"/>
                </a:ext>
              </a:extLst>
            </xdr:cNvPr>
            <xdr:cNvCxnSpPr/>
          </xdr:nvCxnSpPr>
          <xdr:spPr>
            <a:xfrm rot="5400000">
              <a:off x="9168054" y="6273901"/>
              <a:ext cx="687050" cy="0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3" name="直線コネクタ 222">
              <a:extLst>
                <a:ext uri="{FF2B5EF4-FFF2-40B4-BE49-F238E27FC236}">
                  <a16:creationId xmlns:a16="http://schemas.microsoft.com/office/drawing/2014/main" id="{00000000-0008-0000-0000-0000DF000000}"/>
                </a:ext>
              </a:extLst>
            </xdr:cNvPr>
            <xdr:cNvCxnSpPr/>
          </xdr:nvCxnSpPr>
          <xdr:spPr>
            <a:xfrm rot="5400000">
              <a:off x="8059546" y="12939252"/>
              <a:ext cx="923815" cy="0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4" name="直線コネクタ 223">
              <a:extLst>
                <a:ext uri="{FF2B5EF4-FFF2-40B4-BE49-F238E27FC236}">
                  <a16:creationId xmlns:a16="http://schemas.microsoft.com/office/drawing/2014/main" id="{00000000-0008-0000-0000-0000E0000000}"/>
                </a:ext>
              </a:extLst>
            </xdr:cNvPr>
            <xdr:cNvCxnSpPr/>
          </xdr:nvCxnSpPr>
          <xdr:spPr>
            <a:xfrm>
              <a:off x="10514601" y="12579468"/>
              <a:ext cx="0" cy="821692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5" name="直線コネクタ 224">
              <a:extLst>
                <a:ext uri="{FF2B5EF4-FFF2-40B4-BE49-F238E27FC236}">
                  <a16:creationId xmlns:a16="http://schemas.microsoft.com/office/drawing/2014/main" id="{00000000-0008-0000-0000-0000E1000000}"/>
                </a:ext>
              </a:extLst>
            </xdr:cNvPr>
            <xdr:cNvCxnSpPr/>
          </xdr:nvCxnSpPr>
          <xdr:spPr>
            <a:xfrm rot="5400000">
              <a:off x="9518556" y="12395761"/>
              <a:ext cx="0" cy="2022088"/>
            </a:xfrm>
            <a:prstGeom prst="line">
              <a:avLst/>
            </a:prstGeom>
            <a:ln>
              <a:headEnd type="triangle" w="sm" len="lg"/>
              <a:tailEnd type="triangle" w="sm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26" name="テキスト ボックス 225">
              <a:extLst>
                <a:ext uri="{FF2B5EF4-FFF2-40B4-BE49-F238E27FC236}">
                  <a16:creationId xmlns:a16="http://schemas.microsoft.com/office/drawing/2014/main" id="{00000000-0008-0000-0000-0000E2000000}"/>
                </a:ext>
              </a:extLst>
            </xdr:cNvPr>
            <xdr:cNvSpPr txBox="1"/>
          </xdr:nvSpPr>
          <xdr:spPr>
            <a:xfrm>
              <a:off x="9166412" y="13195957"/>
              <a:ext cx="739588" cy="26894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72000" rIns="36000" bIns="72000" rtlCol="0" anchor="ctr" anchorCtr="0"/>
            <a:lstStyle/>
            <a:p>
              <a:pPr algn="ctr"/>
              <a:r>
                <a:rPr kumimoji="1" lang="en-US" altLang="ja-JP" sz="1100" i="1"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Tread</a:t>
              </a:r>
              <a:endParaRPr kumimoji="1" lang="ja-JP" altLang="en-US" sz="11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</xdr:grpSp>
      <xdr:grpSp>
        <xdr:nvGrpSpPr>
          <xdr:cNvPr id="67" name="グループ化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GrpSpPr/>
        </xdr:nvGrpSpPr>
        <xdr:grpSpPr>
          <a:xfrm>
            <a:off x="11694553" y="3726163"/>
            <a:ext cx="268757" cy="251613"/>
            <a:chOff x="4572000" y="3552265"/>
            <a:chExt cx="2286000" cy="2286000"/>
          </a:xfrm>
        </xdr:grpSpPr>
        <xdr:sp macro="" textlink="">
          <xdr:nvSpPr>
            <xdr:cNvPr id="68" name="フローチャート: 論理和 67">
              <a:extLst>
                <a:ext uri="{FF2B5EF4-FFF2-40B4-BE49-F238E27FC236}">
                  <a16:creationId xmlns:a16="http://schemas.microsoft.com/office/drawing/2014/main" id="{00000000-0008-0000-0000-000044000000}"/>
                </a:ext>
              </a:extLst>
            </xdr:cNvPr>
            <xdr:cNvSpPr/>
          </xdr:nvSpPr>
          <xdr:spPr>
            <a:xfrm>
              <a:off x="4572000" y="3552265"/>
              <a:ext cx="2286000" cy="2286000"/>
            </a:xfrm>
            <a:prstGeom prst="flowChartOr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9" name="パイ 68">
              <a:extLst>
                <a:ext uri="{FF2B5EF4-FFF2-40B4-BE49-F238E27FC236}">
                  <a16:creationId xmlns:a16="http://schemas.microsoft.com/office/drawing/2014/main" id="{00000000-0008-0000-0000-000045000000}"/>
                </a:ext>
              </a:extLst>
            </xdr:cNvPr>
            <xdr:cNvSpPr/>
          </xdr:nvSpPr>
          <xdr:spPr>
            <a:xfrm>
              <a:off x="4572000" y="3563469"/>
              <a:ext cx="2263588" cy="2263589"/>
            </a:xfrm>
            <a:prstGeom prst="pie">
              <a:avLst>
                <a:gd name="adj1" fmla="val 10800000"/>
                <a:gd name="adj2" fmla="val 16200000"/>
              </a:avLst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0" name="パイ 69">
              <a:extLst>
                <a:ext uri="{FF2B5EF4-FFF2-40B4-BE49-F238E27FC236}">
                  <a16:creationId xmlns:a16="http://schemas.microsoft.com/office/drawing/2014/main" id="{00000000-0008-0000-0000-000046000000}"/>
                </a:ext>
              </a:extLst>
            </xdr:cNvPr>
            <xdr:cNvSpPr/>
          </xdr:nvSpPr>
          <xdr:spPr>
            <a:xfrm rot="10800000">
              <a:off x="4583200" y="3563468"/>
              <a:ext cx="2263586" cy="2263591"/>
            </a:xfrm>
            <a:prstGeom prst="pie">
              <a:avLst>
                <a:gd name="adj1" fmla="val 10800000"/>
                <a:gd name="adj2" fmla="val 16200000"/>
              </a:avLst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grpSp>
        <xdr:nvGrpSpPr>
          <xdr:cNvPr id="72" name="グループ化 71">
            <a:extLst>
              <a:ext uri="{FF2B5EF4-FFF2-40B4-BE49-F238E27FC236}">
                <a16:creationId xmlns:a16="http://schemas.microsoft.com/office/drawing/2014/main" id="{00000000-0008-0000-0000-000048000000}"/>
              </a:ext>
            </a:extLst>
          </xdr:cNvPr>
          <xdr:cNvGrpSpPr/>
        </xdr:nvGrpSpPr>
        <xdr:grpSpPr>
          <a:xfrm>
            <a:off x="11476433" y="3971925"/>
            <a:ext cx="1327548" cy="1065181"/>
            <a:chOff x="958452" y="2728777"/>
            <a:chExt cx="1327548" cy="386435"/>
          </a:xfrm>
        </xdr:grpSpPr>
        <xdr:cxnSp macro="">
          <xdr:nvCxnSpPr>
            <xdr:cNvPr id="73" name="直線コネクタ 72">
              <a:extLst>
                <a:ext uri="{FF2B5EF4-FFF2-40B4-BE49-F238E27FC236}">
                  <a16:creationId xmlns:a16="http://schemas.microsoft.com/office/drawing/2014/main" id="{00000000-0008-0000-0000-000049000000}"/>
                </a:ext>
              </a:extLst>
            </xdr:cNvPr>
            <xdr:cNvCxnSpPr/>
          </xdr:nvCxnSpPr>
          <xdr:spPr>
            <a:xfrm>
              <a:off x="1071562" y="3095625"/>
              <a:ext cx="1214438" cy="0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4" name="直線矢印コネクタ 73">
              <a:extLst>
                <a:ext uri="{FF2B5EF4-FFF2-40B4-BE49-F238E27FC236}">
                  <a16:creationId xmlns:a16="http://schemas.microsoft.com/office/drawing/2014/main" id="{00000000-0008-0000-0000-00004A000000}"/>
                </a:ext>
              </a:extLst>
            </xdr:cNvPr>
            <xdr:cNvCxnSpPr/>
          </xdr:nvCxnSpPr>
          <xdr:spPr>
            <a:xfrm flipH="1" flipV="1">
              <a:off x="1416844" y="2728777"/>
              <a:ext cx="869156" cy="366847"/>
            </a:xfrm>
            <a:prstGeom prst="straightConnector1">
              <a:avLst/>
            </a:prstGeom>
            <a:ln>
              <a:headEnd w="sm" len="lg"/>
              <a:tailEnd type="triangle" w="sm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75" name="テキスト ボックス 74">
              <a:extLst>
                <a:ext uri="{FF2B5EF4-FFF2-40B4-BE49-F238E27FC236}">
                  <a16:creationId xmlns:a16="http://schemas.microsoft.com/office/drawing/2014/main" id="{00000000-0008-0000-0000-00004B000000}"/>
                </a:ext>
              </a:extLst>
            </xdr:cNvPr>
            <xdr:cNvSpPr txBox="1"/>
          </xdr:nvSpPr>
          <xdr:spPr>
            <a:xfrm>
              <a:off x="958452" y="3019048"/>
              <a:ext cx="1256110" cy="9616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72000" rIns="36000" bIns="72000" rtlCol="0" anchor="ctr" anchorCtr="0"/>
            <a:lstStyle/>
            <a:p>
              <a:pPr algn="ctr"/>
              <a:r>
                <a:rPr kumimoji="1" lang="en-US" altLang="ja-JP" sz="1100" b="1" i="1"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.DrivingPos</a:t>
              </a:r>
              <a:endParaRPr kumimoji="1" lang="ja-JP" altLang="en-US" sz="1100" b="1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</xdr:grpSp>
      <xdr:cxnSp macro="">
        <xdr:nvCxnSpPr>
          <xdr:cNvPr id="170" name="直線コネクタ 169">
            <a:extLst>
              <a:ext uri="{FF2B5EF4-FFF2-40B4-BE49-F238E27FC236}">
                <a16:creationId xmlns:a16="http://schemas.microsoft.com/office/drawing/2014/main" id="{00000000-0008-0000-0000-0000AA000000}"/>
              </a:ext>
            </a:extLst>
          </xdr:cNvPr>
          <xdr:cNvCxnSpPr/>
        </xdr:nvCxnSpPr>
        <xdr:spPr>
          <a:xfrm>
            <a:off x="10964466" y="3850481"/>
            <a:ext cx="3278981" cy="0"/>
          </a:xfrm>
          <a:prstGeom prst="line">
            <a:avLst/>
          </a:prstGeom>
          <a:ln>
            <a:solidFill>
              <a:schemeClr val="tx1"/>
            </a:solidFill>
            <a:prstDash val="lg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89" name="グループ化 88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GrpSpPr/>
        </xdr:nvGrpSpPr>
        <xdr:grpSpPr>
          <a:xfrm>
            <a:off x="10958749" y="3715963"/>
            <a:ext cx="268757" cy="276774"/>
            <a:chOff x="4572000" y="3552265"/>
            <a:chExt cx="2286000" cy="2286000"/>
          </a:xfrm>
        </xdr:grpSpPr>
        <xdr:sp macro="" textlink="">
          <xdr:nvSpPr>
            <xdr:cNvPr id="90" name="フローチャート: 論理和 89">
              <a:extLst>
                <a:ext uri="{FF2B5EF4-FFF2-40B4-BE49-F238E27FC236}">
                  <a16:creationId xmlns:a16="http://schemas.microsoft.com/office/drawing/2014/main" id="{00000000-0008-0000-0000-00005A000000}"/>
                </a:ext>
              </a:extLst>
            </xdr:cNvPr>
            <xdr:cNvSpPr/>
          </xdr:nvSpPr>
          <xdr:spPr>
            <a:xfrm>
              <a:off x="4572000" y="3552265"/>
              <a:ext cx="2286000" cy="2286000"/>
            </a:xfrm>
            <a:prstGeom prst="flowChartOr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1" name="パイ 90">
              <a:extLst>
                <a:ext uri="{FF2B5EF4-FFF2-40B4-BE49-F238E27FC236}">
                  <a16:creationId xmlns:a16="http://schemas.microsoft.com/office/drawing/2014/main" id="{00000000-0008-0000-0000-00005B000000}"/>
                </a:ext>
              </a:extLst>
            </xdr:cNvPr>
            <xdr:cNvSpPr/>
          </xdr:nvSpPr>
          <xdr:spPr>
            <a:xfrm>
              <a:off x="4572000" y="3563469"/>
              <a:ext cx="2263588" cy="2263589"/>
            </a:xfrm>
            <a:prstGeom prst="pie">
              <a:avLst>
                <a:gd name="adj1" fmla="val 10800000"/>
                <a:gd name="adj2" fmla="val 16200000"/>
              </a:avLst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92" name="パイ 91">
              <a:extLst>
                <a:ext uri="{FF2B5EF4-FFF2-40B4-BE49-F238E27FC236}">
                  <a16:creationId xmlns:a16="http://schemas.microsoft.com/office/drawing/2014/main" id="{00000000-0008-0000-0000-00005C000000}"/>
                </a:ext>
              </a:extLst>
            </xdr:cNvPr>
            <xdr:cNvSpPr/>
          </xdr:nvSpPr>
          <xdr:spPr>
            <a:xfrm rot="10800000">
              <a:off x="4583206" y="3563469"/>
              <a:ext cx="2263588" cy="2263589"/>
            </a:xfrm>
            <a:prstGeom prst="pie">
              <a:avLst>
                <a:gd name="adj1" fmla="val 10800000"/>
                <a:gd name="adj2" fmla="val 16200000"/>
              </a:avLst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grpSp>
        <xdr:nvGrpSpPr>
          <xdr:cNvPr id="120" name="グループ化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GrpSpPr/>
        </xdr:nvGrpSpPr>
        <xdr:grpSpPr>
          <a:xfrm>
            <a:off x="13196679" y="3715667"/>
            <a:ext cx="268757" cy="276774"/>
            <a:chOff x="4572000" y="3552265"/>
            <a:chExt cx="2286000" cy="2286000"/>
          </a:xfrm>
        </xdr:grpSpPr>
        <xdr:sp macro="" textlink="">
          <xdr:nvSpPr>
            <xdr:cNvPr id="121" name="フローチャート: 論理和 120">
              <a:extLst>
                <a:ext uri="{FF2B5EF4-FFF2-40B4-BE49-F238E27FC236}">
                  <a16:creationId xmlns:a16="http://schemas.microsoft.com/office/drawing/2014/main" id="{00000000-0008-0000-0000-000079000000}"/>
                </a:ext>
              </a:extLst>
            </xdr:cNvPr>
            <xdr:cNvSpPr/>
          </xdr:nvSpPr>
          <xdr:spPr>
            <a:xfrm>
              <a:off x="4572000" y="3552265"/>
              <a:ext cx="2286000" cy="2286000"/>
            </a:xfrm>
            <a:prstGeom prst="flowChartOr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2" name="パイ 121">
              <a:extLst>
                <a:ext uri="{FF2B5EF4-FFF2-40B4-BE49-F238E27FC236}">
                  <a16:creationId xmlns:a16="http://schemas.microsoft.com/office/drawing/2014/main" id="{00000000-0008-0000-0000-00007A000000}"/>
                </a:ext>
              </a:extLst>
            </xdr:cNvPr>
            <xdr:cNvSpPr/>
          </xdr:nvSpPr>
          <xdr:spPr>
            <a:xfrm>
              <a:off x="4572000" y="3563469"/>
              <a:ext cx="2263588" cy="2263589"/>
            </a:xfrm>
            <a:prstGeom prst="pie">
              <a:avLst>
                <a:gd name="adj1" fmla="val 10800000"/>
                <a:gd name="adj2" fmla="val 16200000"/>
              </a:avLst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23" name="パイ 122">
              <a:extLst>
                <a:ext uri="{FF2B5EF4-FFF2-40B4-BE49-F238E27FC236}">
                  <a16:creationId xmlns:a16="http://schemas.microsoft.com/office/drawing/2014/main" id="{00000000-0008-0000-0000-00007B000000}"/>
                </a:ext>
              </a:extLst>
            </xdr:cNvPr>
            <xdr:cNvSpPr/>
          </xdr:nvSpPr>
          <xdr:spPr>
            <a:xfrm rot="10800000">
              <a:off x="4583206" y="3563469"/>
              <a:ext cx="2263588" cy="2263589"/>
            </a:xfrm>
            <a:prstGeom prst="pie">
              <a:avLst>
                <a:gd name="adj1" fmla="val 10800000"/>
                <a:gd name="adj2" fmla="val 16200000"/>
              </a:avLst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grpSp>
        <xdr:nvGrpSpPr>
          <xdr:cNvPr id="186" name="グループ化 185">
            <a:extLst>
              <a:ext uri="{FF2B5EF4-FFF2-40B4-BE49-F238E27FC236}">
                <a16:creationId xmlns:a16="http://schemas.microsoft.com/office/drawing/2014/main" id="{00000000-0008-0000-0000-0000BA000000}"/>
              </a:ext>
            </a:extLst>
          </xdr:cNvPr>
          <xdr:cNvGrpSpPr/>
        </xdr:nvGrpSpPr>
        <xdr:grpSpPr>
          <a:xfrm>
            <a:off x="12553950" y="4000500"/>
            <a:ext cx="1145381" cy="1236631"/>
            <a:chOff x="1140619" y="2666577"/>
            <a:chExt cx="1145381" cy="448635"/>
          </a:xfrm>
        </xdr:grpSpPr>
        <xdr:cxnSp macro="">
          <xdr:nvCxnSpPr>
            <xdr:cNvPr id="187" name="直線コネクタ 186">
              <a:extLst>
                <a:ext uri="{FF2B5EF4-FFF2-40B4-BE49-F238E27FC236}">
                  <a16:creationId xmlns:a16="http://schemas.microsoft.com/office/drawing/2014/main" id="{00000000-0008-0000-0000-0000BB000000}"/>
                </a:ext>
              </a:extLst>
            </xdr:cNvPr>
            <xdr:cNvCxnSpPr/>
          </xdr:nvCxnSpPr>
          <xdr:spPr>
            <a:xfrm>
              <a:off x="1140619" y="3095625"/>
              <a:ext cx="1145381" cy="0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8" name="直線矢印コネクタ 187">
              <a:extLst>
                <a:ext uri="{FF2B5EF4-FFF2-40B4-BE49-F238E27FC236}">
                  <a16:creationId xmlns:a16="http://schemas.microsoft.com/office/drawing/2014/main" id="{00000000-0008-0000-0000-0000BC000000}"/>
                </a:ext>
              </a:extLst>
            </xdr:cNvPr>
            <xdr:cNvCxnSpPr/>
          </xdr:nvCxnSpPr>
          <xdr:spPr>
            <a:xfrm flipH="1" flipV="1">
              <a:off x="1959769" y="2666577"/>
              <a:ext cx="326231" cy="429047"/>
            </a:xfrm>
            <a:prstGeom prst="straightConnector1">
              <a:avLst/>
            </a:prstGeom>
            <a:ln>
              <a:headEnd w="sm" len="lg"/>
              <a:tailEnd type="triangle" w="sm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89" name="テキスト ボックス 188">
              <a:extLst>
                <a:ext uri="{FF2B5EF4-FFF2-40B4-BE49-F238E27FC236}">
                  <a16:creationId xmlns:a16="http://schemas.microsoft.com/office/drawing/2014/main" id="{00000000-0008-0000-0000-0000BD000000}"/>
                </a:ext>
              </a:extLst>
            </xdr:cNvPr>
            <xdr:cNvSpPr txBox="1"/>
          </xdr:nvSpPr>
          <xdr:spPr>
            <a:xfrm>
              <a:off x="1254919" y="3019048"/>
              <a:ext cx="1007268" cy="9616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72000" rIns="36000" bIns="72000" rtlCol="0" anchor="ctr" anchorCtr="0"/>
            <a:lstStyle/>
            <a:p>
              <a:pPr algn="ctr"/>
              <a:r>
                <a:rPr kumimoji="1" lang="en-US" altLang="ja-JP" sz="1100" b="1" i="1"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.CameraPos</a:t>
              </a:r>
              <a:endParaRPr kumimoji="1" lang="ja-JP" altLang="en-US" sz="1100" b="1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</xdr:grpSp>
      <xdr:pic>
        <xdr:nvPicPr>
          <xdr:cNvPr id="222" name="図 221">
            <a:extLst>
              <a:ext uri="{FF2B5EF4-FFF2-40B4-BE49-F238E27FC236}">
                <a16:creationId xmlns:a16="http://schemas.microsoft.com/office/drawing/2014/main" id="{00000000-0008-0000-0000-0000D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clrChange>
              <a:clrFrom>
                <a:srgbClr val="F2F2F2"/>
              </a:clrFrom>
              <a:clrTo>
                <a:srgbClr val="F2F2F2">
                  <a:alpha val="0"/>
                </a:srgbClr>
              </a:clrTo>
            </a:clrChange>
          </a:blip>
          <a:stretch>
            <a:fillRect/>
          </a:stretch>
        </xdr:blipFill>
        <xdr:spPr>
          <a:xfrm rot="16200000">
            <a:off x="15345919" y="2565217"/>
            <a:ext cx="1797895" cy="2611068"/>
          </a:xfrm>
          <a:prstGeom prst="rect">
            <a:avLst/>
          </a:prstGeom>
        </xdr:spPr>
      </xdr:pic>
      <xdr:sp macro="" textlink="">
        <xdr:nvSpPr>
          <xdr:cNvPr id="244" name="正方形/長方形 243">
            <a:extLst>
              <a:ext uri="{FF2B5EF4-FFF2-40B4-BE49-F238E27FC236}">
                <a16:creationId xmlns:a16="http://schemas.microsoft.com/office/drawing/2014/main" id="{00000000-0008-0000-0000-0000F4000000}"/>
              </a:ext>
            </a:extLst>
          </xdr:cNvPr>
          <xdr:cNvSpPr/>
        </xdr:nvSpPr>
        <xdr:spPr>
          <a:xfrm>
            <a:off x="11401425" y="3019425"/>
            <a:ext cx="2505075" cy="1666875"/>
          </a:xfrm>
          <a:prstGeom prst="rect">
            <a:avLst/>
          </a:prstGeom>
          <a:noFill/>
          <a:ln w="19050">
            <a:solidFill>
              <a:schemeClr val="tx1"/>
            </a:solidFill>
            <a:prstDash val="lgDash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246" name="グループ化 245">
            <a:extLst>
              <a:ext uri="{FF2B5EF4-FFF2-40B4-BE49-F238E27FC236}">
                <a16:creationId xmlns:a16="http://schemas.microsoft.com/office/drawing/2014/main" id="{00000000-0008-0000-0000-0000F6000000}"/>
              </a:ext>
            </a:extLst>
          </xdr:cNvPr>
          <xdr:cNvGrpSpPr/>
        </xdr:nvGrpSpPr>
        <xdr:grpSpPr>
          <a:xfrm>
            <a:off x="9886950" y="2019303"/>
            <a:ext cx="1524000" cy="981076"/>
            <a:chOff x="1419225" y="3006089"/>
            <a:chExt cx="1524000" cy="355923"/>
          </a:xfrm>
        </xdr:grpSpPr>
        <xdr:cxnSp macro="">
          <xdr:nvCxnSpPr>
            <xdr:cNvPr id="247" name="直線コネクタ 246">
              <a:extLst>
                <a:ext uri="{FF2B5EF4-FFF2-40B4-BE49-F238E27FC236}">
                  <a16:creationId xmlns:a16="http://schemas.microsoft.com/office/drawing/2014/main" id="{00000000-0008-0000-0000-0000F7000000}"/>
                </a:ext>
              </a:extLst>
            </xdr:cNvPr>
            <xdr:cNvCxnSpPr/>
          </xdr:nvCxnSpPr>
          <xdr:spPr>
            <a:xfrm>
              <a:off x="1419225" y="3095625"/>
              <a:ext cx="866775" cy="0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8" name="直線矢印コネクタ 247">
              <a:extLst>
                <a:ext uri="{FF2B5EF4-FFF2-40B4-BE49-F238E27FC236}">
                  <a16:creationId xmlns:a16="http://schemas.microsoft.com/office/drawing/2014/main" id="{00000000-0008-0000-0000-0000F8000000}"/>
                </a:ext>
              </a:extLst>
            </xdr:cNvPr>
            <xdr:cNvCxnSpPr/>
          </xdr:nvCxnSpPr>
          <xdr:spPr>
            <a:xfrm>
              <a:off x="2286000" y="3095625"/>
              <a:ext cx="657225" cy="266387"/>
            </a:xfrm>
            <a:prstGeom prst="straightConnector1">
              <a:avLst/>
            </a:prstGeom>
            <a:ln>
              <a:headEnd w="sm" len="lg"/>
              <a:tailEnd type="triangle" w="sm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49" name="テキスト ボックス 248">
              <a:extLst>
                <a:ext uri="{FF2B5EF4-FFF2-40B4-BE49-F238E27FC236}">
                  <a16:creationId xmlns:a16="http://schemas.microsoft.com/office/drawing/2014/main" id="{00000000-0008-0000-0000-0000F9000000}"/>
                </a:ext>
              </a:extLst>
            </xdr:cNvPr>
            <xdr:cNvSpPr txBox="1"/>
          </xdr:nvSpPr>
          <xdr:spPr>
            <a:xfrm>
              <a:off x="1524000" y="3006089"/>
              <a:ext cx="762000" cy="9616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72000" rIns="36000" bIns="72000" rtlCol="0" anchor="ctr" anchorCtr="0"/>
            <a:lstStyle/>
            <a:p>
              <a:pPr algn="ctr"/>
              <a:r>
                <a:rPr kumimoji="1" lang="en-US" altLang="ja-JP" sz="1100" b="1" i="1"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.LeftRear</a:t>
              </a:r>
              <a:endParaRPr kumimoji="1" lang="ja-JP" altLang="en-US" sz="1100" b="1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</xdr:grpSp>
      <xdr:grpSp>
        <xdr:nvGrpSpPr>
          <xdr:cNvPr id="251" name="グループ化 250">
            <a:extLst>
              <a:ext uri="{FF2B5EF4-FFF2-40B4-BE49-F238E27FC236}">
                <a16:creationId xmlns:a16="http://schemas.microsoft.com/office/drawing/2014/main" id="{00000000-0008-0000-0000-0000FB000000}"/>
              </a:ext>
            </a:extLst>
          </xdr:cNvPr>
          <xdr:cNvGrpSpPr/>
        </xdr:nvGrpSpPr>
        <xdr:grpSpPr>
          <a:xfrm>
            <a:off x="9791700" y="4667261"/>
            <a:ext cx="1609725" cy="360312"/>
            <a:chOff x="1323975" y="2971536"/>
            <a:chExt cx="1609725" cy="130717"/>
          </a:xfrm>
        </xdr:grpSpPr>
        <xdr:cxnSp macro="">
          <xdr:nvCxnSpPr>
            <xdr:cNvPr id="252" name="直線コネクタ 251">
              <a:extLst>
                <a:ext uri="{FF2B5EF4-FFF2-40B4-BE49-F238E27FC236}">
                  <a16:creationId xmlns:a16="http://schemas.microsoft.com/office/drawing/2014/main" id="{00000000-0008-0000-0000-0000FC000000}"/>
                </a:ext>
              </a:extLst>
            </xdr:cNvPr>
            <xdr:cNvCxnSpPr/>
          </xdr:nvCxnSpPr>
          <xdr:spPr>
            <a:xfrm>
              <a:off x="1419225" y="3095625"/>
              <a:ext cx="866775" cy="0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3" name="直線矢印コネクタ 252">
              <a:extLst>
                <a:ext uri="{FF2B5EF4-FFF2-40B4-BE49-F238E27FC236}">
                  <a16:creationId xmlns:a16="http://schemas.microsoft.com/office/drawing/2014/main" id="{00000000-0008-0000-0000-0000FD000000}"/>
                </a:ext>
              </a:extLst>
            </xdr:cNvPr>
            <xdr:cNvCxnSpPr/>
          </xdr:nvCxnSpPr>
          <xdr:spPr>
            <a:xfrm flipV="1">
              <a:off x="2286000" y="2971536"/>
              <a:ext cx="647700" cy="124089"/>
            </a:xfrm>
            <a:prstGeom prst="straightConnector1">
              <a:avLst/>
            </a:prstGeom>
            <a:ln>
              <a:headEnd w="sm" len="lg"/>
              <a:tailEnd type="triangle" w="sm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54" name="テキスト ボックス 253">
              <a:extLst>
                <a:ext uri="{FF2B5EF4-FFF2-40B4-BE49-F238E27FC236}">
                  <a16:creationId xmlns:a16="http://schemas.microsoft.com/office/drawing/2014/main" id="{00000000-0008-0000-0000-0000FE000000}"/>
                </a:ext>
              </a:extLst>
            </xdr:cNvPr>
            <xdr:cNvSpPr txBox="1"/>
          </xdr:nvSpPr>
          <xdr:spPr>
            <a:xfrm>
              <a:off x="1323975" y="3006089"/>
              <a:ext cx="962025" cy="9616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72000" rIns="36000" bIns="72000" rtlCol="0" anchor="ctr" anchorCtr="0"/>
            <a:lstStyle/>
            <a:p>
              <a:pPr algn="ctr"/>
              <a:r>
                <a:rPr kumimoji="1" lang="en-US" altLang="ja-JP" sz="1100" b="1" i="1"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.RightRear</a:t>
              </a:r>
              <a:endParaRPr kumimoji="1" lang="ja-JP" altLang="en-US" sz="1100" b="1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</xdr:grpSp>
      <xdr:grpSp>
        <xdr:nvGrpSpPr>
          <xdr:cNvPr id="257" name="グループ化 256">
            <a:extLst>
              <a:ext uri="{FF2B5EF4-FFF2-40B4-BE49-F238E27FC236}">
                <a16:creationId xmlns:a16="http://schemas.microsoft.com/office/drawing/2014/main" id="{00000000-0008-0000-0000-000001010000}"/>
              </a:ext>
            </a:extLst>
          </xdr:cNvPr>
          <xdr:cNvGrpSpPr/>
        </xdr:nvGrpSpPr>
        <xdr:grpSpPr>
          <a:xfrm flipH="1">
            <a:off x="13877926" y="4667261"/>
            <a:ext cx="1619250" cy="360312"/>
            <a:chOff x="1323975" y="2971536"/>
            <a:chExt cx="1609725" cy="130717"/>
          </a:xfrm>
        </xdr:grpSpPr>
        <xdr:cxnSp macro="">
          <xdr:nvCxnSpPr>
            <xdr:cNvPr id="258" name="直線コネクタ 257">
              <a:extLst>
                <a:ext uri="{FF2B5EF4-FFF2-40B4-BE49-F238E27FC236}">
                  <a16:creationId xmlns:a16="http://schemas.microsoft.com/office/drawing/2014/main" id="{00000000-0008-0000-0000-000002010000}"/>
                </a:ext>
              </a:extLst>
            </xdr:cNvPr>
            <xdr:cNvCxnSpPr/>
          </xdr:nvCxnSpPr>
          <xdr:spPr>
            <a:xfrm>
              <a:off x="1419225" y="3095625"/>
              <a:ext cx="866775" cy="0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9" name="直線矢印コネクタ 258">
              <a:extLst>
                <a:ext uri="{FF2B5EF4-FFF2-40B4-BE49-F238E27FC236}">
                  <a16:creationId xmlns:a16="http://schemas.microsoft.com/office/drawing/2014/main" id="{00000000-0008-0000-0000-000003010000}"/>
                </a:ext>
              </a:extLst>
            </xdr:cNvPr>
            <xdr:cNvCxnSpPr/>
          </xdr:nvCxnSpPr>
          <xdr:spPr>
            <a:xfrm flipV="1">
              <a:off x="2286000" y="2971536"/>
              <a:ext cx="647700" cy="124089"/>
            </a:xfrm>
            <a:prstGeom prst="straightConnector1">
              <a:avLst/>
            </a:prstGeom>
            <a:ln>
              <a:headEnd w="sm" len="lg"/>
              <a:tailEnd type="triangle" w="sm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60" name="テキスト ボックス 259">
              <a:extLst>
                <a:ext uri="{FF2B5EF4-FFF2-40B4-BE49-F238E27FC236}">
                  <a16:creationId xmlns:a16="http://schemas.microsoft.com/office/drawing/2014/main" id="{00000000-0008-0000-0000-000004010000}"/>
                </a:ext>
              </a:extLst>
            </xdr:cNvPr>
            <xdr:cNvSpPr txBox="1"/>
          </xdr:nvSpPr>
          <xdr:spPr>
            <a:xfrm>
              <a:off x="1323975" y="3006089"/>
              <a:ext cx="962025" cy="9616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72000" rIns="36000" bIns="72000" rtlCol="0" anchor="ctr" anchorCtr="0"/>
            <a:lstStyle/>
            <a:p>
              <a:pPr algn="ctr"/>
              <a:r>
                <a:rPr kumimoji="1" lang="en-US" altLang="ja-JP" sz="1100" b="1" i="1"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.RightFront</a:t>
              </a:r>
              <a:endParaRPr kumimoji="1" lang="ja-JP" altLang="en-US" sz="1100" b="1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</xdr:grpSp>
      <xdr:grpSp>
        <xdr:nvGrpSpPr>
          <xdr:cNvPr id="261" name="グループ化 260">
            <a:extLst>
              <a:ext uri="{FF2B5EF4-FFF2-40B4-BE49-F238E27FC236}">
                <a16:creationId xmlns:a16="http://schemas.microsoft.com/office/drawing/2014/main" id="{00000000-0008-0000-0000-000005010000}"/>
              </a:ext>
            </a:extLst>
          </xdr:cNvPr>
          <xdr:cNvGrpSpPr/>
        </xdr:nvGrpSpPr>
        <xdr:grpSpPr>
          <a:xfrm flipH="1">
            <a:off x="13887450" y="2495551"/>
            <a:ext cx="1609726" cy="523870"/>
            <a:chOff x="1323975" y="3006089"/>
            <a:chExt cx="1600257" cy="190054"/>
          </a:xfrm>
        </xdr:grpSpPr>
        <xdr:cxnSp macro="">
          <xdr:nvCxnSpPr>
            <xdr:cNvPr id="262" name="直線コネクタ 261">
              <a:extLst>
                <a:ext uri="{FF2B5EF4-FFF2-40B4-BE49-F238E27FC236}">
                  <a16:creationId xmlns:a16="http://schemas.microsoft.com/office/drawing/2014/main" id="{00000000-0008-0000-0000-000006010000}"/>
                </a:ext>
              </a:extLst>
            </xdr:cNvPr>
            <xdr:cNvCxnSpPr/>
          </xdr:nvCxnSpPr>
          <xdr:spPr>
            <a:xfrm>
              <a:off x="1419225" y="3095625"/>
              <a:ext cx="866775" cy="0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3" name="直線矢印コネクタ 262">
              <a:extLst>
                <a:ext uri="{FF2B5EF4-FFF2-40B4-BE49-F238E27FC236}">
                  <a16:creationId xmlns:a16="http://schemas.microsoft.com/office/drawing/2014/main" id="{00000000-0008-0000-0000-000007010000}"/>
                </a:ext>
              </a:extLst>
            </xdr:cNvPr>
            <xdr:cNvCxnSpPr/>
          </xdr:nvCxnSpPr>
          <xdr:spPr>
            <a:xfrm>
              <a:off x="2285999" y="3095625"/>
              <a:ext cx="638233" cy="100518"/>
            </a:xfrm>
            <a:prstGeom prst="straightConnector1">
              <a:avLst/>
            </a:prstGeom>
            <a:ln>
              <a:headEnd w="sm" len="lg"/>
              <a:tailEnd type="triangle" w="sm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64" name="テキスト ボックス 263">
              <a:extLst>
                <a:ext uri="{FF2B5EF4-FFF2-40B4-BE49-F238E27FC236}">
                  <a16:creationId xmlns:a16="http://schemas.microsoft.com/office/drawing/2014/main" id="{00000000-0008-0000-0000-000008010000}"/>
                </a:ext>
              </a:extLst>
            </xdr:cNvPr>
            <xdr:cNvSpPr txBox="1"/>
          </xdr:nvSpPr>
          <xdr:spPr>
            <a:xfrm>
              <a:off x="1323975" y="3006089"/>
              <a:ext cx="962025" cy="9616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72000" rIns="36000" bIns="72000" rtlCol="0" anchor="ctr" anchorCtr="0"/>
            <a:lstStyle/>
            <a:p>
              <a:pPr algn="ctr"/>
              <a:r>
                <a:rPr kumimoji="1" lang="en-US" altLang="ja-JP" sz="1100" b="1" i="1"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.LeftFront</a:t>
              </a:r>
              <a:endParaRPr kumimoji="1" lang="ja-JP" altLang="en-US" sz="1100" b="1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</xdr:grpSp>
    </xdr:grpSp>
    <xdr:clientData/>
  </xdr:twoCellAnchor>
  <xdr:twoCellAnchor>
    <xdr:from>
      <xdr:col>1</xdr:col>
      <xdr:colOff>85725</xdr:colOff>
      <xdr:row>3</xdr:row>
      <xdr:rowOff>45795</xdr:rowOff>
    </xdr:from>
    <xdr:to>
      <xdr:col>8</xdr:col>
      <xdr:colOff>247650</xdr:colOff>
      <xdr:row>20</xdr:row>
      <xdr:rowOff>85725</xdr:rowOff>
    </xdr:to>
    <xdr:grpSp>
      <xdr:nvGrpSpPr>
        <xdr:cNvPr id="232" name="グループ化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GrpSpPr/>
      </xdr:nvGrpSpPr>
      <xdr:grpSpPr>
        <a:xfrm>
          <a:off x="847725" y="764252"/>
          <a:ext cx="5495925" cy="4111187"/>
          <a:chOff x="11182350" y="4493970"/>
          <a:chExt cx="5495925" cy="4088055"/>
        </a:xfrm>
      </xdr:grpSpPr>
      <xdr:grpSp>
        <xdr:nvGrpSpPr>
          <xdr:cNvPr id="208" name="グループ化 207">
            <a:extLst>
              <a:ext uri="{FF2B5EF4-FFF2-40B4-BE49-F238E27FC236}">
                <a16:creationId xmlns:a16="http://schemas.microsoft.com/office/drawing/2014/main" id="{00000000-0008-0000-0000-0000D0000000}"/>
              </a:ext>
            </a:extLst>
          </xdr:cNvPr>
          <xdr:cNvGrpSpPr/>
        </xdr:nvGrpSpPr>
        <xdr:grpSpPr>
          <a:xfrm>
            <a:off x="11781038" y="4493970"/>
            <a:ext cx="4563856" cy="4088055"/>
            <a:chOff x="16377936" y="3079508"/>
            <a:chExt cx="3806828" cy="3309656"/>
          </a:xfrm>
        </xdr:grpSpPr>
        <xdr:sp macro="" textlink="">
          <xdr:nvSpPr>
            <xdr:cNvPr id="209" name="円弧 208">
              <a:extLst>
                <a:ext uri="{FF2B5EF4-FFF2-40B4-BE49-F238E27FC236}">
                  <a16:creationId xmlns:a16="http://schemas.microsoft.com/office/drawing/2014/main" id="{00000000-0008-0000-0000-0000D1000000}"/>
                </a:ext>
              </a:extLst>
            </xdr:cNvPr>
            <xdr:cNvSpPr/>
          </xdr:nvSpPr>
          <xdr:spPr>
            <a:xfrm>
              <a:off x="16377936" y="3079508"/>
              <a:ext cx="3162300" cy="3309656"/>
            </a:xfrm>
            <a:prstGeom prst="arc">
              <a:avLst>
                <a:gd name="adj1" fmla="val 20341881"/>
                <a:gd name="adj2" fmla="val 0"/>
              </a:avLst>
            </a:prstGeom>
            <a:ln>
              <a:headEnd type="triangle" w="sm" len="lg"/>
              <a:tailEnd type="triangle" w="sm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10" name="テキスト ボックス 209">
              <a:extLst>
                <a:ext uri="{FF2B5EF4-FFF2-40B4-BE49-F238E27FC236}">
                  <a16:creationId xmlns:a16="http://schemas.microsoft.com/office/drawing/2014/main" id="{00000000-0008-0000-0000-0000D2000000}"/>
                </a:ext>
              </a:extLst>
            </xdr:cNvPr>
            <xdr:cNvSpPr txBox="1"/>
          </xdr:nvSpPr>
          <xdr:spPr>
            <a:xfrm>
              <a:off x="19422764" y="4284773"/>
              <a:ext cx="762000" cy="26577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72000" rIns="36000" bIns="72000" rtlCol="0" anchor="ctr" anchorCtr="0"/>
            <a:lstStyle/>
            <a:p>
              <a:pPr algn="ctr"/>
              <a:r>
                <a:rPr kumimoji="1" lang="en-US" altLang="ja-JP" sz="1100" b="1" i="1"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.Degree</a:t>
              </a:r>
              <a:endParaRPr kumimoji="1" lang="ja-JP" altLang="en-US" sz="1100" b="1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</xdr:grpSp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 rot="20700000">
            <a:off x="12172950" y="5486400"/>
            <a:ext cx="2844106" cy="1725706"/>
            <a:chOff x="12172950" y="5486400"/>
            <a:chExt cx="2844106" cy="1725706"/>
          </a:xfrm>
        </xdr:grpSpPr>
        <xdr:pic>
          <xdr:nvPicPr>
            <xdr:cNvPr id="181" name="図 180">
              <a:extLst>
                <a:ext uri="{FF2B5EF4-FFF2-40B4-BE49-F238E27FC236}">
                  <a16:creationId xmlns:a16="http://schemas.microsoft.com/office/drawing/2014/main" id="{00000000-0008-0000-0000-0000B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clrChange>
                <a:clrFrom>
                  <a:srgbClr val="F2F2F2"/>
                </a:clrFrom>
                <a:clrTo>
                  <a:srgbClr val="F2F2F2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 rot="16200000">
              <a:off x="12732150" y="4927200"/>
              <a:ext cx="1725706" cy="2844106"/>
            </a:xfrm>
            <a:prstGeom prst="rect">
              <a:avLst/>
            </a:prstGeom>
          </xdr:spPr>
        </xdr:pic>
        <xdr:grpSp>
          <xdr:nvGrpSpPr>
            <xdr:cNvPr id="160" name="グループ化 159">
              <a:extLst>
                <a:ext uri="{FF2B5EF4-FFF2-40B4-BE49-F238E27FC236}">
                  <a16:creationId xmlns:a16="http://schemas.microsoft.com/office/drawing/2014/main" id="{00000000-0008-0000-0000-0000A0000000}"/>
                </a:ext>
              </a:extLst>
            </xdr:cNvPr>
            <xdr:cNvGrpSpPr/>
          </xdr:nvGrpSpPr>
          <xdr:grpSpPr>
            <a:xfrm>
              <a:off x="12761353" y="6209130"/>
              <a:ext cx="268757" cy="276774"/>
              <a:chOff x="4572000" y="3552265"/>
              <a:chExt cx="2286000" cy="2286000"/>
            </a:xfrm>
          </xdr:grpSpPr>
          <xdr:sp macro="" textlink="">
            <xdr:nvSpPr>
              <xdr:cNvPr id="161" name="フローチャート: 論理和 160">
                <a:extLst>
                  <a:ext uri="{FF2B5EF4-FFF2-40B4-BE49-F238E27FC236}">
                    <a16:creationId xmlns:a16="http://schemas.microsoft.com/office/drawing/2014/main" id="{00000000-0008-0000-0000-0000A1000000}"/>
                  </a:ext>
                </a:extLst>
              </xdr:cNvPr>
              <xdr:cNvSpPr/>
            </xdr:nvSpPr>
            <xdr:spPr>
              <a:xfrm>
                <a:off x="4572000" y="3552265"/>
                <a:ext cx="2286000" cy="2286000"/>
              </a:xfrm>
              <a:prstGeom prst="flowChartOr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62" name="パイ 161">
                <a:extLst>
                  <a:ext uri="{FF2B5EF4-FFF2-40B4-BE49-F238E27FC236}">
                    <a16:creationId xmlns:a16="http://schemas.microsoft.com/office/drawing/2014/main" id="{00000000-0008-0000-0000-0000A2000000}"/>
                  </a:ext>
                </a:extLst>
              </xdr:cNvPr>
              <xdr:cNvSpPr/>
            </xdr:nvSpPr>
            <xdr:spPr>
              <a:xfrm>
                <a:off x="4572000" y="3563469"/>
                <a:ext cx="2263588" cy="2263589"/>
              </a:xfrm>
              <a:prstGeom prst="pie">
                <a:avLst>
                  <a:gd name="adj1" fmla="val 10800000"/>
                  <a:gd name="adj2" fmla="val 16200000"/>
                </a:avLst>
              </a:prstGeom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63" name="パイ 162">
                <a:extLst>
                  <a:ext uri="{FF2B5EF4-FFF2-40B4-BE49-F238E27FC236}">
                    <a16:creationId xmlns:a16="http://schemas.microsoft.com/office/drawing/2014/main" id="{00000000-0008-0000-0000-0000A3000000}"/>
                  </a:ext>
                </a:extLst>
              </xdr:cNvPr>
              <xdr:cNvSpPr/>
            </xdr:nvSpPr>
            <xdr:spPr>
              <a:xfrm rot="10800000">
                <a:off x="4583200" y="3563468"/>
                <a:ext cx="2263586" cy="2263591"/>
              </a:xfrm>
              <a:prstGeom prst="pie">
                <a:avLst>
                  <a:gd name="adj1" fmla="val 10800000"/>
                  <a:gd name="adj2" fmla="val 16200000"/>
                </a:avLst>
              </a:prstGeom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>
                  <a:solidFill>
                    <a:schemeClr val="tx1"/>
                  </a:solidFill>
                </a:endParaRPr>
              </a:p>
            </xdr:txBody>
          </xdr:sp>
        </xdr:grpSp>
      </xdr:grpSp>
      <xdr:cxnSp macro="">
        <xdr:nvCxnSpPr>
          <xdr:cNvPr id="78" name="直線コネクタ 77">
            <a:extLst>
              <a:ext uri="{FF2B5EF4-FFF2-40B4-BE49-F238E27FC236}">
                <a16:creationId xmlns:a16="http://schemas.microsoft.com/office/drawing/2014/main" id="{00000000-0008-0000-0000-00004E000000}"/>
              </a:ext>
            </a:extLst>
          </xdr:cNvPr>
          <xdr:cNvCxnSpPr/>
        </xdr:nvCxnSpPr>
        <xdr:spPr>
          <a:xfrm flipV="1">
            <a:off x="11483044" y="5819775"/>
            <a:ext cx="4088001" cy="1095376"/>
          </a:xfrm>
          <a:prstGeom prst="line">
            <a:avLst/>
          </a:prstGeom>
          <a:ln>
            <a:solidFill>
              <a:schemeClr val="tx1"/>
            </a:solidFill>
            <a:prstDash val="lg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7" name="直線コネクタ 206">
            <a:extLst>
              <a:ext uri="{FF2B5EF4-FFF2-40B4-BE49-F238E27FC236}">
                <a16:creationId xmlns:a16="http://schemas.microsoft.com/office/drawing/2014/main" id="{00000000-0008-0000-0000-0000CF000000}"/>
              </a:ext>
            </a:extLst>
          </xdr:cNvPr>
          <xdr:cNvCxnSpPr/>
        </xdr:nvCxnSpPr>
        <xdr:spPr>
          <a:xfrm>
            <a:off x="11468100" y="6524625"/>
            <a:ext cx="5210175" cy="0"/>
          </a:xfrm>
          <a:prstGeom prst="line">
            <a:avLst/>
          </a:prstGeom>
          <a:ln>
            <a:solidFill>
              <a:schemeClr val="tx1"/>
            </a:solidFill>
            <a:prstDash val="lg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11" name="グループ化 110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GrpSpPr/>
        </xdr:nvGrpSpPr>
        <xdr:grpSpPr>
          <a:xfrm>
            <a:off x="11182350" y="5410198"/>
            <a:ext cx="1609725" cy="971552"/>
            <a:chOff x="1028700" y="3006089"/>
            <a:chExt cx="1609725" cy="352468"/>
          </a:xfrm>
        </xdr:grpSpPr>
        <xdr:cxnSp macro="">
          <xdr:nvCxnSpPr>
            <xdr:cNvPr id="112" name="直線コネクタ 111">
              <a:extLst>
                <a:ext uri="{FF2B5EF4-FFF2-40B4-BE49-F238E27FC236}">
                  <a16:creationId xmlns:a16="http://schemas.microsoft.com/office/drawing/2014/main" id="{00000000-0008-0000-0000-000070000000}"/>
                </a:ext>
              </a:extLst>
            </xdr:cNvPr>
            <xdr:cNvCxnSpPr/>
          </xdr:nvCxnSpPr>
          <xdr:spPr>
            <a:xfrm>
              <a:off x="1028700" y="3095625"/>
              <a:ext cx="1257300" cy="0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3" name="直線矢印コネクタ 112">
              <a:extLst>
                <a:ext uri="{FF2B5EF4-FFF2-40B4-BE49-F238E27FC236}">
                  <a16:creationId xmlns:a16="http://schemas.microsoft.com/office/drawing/2014/main" id="{00000000-0008-0000-0000-000071000000}"/>
                </a:ext>
              </a:extLst>
            </xdr:cNvPr>
            <xdr:cNvCxnSpPr/>
          </xdr:nvCxnSpPr>
          <xdr:spPr>
            <a:xfrm>
              <a:off x="2286000" y="3095625"/>
              <a:ext cx="352425" cy="262932"/>
            </a:xfrm>
            <a:prstGeom prst="straightConnector1">
              <a:avLst/>
            </a:prstGeom>
            <a:ln>
              <a:headEnd w="sm" len="lg"/>
              <a:tailEnd type="triangle" w="sm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14" name="テキスト ボックス 113">
              <a:extLst>
                <a:ext uri="{FF2B5EF4-FFF2-40B4-BE49-F238E27FC236}">
                  <a16:creationId xmlns:a16="http://schemas.microsoft.com/office/drawing/2014/main" id="{00000000-0008-0000-0000-000072000000}"/>
                </a:ext>
              </a:extLst>
            </xdr:cNvPr>
            <xdr:cNvSpPr txBox="1"/>
          </xdr:nvSpPr>
          <xdr:spPr>
            <a:xfrm>
              <a:off x="1143000" y="3006089"/>
              <a:ext cx="1152525" cy="9616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72000" rIns="36000" bIns="72000" rtlCol="0" anchor="ctr" anchorCtr="0"/>
            <a:lstStyle/>
            <a:p>
              <a:pPr algn="ctr"/>
              <a:r>
                <a:rPr kumimoji="1" lang="en-US" altLang="ja-JP" sz="1100" b="1" i="1"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.DrivingPos</a:t>
              </a:r>
              <a:endParaRPr kumimoji="1" lang="ja-JP" altLang="en-US" sz="1100" b="1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</xdr:grpSp>
    </xdr:grpSp>
    <xdr:clientData/>
  </xdr:twoCellAnchor>
  <xdr:twoCellAnchor>
    <xdr:from>
      <xdr:col>9</xdr:col>
      <xdr:colOff>57150</xdr:colOff>
      <xdr:row>19</xdr:row>
      <xdr:rowOff>20958</xdr:rowOff>
    </xdr:from>
    <xdr:to>
      <xdr:col>17</xdr:col>
      <xdr:colOff>314324</xdr:colOff>
      <xdr:row>35</xdr:row>
      <xdr:rowOff>209549</xdr:rowOff>
    </xdr:to>
    <xdr:grpSp>
      <xdr:nvGrpSpPr>
        <xdr:cNvPr id="348" name="グループ化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GrpSpPr/>
      </xdr:nvGrpSpPr>
      <xdr:grpSpPr>
        <a:xfrm>
          <a:off x="6915150" y="4571187"/>
          <a:ext cx="6353174" cy="4020362"/>
          <a:chOff x="6429375" y="4545333"/>
          <a:chExt cx="6353174" cy="3998591"/>
        </a:xfrm>
      </xdr:grpSpPr>
      <xdr:sp macro="" textlink="">
        <xdr:nvSpPr>
          <xdr:cNvPr id="352" name="正方形/長方形 351">
            <a:extLst>
              <a:ext uri="{FF2B5EF4-FFF2-40B4-BE49-F238E27FC236}">
                <a16:creationId xmlns:a16="http://schemas.microsoft.com/office/drawing/2014/main" id="{00000000-0008-0000-0000-000060010000}"/>
              </a:ext>
            </a:extLst>
          </xdr:cNvPr>
          <xdr:cNvSpPr/>
        </xdr:nvSpPr>
        <xdr:spPr>
          <a:xfrm>
            <a:off x="7805720" y="6772275"/>
            <a:ext cx="223856" cy="276225"/>
          </a:xfrm>
          <a:prstGeom prst="rect">
            <a:avLst/>
          </a:prstGeom>
          <a:solidFill>
            <a:schemeClr val="tx2">
              <a:lumMod val="20000"/>
              <a:lumOff val="8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7" name="角丸四角形 326">
            <a:extLst>
              <a:ext uri="{FF2B5EF4-FFF2-40B4-BE49-F238E27FC236}">
                <a16:creationId xmlns:a16="http://schemas.microsoft.com/office/drawing/2014/main" id="{00000000-0008-0000-0000-000047010000}"/>
              </a:ext>
            </a:extLst>
          </xdr:cNvPr>
          <xdr:cNvSpPr/>
        </xdr:nvSpPr>
        <xdr:spPr>
          <a:xfrm>
            <a:off x="8029575" y="5895975"/>
            <a:ext cx="2600325" cy="2019300"/>
          </a:xfrm>
          <a:prstGeom prst="roundRect">
            <a:avLst>
              <a:gd name="adj" fmla="val 0"/>
            </a:avLst>
          </a:prstGeom>
          <a:solidFill>
            <a:schemeClr val="tx1">
              <a:lumMod val="50000"/>
              <a:lumOff val="50000"/>
              <a:alpha val="5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4" name="角丸四角形 333">
            <a:extLst>
              <a:ext uri="{FF2B5EF4-FFF2-40B4-BE49-F238E27FC236}">
                <a16:creationId xmlns:a16="http://schemas.microsoft.com/office/drawing/2014/main" id="{00000000-0008-0000-0000-00004E010000}"/>
              </a:ext>
            </a:extLst>
          </xdr:cNvPr>
          <xdr:cNvSpPr/>
        </xdr:nvSpPr>
        <xdr:spPr>
          <a:xfrm>
            <a:off x="8086725" y="6086475"/>
            <a:ext cx="285750" cy="114300"/>
          </a:xfrm>
          <a:prstGeom prst="round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5" name="角丸四角形 334">
            <a:extLst>
              <a:ext uri="{FF2B5EF4-FFF2-40B4-BE49-F238E27FC236}">
                <a16:creationId xmlns:a16="http://schemas.microsoft.com/office/drawing/2014/main" id="{00000000-0008-0000-0000-00004F010000}"/>
              </a:ext>
            </a:extLst>
          </xdr:cNvPr>
          <xdr:cNvSpPr/>
        </xdr:nvSpPr>
        <xdr:spPr>
          <a:xfrm>
            <a:off x="8086725" y="7610475"/>
            <a:ext cx="285750" cy="114300"/>
          </a:xfrm>
          <a:prstGeom prst="round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10634644" y="6781800"/>
            <a:ext cx="809563" cy="276225"/>
          </a:xfrm>
          <a:prstGeom prst="rect">
            <a:avLst/>
          </a:prstGeom>
          <a:solidFill>
            <a:schemeClr val="tx2">
              <a:lumMod val="20000"/>
              <a:lumOff val="8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2" name="直線コネクタ 81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CxnSpPr/>
        </xdr:nvCxnSpPr>
        <xdr:spPr>
          <a:xfrm>
            <a:off x="6924675" y="6915153"/>
            <a:ext cx="4305300" cy="1"/>
          </a:xfrm>
          <a:prstGeom prst="line">
            <a:avLst/>
          </a:prstGeom>
          <a:ln>
            <a:solidFill>
              <a:schemeClr val="tx1"/>
            </a:solidFill>
            <a:prstDash val="lg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28" name="グループ化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GrpSpPr/>
        </xdr:nvGrpSpPr>
        <xdr:grpSpPr>
          <a:xfrm>
            <a:off x="8096566" y="6780244"/>
            <a:ext cx="268757" cy="276774"/>
            <a:chOff x="4572000" y="3552265"/>
            <a:chExt cx="2286000" cy="2286000"/>
          </a:xfrm>
        </xdr:grpSpPr>
        <xdr:sp macro="" textlink="">
          <xdr:nvSpPr>
            <xdr:cNvPr id="129" name="フローチャート: 論理和 128">
              <a:extLst>
                <a:ext uri="{FF2B5EF4-FFF2-40B4-BE49-F238E27FC236}">
                  <a16:creationId xmlns:a16="http://schemas.microsoft.com/office/drawing/2014/main" id="{00000000-0008-0000-0000-000081000000}"/>
                </a:ext>
              </a:extLst>
            </xdr:cNvPr>
            <xdr:cNvSpPr/>
          </xdr:nvSpPr>
          <xdr:spPr>
            <a:xfrm>
              <a:off x="4572000" y="3552265"/>
              <a:ext cx="2286000" cy="2286000"/>
            </a:xfrm>
            <a:prstGeom prst="flowChartOr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0" name="パイ 129">
              <a:extLst>
                <a:ext uri="{FF2B5EF4-FFF2-40B4-BE49-F238E27FC236}">
                  <a16:creationId xmlns:a16="http://schemas.microsoft.com/office/drawing/2014/main" id="{00000000-0008-0000-0000-000082000000}"/>
                </a:ext>
              </a:extLst>
            </xdr:cNvPr>
            <xdr:cNvSpPr/>
          </xdr:nvSpPr>
          <xdr:spPr>
            <a:xfrm>
              <a:off x="4572000" y="3563469"/>
              <a:ext cx="2263588" cy="2263589"/>
            </a:xfrm>
            <a:prstGeom prst="pie">
              <a:avLst>
                <a:gd name="adj1" fmla="val 10800000"/>
                <a:gd name="adj2" fmla="val 16200000"/>
              </a:avLst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31" name="パイ 130">
              <a:extLst>
                <a:ext uri="{FF2B5EF4-FFF2-40B4-BE49-F238E27FC236}">
                  <a16:creationId xmlns:a16="http://schemas.microsoft.com/office/drawing/2014/main" id="{00000000-0008-0000-0000-000083000000}"/>
                </a:ext>
              </a:extLst>
            </xdr:cNvPr>
            <xdr:cNvSpPr/>
          </xdr:nvSpPr>
          <xdr:spPr>
            <a:xfrm rot="10800000">
              <a:off x="4583206" y="3563469"/>
              <a:ext cx="2263588" cy="2263589"/>
            </a:xfrm>
            <a:prstGeom prst="pie">
              <a:avLst>
                <a:gd name="adj1" fmla="val 10800000"/>
                <a:gd name="adj2" fmla="val 16200000"/>
              </a:avLst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grpSp>
        <xdr:nvGrpSpPr>
          <xdr:cNvPr id="20" name="グループ化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GrpSpPr/>
        </xdr:nvGrpSpPr>
        <xdr:grpSpPr>
          <a:xfrm>
            <a:off x="7667941" y="6770720"/>
            <a:ext cx="268757" cy="276774"/>
            <a:chOff x="4572000" y="3552265"/>
            <a:chExt cx="2286000" cy="2286000"/>
          </a:xfrm>
        </xdr:grpSpPr>
        <xdr:sp macro="" textlink="">
          <xdr:nvSpPr>
            <xdr:cNvPr id="21" name="フローチャート: 論理和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/>
          </xdr:nvSpPr>
          <xdr:spPr>
            <a:xfrm>
              <a:off x="4572000" y="3552265"/>
              <a:ext cx="2286000" cy="2286000"/>
            </a:xfrm>
            <a:prstGeom prst="flowChartOr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2" name="パイ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/>
          </xdr:nvSpPr>
          <xdr:spPr>
            <a:xfrm>
              <a:off x="4572000" y="3563469"/>
              <a:ext cx="2263588" cy="2263589"/>
            </a:xfrm>
            <a:prstGeom prst="pie">
              <a:avLst>
                <a:gd name="adj1" fmla="val 10800000"/>
                <a:gd name="adj2" fmla="val 16200000"/>
              </a:avLst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3" name="パイ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/>
          </xdr:nvSpPr>
          <xdr:spPr>
            <a:xfrm rot="10800000">
              <a:off x="4583206" y="3563469"/>
              <a:ext cx="2263588" cy="2263589"/>
            </a:xfrm>
            <a:prstGeom prst="pie">
              <a:avLst>
                <a:gd name="adj1" fmla="val 10800000"/>
                <a:gd name="adj2" fmla="val 16200000"/>
              </a:avLst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grpSp>
        <xdr:nvGrpSpPr>
          <xdr:cNvPr id="16" name="グループ化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GrpSpPr/>
        </xdr:nvGrpSpPr>
        <xdr:grpSpPr>
          <a:xfrm>
            <a:off x="10495558" y="6781553"/>
            <a:ext cx="1087907" cy="276774"/>
            <a:chOff x="-2395547" y="3552265"/>
            <a:chExt cx="9253547" cy="2286000"/>
          </a:xfrm>
        </xdr:grpSpPr>
        <xdr:sp macro="" textlink="">
          <xdr:nvSpPr>
            <xdr:cNvPr id="17" name="フローチャート: 論理和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/>
          </xdr:nvSpPr>
          <xdr:spPr>
            <a:xfrm>
              <a:off x="4572000" y="3552265"/>
              <a:ext cx="2286000" cy="2286000"/>
            </a:xfrm>
            <a:prstGeom prst="flowChartOr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" name="パイ 17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/>
          </xdr:nvSpPr>
          <xdr:spPr>
            <a:xfrm>
              <a:off x="4572000" y="3563469"/>
              <a:ext cx="2263588" cy="2263589"/>
            </a:xfrm>
            <a:prstGeom prst="pie">
              <a:avLst>
                <a:gd name="adj1" fmla="val 10800000"/>
                <a:gd name="adj2" fmla="val 16200000"/>
              </a:avLst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9" name="パイ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>
            <a:xfrm rot="10800000">
              <a:off x="4583206" y="3563469"/>
              <a:ext cx="2263588" cy="2263589"/>
            </a:xfrm>
            <a:prstGeom prst="pie">
              <a:avLst>
                <a:gd name="adj1" fmla="val 10800000"/>
                <a:gd name="adj2" fmla="val 16200000"/>
              </a:avLst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89" name="パイ 288">
              <a:extLst>
                <a:ext uri="{FF2B5EF4-FFF2-40B4-BE49-F238E27FC236}">
                  <a16:creationId xmlns:a16="http://schemas.microsoft.com/office/drawing/2014/main" id="{00000000-0008-0000-0000-000021010000}"/>
                </a:ext>
              </a:extLst>
            </xdr:cNvPr>
            <xdr:cNvSpPr/>
          </xdr:nvSpPr>
          <xdr:spPr>
            <a:xfrm>
              <a:off x="-2395547" y="3563473"/>
              <a:ext cx="2263587" cy="2263592"/>
            </a:xfrm>
            <a:prstGeom prst="pie">
              <a:avLst>
                <a:gd name="adj1" fmla="val 10800000"/>
                <a:gd name="adj2" fmla="val 16200000"/>
              </a:avLst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90" name="パイ 289">
              <a:extLst>
                <a:ext uri="{FF2B5EF4-FFF2-40B4-BE49-F238E27FC236}">
                  <a16:creationId xmlns:a16="http://schemas.microsoft.com/office/drawing/2014/main" id="{00000000-0008-0000-0000-000022010000}"/>
                </a:ext>
              </a:extLst>
            </xdr:cNvPr>
            <xdr:cNvSpPr/>
          </xdr:nvSpPr>
          <xdr:spPr>
            <a:xfrm rot="10800000">
              <a:off x="-2384345" y="3563473"/>
              <a:ext cx="2263587" cy="2263592"/>
            </a:xfrm>
            <a:prstGeom prst="pie">
              <a:avLst>
                <a:gd name="adj1" fmla="val 10800000"/>
                <a:gd name="adj2" fmla="val 16200000"/>
              </a:avLst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91" name="フローチャート: 論理和 290">
              <a:extLst>
                <a:ext uri="{FF2B5EF4-FFF2-40B4-BE49-F238E27FC236}">
                  <a16:creationId xmlns:a16="http://schemas.microsoft.com/office/drawing/2014/main" id="{00000000-0008-0000-0000-000023010000}"/>
                </a:ext>
              </a:extLst>
            </xdr:cNvPr>
            <xdr:cNvSpPr/>
          </xdr:nvSpPr>
          <xdr:spPr>
            <a:xfrm>
              <a:off x="-2395547" y="3552265"/>
              <a:ext cx="2286000" cy="2286000"/>
            </a:xfrm>
            <a:prstGeom prst="flowChartOr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191" name="グループ化 190">
            <a:extLst>
              <a:ext uri="{FF2B5EF4-FFF2-40B4-BE49-F238E27FC236}">
                <a16:creationId xmlns:a16="http://schemas.microsoft.com/office/drawing/2014/main" id="{00000000-0008-0000-0000-0000BF000000}"/>
              </a:ext>
            </a:extLst>
          </xdr:cNvPr>
          <xdr:cNvGrpSpPr/>
        </xdr:nvGrpSpPr>
        <xdr:grpSpPr>
          <a:xfrm>
            <a:off x="6562725" y="4962527"/>
            <a:ext cx="6219824" cy="1859563"/>
            <a:chOff x="1419225" y="2881689"/>
            <a:chExt cx="6219824" cy="674628"/>
          </a:xfrm>
        </xdr:grpSpPr>
        <xdr:cxnSp macro="">
          <xdr:nvCxnSpPr>
            <xdr:cNvPr id="323" name="直線コネクタ 322">
              <a:extLst>
                <a:ext uri="{FF2B5EF4-FFF2-40B4-BE49-F238E27FC236}">
                  <a16:creationId xmlns:a16="http://schemas.microsoft.com/office/drawing/2014/main" id="{00000000-0008-0000-0000-000043010000}"/>
                </a:ext>
              </a:extLst>
            </xdr:cNvPr>
            <xdr:cNvCxnSpPr/>
          </xdr:nvCxnSpPr>
          <xdr:spPr>
            <a:xfrm>
              <a:off x="1419225" y="3095625"/>
              <a:ext cx="866775" cy="0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4" name="直線矢印コネクタ 323">
              <a:extLst>
                <a:ext uri="{FF2B5EF4-FFF2-40B4-BE49-F238E27FC236}">
                  <a16:creationId xmlns:a16="http://schemas.microsoft.com/office/drawing/2014/main" id="{00000000-0008-0000-0000-000044010000}"/>
                </a:ext>
              </a:extLst>
            </xdr:cNvPr>
            <xdr:cNvCxnSpPr/>
          </xdr:nvCxnSpPr>
          <xdr:spPr>
            <a:xfrm>
              <a:off x="2286000" y="3095625"/>
              <a:ext cx="330360" cy="446076"/>
            </a:xfrm>
            <a:prstGeom prst="straightConnector1">
              <a:avLst/>
            </a:prstGeom>
            <a:ln>
              <a:headEnd w="sm" len="lg"/>
              <a:tailEnd type="triangle" w="sm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325" name="テキスト ボックス 324">
              <a:extLst>
                <a:ext uri="{FF2B5EF4-FFF2-40B4-BE49-F238E27FC236}">
                  <a16:creationId xmlns:a16="http://schemas.microsoft.com/office/drawing/2014/main" id="{00000000-0008-0000-0000-000045010000}"/>
                </a:ext>
              </a:extLst>
            </xdr:cNvPr>
            <xdr:cNvSpPr txBox="1"/>
          </xdr:nvSpPr>
          <xdr:spPr>
            <a:xfrm>
              <a:off x="1524000" y="3006089"/>
              <a:ext cx="762000" cy="9616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72000" rIns="36000" bIns="72000" rtlCol="0" anchor="ctr" anchorCtr="0"/>
            <a:lstStyle/>
            <a:p>
              <a:pPr algn="ctr"/>
              <a:r>
                <a:rPr kumimoji="1" lang="en-US" altLang="ja-JP" sz="1100" b="1" i="1"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.TowPos</a:t>
              </a:r>
              <a:endParaRPr kumimoji="1" lang="ja-JP" altLang="en-US" sz="1100" b="1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cxnSp macro="">
          <xdr:nvCxnSpPr>
            <xdr:cNvPr id="230" name="直線コネクタ 229">
              <a:extLst>
                <a:ext uri="{FF2B5EF4-FFF2-40B4-BE49-F238E27FC236}">
                  <a16:creationId xmlns:a16="http://schemas.microsoft.com/office/drawing/2014/main" id="{00000000-0008-0000-0000-0000E6000000}"/>
                </a:ext>
              </a:extLst>
            </xdr:cNvPr>
            <xdr:cNvCxnSpPr/>
          </xdr:nvCxnSpPr>
          <xdr:spPr>
            <a:xfrm>
              <a:off x="6591300" y="3095625"/>
              <a:ext cx="866775" cy="0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4" name="直線矢印コネクタ 233">
              <a:extLst>
                <a:ext uri="{FF2B5EF4-FFF2-40B4-BE49-F238E27FC236}">
                  <a16:creationId xmlns:a16="http://schemas.microsoft.com/office/drawing/2014/main" id="{00000000-0008-0000-0000-0000EA000000}"/>
                </a:ext>
              </a:extLst>
            </xdr:cNvPr>
            <xdr:cNvCxnSpPr>
              <a:endCxn id="17" idx="7"/>
            </xdr:cNvCxnSpPr>
          </xdr:nvCxnSpPr>
          <xdr:spPr>
            <a:xfrm flipH="1">
              <a:off x="6400606" y="3095625"/>
              <a:ext cx="190694" cy="460692"/>
            </a:xfrm>
            <a:prstGeom prst="straightConnector1">
              <a:avLst/>
            </a:prstGeom>
            <a:ln>
              <a:headEnd w="sm" len="lg"/>
              <a:tailEnd type="triangle" w="sm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36" name="テキスト ボックス 235">
              <a:extLst>
                <a:ext uri="{FF2B5EF4-FFF2-40B4-BE49-F238E27FC236}">
                  <a16:creationId xmlns:a16="http://schemas.microsoft.com/office/drawing/2014/main" id="{00000000-0008-0000-0000-0000EC000000}"/>
                </a:ext>
              </a:extLst>
            </xdr:cNvPr>
            <xdr:cNvSpPr txBox="1"/>
          </xdr:nvSpPr>
          <xdr:spPr>
            <a:xfrm>
              <a:off x="6696075" y="3006089"/>
              <a:ext cx="762000" cy="9616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72000" rIns="36000" bIns="72000" rtlCol="0" anchor="ctr" anchorCtr="0"/>
            <a:lstStyle/>
            <a:p>
              <a:pPr algn="ctr"/>
              <a:r>
                <a:rPr kumimoji="1" lang="en-US" altLang="ja-JP" sz="1100" b="1" i="1"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.LinkPos</a:t>
              </a:r>
              <a:endParaRPr kumimoji="1" lang="ja-JP" altLang="en-US" sz="1100" b="1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cxnSp macro="">
          <xdr:nvCxnSpPr>
            <xdr:cNvPr id="282" name="直線矢印コネクタ 281">
              <a:extLst>
                <a:ext uri="{FF2B5EF4-FFF2-40B4-BE49-F238E27FC236}">
                  <a16:creationId xmlns:a16="http://schemas.microsoft.com/office/drawing/2014/main" id="{00000000-0008-0000-0000-00001A010000}"/>
                </a:ext>
              </a:extLst>
            </xdr:cNvPr>
            <xdr:cNvCxnSpPr/>
          </xdr:nvCxnSpPr>
          <xdr:spPr>
            <a:xfrm flipH="1">
              <a:off x="5514781" y="2964622"/>
              <a:ext cx="1114619" cy="591695"/>
            </a:xfrm>
            <a:prstGeom prst="straightConnector1">
              <a:avLst/>
            </a:prstGeom>
            <a:ln>
              <a:headEnd w="sm" len="lg"/>
              <a:tailEnd type="triangle" w="sm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83" name="テキスト ボックス 282">
              <a:extLst>
                <a:ext uri="{FF2B5EF4-FFF2-40B4-BE49-F238E27FC236}">
                  <a16:creationId xmlns:a16="http://schemas.microsoft.com/office/drawing/2014/main" id="{00000000-0008-0000-0000-00001B010000}"/>
                </a:ext>
              </a:extLst>
            </xdr:cNvPr>
            <xdr:cNvSpPr txBox="1"/>
          </xdr:nvSpPr>
          <xdr:spPr>
            <a:xfrm>
              <a:off x="6696074" y="2881689"/>
              <a:ext cx="942975" cy="9616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72000" rIns="36000" bIns="72000" rtlCol="0" anchor="ctr" anchorCtr="0"/>
            <a:lstStyle/>
            <a:p>
              <a:pPr algn="ctr"/>
              <a:r>
                <a:rPr kumimoji="1" lang="en-US" altLang="ja-JP" sz="1100" b="1" i="1"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.FrontPos</a:t>
              </a:r>
              <a:endParaRPr kumimoji="1" lang="ja-JP" altLang="en-US" sz="1100" b="1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cxnSp macro="">
          <xdr:nvCxnSpPr>
            <xdr:cNvPr id="284" name="直線コネクタ 283">
              <a:extLst>
                <a:ext uri="{FF2B5EF4-FFF2-40B4-BE49-F238E27FC236}">
                  <a16:creationId xmlns:a16="http://schemas.microsoft.com/office/drawing/2014/main" id="{00000000-0008-0000-0000-00001C010000}"/>
                </a:ext>
              </a:extLst>
            </xdr:cNvPr>
            <xdr:cNvCxnSpPr/>
          </xdr:nvCxnSpPr>
          <xdr:spPr>
            <a:xfrm>
              <a:off x="6629400" y="2964314"/>
              <a:ext cx="866775" cy="0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193" name="グループ化 192">
            <a:extLst>
              <a:ext uri="{FF2B5EF4-FFF2-40B4-BE49-F238E27FC236}">
                <a16:creationId xmlns:a16="http://schemas.microsoft.com/office/drawing/2014/main" id="{00000000-0008-0000-0000-0000C1000000}"/>
              </a:ext>
            </a:extLst>
          </xdr:cNvPr>
          <xdr:cNvGrpSpPr/>
        </xdr:nvGrpSpPr>
        <xdr:grpSpPr>
          <a:xfrm>
            <a:off x="6659007" y="4545333"/>
            <a:ext cx="5409164" cy="3998591"/>
            <a:chOff x="7302860" y="6826526"/>
            <a:chExt cx="5057090" cy="3822562"/>
          </a:xfrm>
        </xdr:grpSpPr>
        <xdr:cxnSp macro="">
          <xdr:nvCxnSpPr>
            <xdr:cNvPr id="300" name="直線コネクタ 299">
              <a:extLst>
                <a:ext uri="{FF2B5EF4-FFF2-40B4-BE49-F238E27FC236}">
                  <a16:creationId xmlns:a16="http://schemas.microsoft.com/office/drawing/2014/main" id="{00000000-0008-0000-0000-00002C010000}"/>
                </a:ext>
              </a:extLst>
            </xdr:cNvPr>
            <xdr:cNvCxnSpPr/>
          </xdr:nvCxnSpPr>
          <xdr:spPr>
            <a:xfrm>
              <a:off x="8586816" y="10039008"/>
              <a:ext cx="0" cy="582761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1" name="直線コネクタ 300">
              <a:extLst>
                <a:ext uri="{FF2B5EF4-FFF2-40B4-BE49-F238E27FC236}">
                  <a16:creationId xmlns:a16="http://schemas.microsoft.com/office/drawing/2014/main" id="{00000000-0008-0000-0000-00002D010000}"/>
                </a:ext>
              </a:extLst>
            </xdr:cNvPr>
            <xdr:cNvCxnSpPr/>
          </xdr:nvCxnSpPr>
          <xdr:spPr>
            <a:xfrm>
              <a:off x="11024201" y="10066325"/>
              <a:ext cx="0" cy="582763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2" name="直線コネクタ 301">
              <a:extLst>
                <a:ext uri="{FF2B5EF4-FFF2-40B4-BE49-F238E27FC236}">
                  <a16:creationId xmlns:a16="http://schemas.microsoft.com/office/drawing/2014/main" id="{00000000-0008-0000-0000-00002E010000}"/>
                </a:ext>
              </a:extLst>
            </xdr:cNvPr>
            <xdr:cNvCxnSpPr/>
          </xdr:nvCxnSpPr>
          <xdr:spPr>
            <a:xfrm flipH="1">
              <a:off x="8557503" y="10584039"/>
              <a:ext cx="2457790" cy="0"/>
            </a:xfrm>
            <a:prstGeom prst="line">
              <a:avLst/>
            </a:prstGeom>
            <a:ln>
              <a:headEnd type="triangle" w="sm" len="lg"/>
              <a:tailEnd type="triangle" w="sm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303" name="テキスト ボックス 302">
              <a:extLst>
                <a:ext uri="{FF2B5EF4-FFF2-40B4-BE49-F238E27FC236}">
                  <a16:creationId xmlns:a16="http://schemas.microsoft.com/office/drawing/2014/main" id="{00000000-0008-0000-0000-00002F010000}"/>
                </a:ext>
              </a:extLst>
            </xdr:cNvPr>
            <xdr:cNvSpPr txBox="1"/>
          </xdr:nvSpPr>
          <xdr:spPr>
            <a:xfrm>
              <a:off x="9495898" y="10373189"/>
              <a:ext cx="739588" cy="26894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72000" rIns="36000" bIns="72000" rtlCol="0" anchor="ctr" anchorCtr="0"/>
            <a:lstStyle/>
            <a:p>
              <a:pPr algn="ctr"/>
              <a:r>
                <a:rPr kumimoji="1" lang="en-US" altLang="ja-JP" sz="1100" i="1"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Length</a:t>
              </a:r>
              <a:endParaRPr kumimoji="1" lang="ja-JP" altLang="en-US" sz="11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cxnSp macro="">
          <xdr:nvCxnSpPr>
            <xdr:cNvPr id="304" name="直線コネクタ 303">
              <a:extLst>
                <a:ext uri="{FF2B5EF4-FFF2-40B4-BE49-F238E27FC236}">
                  <a16:creationId xmlns:a16="http://schemas.microsoft.com/office/drawing/2014/main" id="{00000000-0008-0000-0000-000030010000}"/>
                </a:ext>
              </a:extLst>
            </xdr:cNvPr>
            <xdr:cNvCxnSpPr/>
          </xdr:nvCxnSpPr>
          <xdr:spPr>
            <a:xfrm flipH="1">
              <a:off x="8557504" y="7681602"/>
              <a:ext cx="3223623" cy="0"/>
            </a:xfrm>
            <a:prstGeom prst="line">
              <a:avLst/>
            </a:prstGeom>
            <a:ln>
              <a:headEnd type="none" w="sm" len="lg"/>
              <a:tailEnd type="triangle" w="sm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305" name="テキスト ボックス 304">
              <a:extLst>
                <a:ext uri="{FF2B5EF4-FFF2-40B4-BE49-F238E27FC236}">
                  <a16:creationId xmlns:a16="http://schemas.microsoft.com/office/drawing/2014/main" id="{00000000-0008-0000-0000-000031010000}"/>
                </a:ext>
              </a:extLst>
            </xdr:cNvPr>
            <xdr:cNvSpPr txBox="1"/>
          </xdr:nvSpPr>
          <xdr:spPr>
            <a:xfrm>
              <a:off x="8475157" y="7470752"/>
              <a:ext cx="739588" cy="26894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72000" rIns="36000" bIns="72000" rtlCol="0" anchor="ctr" anchorCtr="0"/>
            <a:lstStyle/>
            <a:p>
              <a:pPr algn="ctr"/>
              <a:r>
                <a:rPr kumimoji="1" lang="en-US" altLang="ja-JP" sz="1100" i="1"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RearEnd</a:t>
              </a:r>
              <a:endParaRPr kumimoji="1" lang="ja-JP" altLang="en-US" sz="11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cxnSp macro="">
          <xdr:nvCxnSpPr>
            <xdr:cNvPr id="306" name="直線コネクタ 305">
              <a:extLst>
                <a:ext uri="{FF2B5EF4-FFF2-40B4-BE49-F238E27FC236}">
                  <a16:creationId xmlns:a16="http://schemas.microsoft.com/office/drawing/2014/main" id="{00000000-0008-0000-0000-000032010000}"/>
                </a:ext>
              </a:extLst>
            </xdr:cNvPr>
            <xdr:cNvCxnSpPr/>
          </xdr:nvCxnSpPr>
          <xdr:spPr>
            <a:xfrm flipV="1">
              <a:off x="8773821" y="7371043"/>
              <a:ext cx="0" cy="1611704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7" name="直線コネクタ 306">
              <a:extLst>
                <a:ext uri="{FF2B5EF4-FFF2-40B4-BE49-F238E27FC236}">
                  <a16:creationId xmlns:a16="http://schemas.microsoft.com/office/drawing/2014/main" id="{00000000-0008-0000-0000-000033010000}"/>
                </a:ext>
              </a:extLst>
            </xdr:cNvPr>
            <xdr:cNvCxnSpPr/>
          </xdr:nvCxnSpPr>
          <xdr:spPr>
            <a:xfrm flipV="1">
              <a:off x="8377547" y="7422257"/>
              <a:ext cx="0" cy="1496750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8" name="直線コネクタ 307">
              <a:extLst>
                <a:ext uri="{FF2B5EF4-FFF2-40B4-BE49-F238E27FC236}">
                  <a16:creationId xmlns:a16="http://schemas.microsoft.com/office/drawing/2014/main" id="{00000000-0008-0000-0000-000034010000}"/>
                </a:ext>
              </a:extLst>
            </xdr:cNvPr>
            <xdr:cNvCxnSpPr/>
          </xdr:nvCxnSpPr>
          <xdr:spPr>
            <a:xfrm flipH="1">
              <a:off x="8388307" y="7453960"/>
              <a:ext cx="371785" cy="0"/>
            </a:xfrm>
            <a:prstGeom prst="line">
              <a:avLst/>
            </a:prstGeom>
            <a:ln>
              <a:headEnd type="none" w="sm" len="lg"/>
              <a:tailEnd type="triangle" w="sm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9" name="直線コネクタ 308">
              <a:extLst>
                <a:ext uri="{FF2B5EF4-FFF2-40B4-BE49-F238E27FC236}">
                  <a16:creationId xmlns:a16="http://schemas.microsoft.com/office/drawing/2014/main" id="{00000000-0008-0000-0000-000035010000}"/>
                </a:ext>
              </a:extLst>
            </xdr:cNvPr>
            <xdr:cNvCxnSpPr/>
          </xdr:nvCxnSpPr>
          <xdr:spPr>
            <a:xfrm>
              <a:off x="8586816" y="7649901"/>
              <a:ext cx="0" cy="495125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310" name="テキスト ボックス 309">
              <a:extLst>
                <a:ext uri="{FF2B5EF4-FFF2-40B4-BE49-F238E27FC236}">
                  <a16:creationId xmlns:a16="http://schemas.microsoft.com/office/drawing/2014/main" id="{00000000-0008-0000-0000-000036010000}"/>
                </a:ext>
              </a:extLst>
            </xdr:cNvPr>
            <xdr:cNvSpPr txBox="1"/>
          </xdr:nvSpPr>
          <xdr:spPr>
            <a:xfrm>
              <a:off x="8715592" y="7227176"/>
              <a:ext cx="955041" cy="26894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72000" rIns="36000" bIns="72000" rtlCol="0" anchor="ctr" anchorCtr="0"/>
            <a:lstStyle/>
            <a:p>
              <a:pPr algn="ctr"/>
              <a:r>
                <a:rPr kumimoji="1" lang="en-US" altLang="ja-JP" sz="1100" i="1"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DrivingPos</a:t>
              </a:r>
              <a:endParaRPr kumimoji="1" lang="ja-JP" altLang="en-US" sz="11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314" name="テキスト ボックス 313">
              <a:extLst>
                <a:ext uri="{FF2B5EF4-FFF2-40B4-BE49-F238E27FC236}">
                  <a16:creationId xmlns:a16="http://schemas.microsoft.com/office/drawing/2014/main" id="{00000000-0008-0000-0000-00003A010000}"/>
                </a:ext>
              </a:extLst>
            </xdr:cNvPr>
            <xdr:cNvSpPr txBox="1"/>
          </xdr:nvSpPr>
          <xdr:spPr>
            <a:xfrm>
              <a:off x="11271337" y="6826526"/>
              <a:ext cx="1088613" cy="26894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72000" rIns="36000" bIns="72000" rtlCol="0" anchor="ctr" anchorCtr="0"/>
            <a:lstStyle/>
            <a:p>
              <a:pPr algn="ctr"/>
              <a:r>
                <a:rPr kumimoji="1" lang="en-US" altLang="ja-JP" sz="1100" i="1"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-      x      +</a:t>
              </a:r>
              <a:endParaRPr kumimoji="1" lang="ja-JP" altLang="en-US" sz="11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cxnSp macro="">
          <xdr:nvCxnSpPr>
            <xdr:cNvPr id="315" name="直線コネクタ 314">
              <a:extLst>
                <a:ext uri="{FF2B5EF4-FFF2-40B4-BE49-F238E27FC236}">
                  <a16:creationId xmlns:a16="http://schemas.microsoft.com/office/drawing/2014/main" id="{00000000-0008-0000-0000-00003B010000}"/>
                </a:ext>
              </a:extLst>
            </xdr:cNvPr>
            <xdr:cNvCxnSpPr/>
          </xdr:nvCxnSpPr>
          <xdr:spPr>
            <a:xfrm>
              <a:off x="11790028" y="7053309"/>
              <a:ext cx="347296" cy="0"/>
            </a:xfrm>
            <a:prstGeom prst="line">
              <a:avLst/>
            </a:prstGeom>
            <a:ln>
              <a:headEnd type="none" w="sm" len="lg"/>
              <a:tailEnd type="triangle" w="sm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6" name="直線コネクタ 315">
              <a:extLst>
                <a:ext uri="{FF2B5EF4-FFF2-40B4-BE49-F238E27FC236}">
                  <a16:creationId xmlns:a16="http://schemas.microsoft.com/office/drawing/2014/main" id="{00000000-0008-0000-0000-00003C010000}"/>
                </a:ext>
              </a:extLst>
            </xdr:cNvPr>
            <xdr:cNvCxnSpPr/>
          </xdr:nvCxnSpPr>
          <xdr:spPr>
            <a:xfrm flipH="1">
              <a:off x="11407111" y="7053307"/>
              <a:ext cx="365106" cy="0"/>
            </a:xfrm>
            <a:prstGeom prst="line">
              <a:avLst/>
            </a:prstGeom>
            <a:ln>
              <a:headEnd type="none" w="sm" len="lg"/>
              <a:tailEnd type="triangle" w="sm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7" name="直線コネクタ 316">
              <a:extLst>
                <a:ext uri="{FF2B5EF4-FFF2-40B4-BE49-F238E27FC236}">
                  <a16:creationId xmlns:a16="http://schemas.microsoft.com/office/drawing/2014/main" id="{00000000-0008-0000-0000-00003D010000}"/>
                </a:ext>
              </a:extLst>
            </xdr:cNvPr>
            <xdr:cNvCxnSpPr/>
          </xdr:nvCxnSpPr>
          <xdr:spPr>
            <a:xfrm>
              <a:off x="7577948" y="9101114"/>
              <a:ext cx="0" cy="455284"/>
            </a:xfrm>
            <a:prstGeom prst="line">
              <a:avLst/>
            </a:prstGeom>
            <a:ln>
              <a:headEnd type="none" w="sm" len="lg"/>
              <a:tailEnd type="triangle" w="sm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8" name="直線コネクタ 317">
              <a:extLst>
                <a:ext uri="{FF2B5EF4-FFF2-40B4-BE49-F238E27FC236}">
                  <a16:creationId xmlns:a16="http://schemas.microsoft.com/office/drawing/2014/main" id="{00000000-0008-0000-0000-00003E010000}"/>
                </a:ext>
              </a:extLst>
            </xdr:cNvPr>
            <xdr:cNvCxnSpPr/>
          </xdr:nvCxnSpPr>
          <xdr:spPr>
            <a:xfrm flipV="1">
              <a:off x="7577948" y="8636726"/>
              <a:ext cx="0" cy="437073"/>
            </a:xfrm>
            <a:prstGeom prst="line">
              <a:avLst/>
            </a:prstGeom>
            <a:ln>
              <a:headEnd type="none" w="sm" len="lg"/>
              <a:tailEnd type="triangle" w="sm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319" name="テキスト ボックス 318">
              <a:extLst>
                <a:ext uri="{FF2B5EF4-FFF2-40B4-BE49-F238E27FC236}">
                  <a16:creationId xmlns:a16="http://schemas.microsoft.com/office/drawing/2014/main" id="{00000000-0008-0000-0000-00003F010000}"/>
                </a:ext>
              </a:extLst>
            </xdr:cNvPr>
            <xdr:cNvSpPr txBox="1"/>
          </xdr:nvSpPr>
          <xdr:spPr>
            <a:xfrm rot="16200000">
              <a:off x="6877797" y="8996641"/>
              <a:ext cx="1113141" cy="26301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72000" rIns="36000" bIns="72000" rtlCol="0" anchor="ctr" anchorCtr="0"/>
            <a:lstStyle/>
            <a:p>
              <a:pPr algn="ctr"/>
              <a:r>
                <a:rPr kumimoji="1" lang="en-US" altLang="ja-JP" sz="1100" i="1"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+      y      -</a:t>
              </a:r>
              <a:endParaRPr kumimoji="1" lang="ja-JP" altLang="en-US" sz="11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cxnSp macro="">
          <xdr:nvCxnSpPr>
            <xdr:cNvPr id="320" name="直線コネクタ 319">
              <a:extLst>
                <a:ext uri="{FF2B5EF4-FFF2-40B4-BE49-F238E27FC236}">
                  <a16:creationId xmlns:a16="http://schemas.microsoft.com/office/drawing/2014/main" id="{00000000-0008-0000-0000-000040010000}"/>
                </a:ext>
              </a:extLst>
            </xdr:cNvPr>
            <xdr:cNvCxnSpPr/>
          </xdr:nvCxnSpPr>
          <xdr:spPr>
            <a:xfrm flipV="1">
              <a:off x="11792628" y="7006816"/>
              <a:ext cx="0" cy="1948615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1" name="直線コネクタ 320">
              <a:extLst>
                <a:ext uri="{FF2B5EF4-FFF2-40B4-BE49-F238E27FC236}">
                  <a16:creationId xmlns:a16="http://schemas.microsoft.com/office/drawing/2014/main" id="{00000000-0008-0000-0000-000041010000}"/>
                </a:ext>
              </a:extLst>
            </xdr:cNvPr>
            <xdr:cNvCxnSpPr/>
          </xdr:nvCxnSpPr>
          <xdr:spPr>
            <a:xfrm flipH="1">
              <a:off x="8753415" y="7453957"/>
              <a:ext cx="3054427" cy="0"/>
            </a:xfrm>
            <a:prstGeom prst="line">
              <a:avLst/>
            </a:prstGeom>
            <a:ln>
              <a:headEnd type="none" w="sm" len="lg"/>
              <a:tailEnd type="triangle" w="sm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322" name="テキスト ボックス 321">
              <a:extLst>
                <a:ext uri="{FF2B5EF4-FFF2-40B4-BE49-F238E27FC236}">
                  <a16:creationId xmlns:a16="http://schemas.microsoft.com/office/drawing/2014/main" id="{00000000-0008-0000-0000-000042010000}"/>
                </a:ext>
              </a:extLst>
            </xdr:cNvPr>
            <xdr:cNvSpPr txBox="1"/>
          </xdr:nvSpPr>
          <xdr:spPr>
            <a:xfrm>
              <a:off x="8161754" y="7218076"/>
              <a:ext cx="618373" cy="26894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72000" rIns="36000" bIns="72000" rtlCol="0" anchor="ctr" anchorCtr="0"/>
            <a:lstStyle/>
            <a:p>
              <a:pPr algn="ctr"/>
              <a:r>
                <a:rPr kumimoji="1" lang="en-US" altLang="ja-JP" sz="1100" i="1"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TowPos</a:t>
              </a:r>
              <a:endParaRPr kumimoji="1" lang="ja-JP" altLang="en-US" sz="11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</xdr:grpSp>
      <xdr:cxnSp macro="">
        <xdr:nvCxnSpPr>
          <xdr:cNvPr id="292" name="直線コネクタ 291">
            <a:extLst>
              <a:ext uri="{FF2B5EF4-FFF2-40B4-BE49-F238E27FC236}">
                <a16:creationId xmlns:a16="http://schemas.microsoft.com/office/drawing/2014/main" id="{00000000-0008-0000-0000-000024010000}"/>
              </a:ext>
            </a:extLst>
          </xdr:cNvPr>
          <xdr:cNvCxnSpPr/>
        </xdr:nvCxnSpPr>
        <xdr:spPr>
          <a:xfrm>
            <a:off x="10660512" y="5896695"/>
            <a:ext cx="1169541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3" name="直線コネクタ 292">
            <a:extLst>
              <a:ext uri="{FF2B5EF4-FFF2-40B4-BE49-F238E27FC236}">
                <a16:creationId xmlns:a16="http://schemas.microsoft.com/office/drawing/2014/main" id="{00000000-0008-0000-0000-000025010000}"/>
              </a:ext>
            </a:extLst>
          </xdr:cNvPr>
          <xdr:cNvCxnSpPr/>
        </xdr:nvCxnSpPr>
        <xdr:spPr>
          <a:xfrm>
            <a:off x="11802175" y="5915746"/>
            <a:ext cx="0" cy="2018579"/>
          </a:xfrm>
          <a:prstGeom prst="line">
            <a:avLst/>
          </a:prstGeom>
          <a:ln>
            <a:headEnd type="triangle" w="sm" len="lg"/>
            <a:tailEnd type="triangle" w="sm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94" name="テキスト ボックス 293">
            <a:extLst>
              <a:ext uri="{FF2B5EF4-FFF2-40B4-BE49-F238E27FC236}">
                <a16:creationId xmlns:a16="http://schemas.microsoft.com/office/drawing/2014/main" id="{00000000-0008-0000-0000-000026010000}"/>
              </a:ext>
            </a:extLst>
          </xdr:cNvPr>
          <xdr:cNvSpPr txBox="1"/>
        </xdr:nvSpPr>
        <xdr:spPr>
          <a:xfrm rot="16200000">
            <a:off x="11479229" y="6786244"/>
            <a:ext cx="505153" cy="2813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72000" rIns="36000" bIns="72000" rtlCol="0" anchor="ctr" anchorCtr="0"/>
          <a:lstStyle/>
          <a:p>
            <a:pPr algn="ctr"/>
            <a:r>
              <a:rPr kumimoji="1" lang="en-US" altLang="ja-JP" sz="11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Width</a:t>
            </a:r>
            <a:endParaRPr kumimoji="1" lang="ja-JP" altLang="en-US" sz="1100" i="1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grpSp>
        <xdr:nvGrpSpPr>
          <xdr:cNvPr id="196" name="グループ化 195">
            <a:extLst>
              <a:ext uri="{FF2B5EF4-FFF2-40B4-BE49-F238E27FC236}">
                <a16:creationId xmlns:a16="http://schemas.microsoft.com/office/drawing/2014/main" id="{00000000-0008-0000-0000-0000C4000000}"/>
              </a:ext>
            </a:extLst>
          </xdr:cNvPr>
          <xdr:cNvGrpSpPr/>
        </xdr:nvGrpSpPr>
        <xdr:grpSpPr>
          <a:xfrm>
            <a:off x="8056958" y="7048500"/>
            <a:ext cx="1327548" cy="1179482"/>
            <a:chOff x="958452" y="2687310"/>
            <a:chExt cx="1327548" cy="427902"/>
          </a:xfrm>
        </xdr:grpSpPr>
        <xdr:cxnSp macro="">
          <xdr:nvCxnSpPr>
            <xdr:cNvPr id="285" name="直線コネクタ 284">
              <a:extLst>
                <a:ext uri="{FF2B5EF4-FFF2-40B4-BE49-F238E27FC236}">
                  <a16:creationId xmlns:a16="http://schemas.microsoft.com/office/drawing/2014/main" id="{00000000-0008-0000-0000-00001D010000}"/>
                </a:ext>
              </a:extLst>
            </xdr:cNvPr>
            <xdr:cNvCxnSpPr/>
          </xdr:nvCxnSpPr>
          <xdr:spPr>
            <a:xfrm>
              <a:off x="1071562" y="3095625"/>
              <a:ext cx="1214438" cy="0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6" name="直線矢印コネクタ 285">
              <a:extLst>
                <a:ext uri="{FF2B5EF4-FFF2-40B4-BE49-F238E27FC236}">
                  <a16:creationId xmlns:a16="http://schemas.microsoft.com/office/drawing/2014/main" id="{00000000-0008-0000-0000-00001E010000}"/>
                </a:ext>
              </a:extLst>
            </xdr:cNvPr>
            <xdr:cNvCxnSpPr/>
          </xdr:nvCxnSpPr>
          <xdr:spPr>
            <a:xfrm flipH="1" flipV="1">
              <a:off x="1245394" y="2687310"/>
              <a:ext cx="1040606" cy="408314"/>
            </a:xfrm>
            <a:prstGeom prst="straightConnector1">
              <a:avLst/>
            </a:prstGeom>
            <a:ln>
              <a:headEnd w="sm" len="lg"/>
              <a:tailEnd type="triangle" w="sm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87" name="テキスト ボックス 286">
              <a:extLst>
                <a:ext uri="{FF2B5EF4-FFF2-40B4-BE49-F238E27FC236}">
                  <a16:creationId xmlns:a16="http://schemas.microsoft.com/office/drawing/2014/main" id="{00000000-0008-0000-0000-00001F010000}"/>
                </a:ext>
              </a:extLst>
            </xdr:cNvPr>
            <xdr:cNvSpPr txBox="1"/>
          </xdr:nvSpPr>
          <xdr:spPr>
            <a:xfrm>
              <a:off x="958452" y="3019048"/>
              <a:ext cx="1256110" cy="9616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72000" rIns="36000" bIns="72000" rtlCol="0" anchor="ctr" anchorCtr="0"/>
            <a:lstStyle/>
            <a:p>
              <a:pPr algn="ctr"/>
              <a:r>
                <a:rPr kumimoji="1" lang="en-US" altLang="ja-JP" sz="1100" b="1" i="1"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.DrivingPos</a:t>
              </a:r>
              <a:endParaRPr kumimoji="1" lang="ja-JP" altLang="en-US" sz="1100" b="1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</xdr:grpSp>
      <xdr:grpSp>
        <xdr:nvGrpSpPr>
          <xdr:cNvPr id="216" name="グループ化 215">
            <a:extLst>
              <a:ext uri="{FF2B5EF4-FFF2-40B4-BE49-F238E27FC236}">
                <a16:creationId xmlns:a16="http://schemas.microsoft.com/office/drawing/2014/main" id="{00000000-0008-0000-0000-0000D8000000}"/>
              </a:ext>
            </a:extLst>
          </xdr:cNvPr>
          <xdr:cNvGrpSpPr/>
        </xdr:nvGrpSpPr>
        <xdr:grpSpPr>
          <a:xfrm>
            <a:off x="6515100" y="4914903"/>
            <a:ext cx="1524000" cy="981076"/>
            <a:chOff x="1419225" y="3006089"/>
            <a:chExt cx="1524000" cy="355923"/>
          </a:xfrm>
        </xdr:grpSpPr>
        <xdr:cxnSp macro="">
          <xdr:nvCxnSpPr>
            <xdr:cNvPr id="270" name="直線コネクタ 269">
              <a:extLst>
                <a:ext uri="{FF2B5EF4-FFF2-40B4-BE49-F238E27FC236}">
                  <a16:creationId xmlns:a16="http://schemas.microsoft.com/office/drawing/2014/main" id="{00000000-0008-0000-0000-00000E010000}"/>
                </a:ext>
              </a:extLst>
            </xdr:cNvPr>
            <xdr:cNvCxnSpPr/>
          </xdr:nvCxnSpPr>
          <xdr:spPr>
            <a:xfrm>
              <a:off x="1419225" y="3095625"/>
              <a:ext cx="866775" cy="0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1" name="直線矢印コネクタ 270">
              <a:extLst>
                <a:ext uri="{FF2B5EF4-FFF2-40B4-BE49-F238E27FC236}">
                  <a16:creationId xmlns:a16="http://schemas.microsoft.com/office/drawing/2014/main" id="{00000000-0008-0000-0000-00000F010000}"/>
                </a:ext>
              </a:extLst>
            </xdr:cNvPr>
            <xdr:cNvCxnSpPr/>
          </xdr:nvCxnSpPr>
          <xdr:spPr>
            <a:xfrm>
              <a:off x="2286000" y="3095625"/>
              <a:ext cx="657225" cy="266387"/>
            </a:xfrm>
            <a:prstGeom prst="straightConnector1">
              <a:avLst/>
            </a:prstGeom>
            <a:ln>
              <a:headEnd w="sm" len="lg"/>
              <a:tailEnd type="triangle" w="sm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72" name="テキスト ボックス 271">
              <a:extLst>
                <a:ext uri="{FF2B5EF4-FFF2-40B4-BE49-F238E27FC236}">
                  <a16:creationId xmlns:a16="http://schemas.microsoft.com/office/drawing/2014/main" id="{00000000-0008-0000-0000-000010010000}"/>
                </a:ext>
              </a:extLst>
            </xdr:cNvPr>
            <xdr:cNvSpPr txBox="1"/>
          </xdr:nvSpPr>
          <xdr:spPr>
            <a:xfrm>
              <a:off x="1524000" y="3006089"/>
              <a:ext cx="762000" cy="9616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72000" rIns="36000" bIns="72000" rtlCol="0" anchor="ctr" anchorCtr="0"/>
            <a:lstStyle/>
            <a:p>
              <a:pPr algn="ctr"/>
              <a:r>
                <a:rPr kumimoji="1" lang="en-US" altLang="ja-JP" sz="1100" b="1" i="1"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.LeftRear</a:t>
              </a:r>
              <a:endParaRPr kumimoji="1" lang="ja-JP" altLang="en-US" sz="1100" b="1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</xdr:grpSp>
      <xdr:grpSp>
        <xdr:nvGrpSpPr>
          <xdr:cNvPr id="218" name="グループ化 217">
            <a:extLst>
              <a:ext uri="{FF2B5EF4-FFF2-40B4-BE49-F238E27FC236}">
                <a16:creationId xmlns:a16="http://schemas.microsoft.com/office/drawing/2014/main" id="{00000000-0008-0000-0000-0000DA000000}"/>
              </a:ext>
            </a:extLst>
          </xdr:cNvPr>
          <xdr:cNvGrpSpPr/>
        </xdr:nvGrpSpPr>
        <xdr:grpSpPr>
          <a:xfrm>
            <a:off x="6429375" y="7905761"/>
            <a:ext cx="1609725" cy="360312"/>
            <a:chOff x="1323975" y="2971536"/>
            <a:chExt cx="1609725" cy="130717"/>
          </a:xfrm>
        </xdr:grpSpPr>
        <xdr:cxnSp macro="">
          <xdr:nvCxnSpPr>
            <xdr:cNvPr id="267" name="直線コネクタ 266">
              <a:extLst>
                <a:ext uri="{FF2B5EF4-FFF2-40B4-BE49-F238E27FC236}">
                  <a16:creationId xmlns:a16="http://schemas.microsoft.com/office/drawing/2014/main" id="{00000000-0008-0000-0000-00000B010000}"/>
                </a:ext>
              </a:extLst>
            </xdr:cNvPr>
            <xdr:cNvCxnSpPr/>
          </xdr:nvCxnSpPr>
          <xdr:spPr>
            <a:xfrm>
              <a:off x="1419225" y="3095625"/>
              <a:ext cx="866775" cy="0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8" name="直線矢印コネクタ 267">
              <a:extLst>
                <a:ext uri="{FF2B5EF4-FFF2-40B4-BE49-F238E27FC236}">
                  <a16:creationId xmlns:a16="http://schemas.microsoft.com/office/drawing/2014/main" id="{00000000-0008-0000-0000-00000C010000}"/>
                </a:ext>
              </a:extLst>
            </xdr:cNvPr>
            <xdr:cNvCxnSpPr/>
          </xdr:nvCxnSpPr>
          <xdr:spPr>
            <a:xfrm flipV="1">
              <a:off x="2286000" y="2971536"/>
              <a:ext cx="647700" cy="124089"/>
            </a:xfrm>
            <a:prstGeom prst="straightConnector1">
              <a:avLst/>
            </a:prstGeom>
            <a:ln>
              <a:headEnd w="sm" len="lg"/>
              <a:tailEnd type="triangle" w="sm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69" name="テキスト ボックス 268">
              <a:extLst>
                <a:ext uri="{FF2B5EF4-FFF2-40B4-BE49-F238E27FC236}">
                  <a16:creationId xmlns:a16="http://schemas.microsoft.com/office/drawing/2014/main" id="{00000000-0008-0000-0000-00000D010000}"/>
                </a:ext>
              </a:extLst>
            </xdr:cNvPr>
            <xdr:cNvSpPr txBox="1"/>
          </xdr:nvSpPr>
          <xdr:spPr>
            <a:xfrm>
              <a:off x="1323975" y="3006089"/>
              <a:ext cx="962025" cy="9616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72000" rIns="36000" bIns="72000" rtlCol="0" anchor="ctr" anchorCtr="0"/>
            <a:lstStyle/>
            <a:p>
              <a:pPr algn="ctr"/>
              <a:r>
                <a:rPr kumimoji="1" lang="en-US" altLang="ja-JP" sz="1100" b="1" i="1"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.RightRear</a:t>
              </a:r>
              <a:endParaRPr kumimoji="1" lang="ja-JP" altLang="en-US" sz="1100" b="1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</xdr:grpSp>
      <xdr:grpSp>
        <xdr:nvGrpSpPr>
          <xdr:cNvPr id="219" name="グループ化 218">
            <a:extLst>
              <a:ext uri="{FF2B5EF4-FFF2-40B4-BE49-F238E27FC236}">
                <a16:creationId xmlns:a16="http://schemas.microsoft.com/office/drawing/2014/main" id="{00000000-0008-0000-0000-0000DB000000}"/>
              </a:ext>
            </a:extLst>
          </xdr:cNvPr>
          <xdr:cNvGrpSpPr/>
        </xdr:nvGrpSpPr>
        <xdr:grpSpPr>
          <a:xfrm flipH="1">
            <a:off x="10629899" y="7905757"/>
            <a:ext cx="1219202" cy="379373"/>
            <a:chOff x="1323975" y="2964621"/>
            <a:chExt cx="1212030" cy="137632"/>
          </a:xfrm>
        </xdr:grpSpPr>
        <xdr:cxnSp macro="">
          <xdr:nvCxnSpPr>
            <xdr:cNvPr id="255" name="直線コネクタ 254">
              <a:extLst>
                <a:ext uri="{FF2B5EF4-FFF2-40B4-BE49-F238E27FC236}">
                  <a16:creationId xmlns:a16="http://schemas.microsoft.com/office/drawing/2014/main" id="{00000000-0008-0000-0000-0000FF000000}"/>
                </a:ext>
              </a:extLst>
            </xdr:cNvPr>
            <xdr:cNvCxnSpPr/>
          </xdr:nvCxnSpPr>
          <xdr:spPr>
            <a:xfrm>
              <a:off x="1419225" y="3095625"/>
              <a:ext cx="866775" cy="0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6" name="直線矢印コネクタ 255">
              <a:extLst>
                <a:ext uri="{FF2B5EF4-FFF2-40B4-BE49-F238E27FC236}">
                  <a16:creationId xmlns:a16="http://schemas.microsoft.com/office/drawing/2014/main" id="{00000000-0008-0000-0000-000000010000}"/>
                </a:ext>
              </a:extLst>
            </xdr:cNvPr>
            <xdr:cNvCxnSpPr/>
          </xdr:nvCxnSpPr>
          <xdr:spPr>
            <a:xfrm flipV="1">
              <a:off x="2285999" y="2964621"/>
              <a:ext cx="250006" cy="131004"/>
            </a:xfrm>
            <a:prstGeom prst="straightConnector1">
              <a:avLst/>
            </a:prstGeom>
            <a:ln>
              <a:headEnd w="sm" len="lg"/>
              <a:tailEnd type="triangle" w="sm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65" name="テキスト ボックス 264">
              <a:extLst>
                <a:ext uri="{FF2B5EF4-FFF2-40B4-BE49-F238E27FC236}">
                  <a16:creationId xmlns:a16="http://schemas.microsoft.com/office/drawing/2014/main" id="{00000000-0008-0000-0000-000009010000}"/>
                </a:ext>
              </a:extLst>
            </xdr:cNvPr>
            <xdr:cNvSpPr txBox="1"/>
          </xdr:nvSpPr>
          <xdr:spPr>
            <a:xfrm>
              <a:off x="1323975" y="3006089"/>
              <a:ext cx="962025" cy="9616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72000" rIns="36000" bIns="72000" rtlCol="0" anchor="ctr" anchorCtr="0"/>
            <a:lstStyle/>
            <a:p>
              <a:pPr algn="ctr"/>
              <a:r>
                <a:rPr kumimoji="1" lang="en-US" altLang="ja-JP" sz="1100" b="1" i="1"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.RightFront</a:t>
              </a:r>
              <a:endParaRPr kumimoji="1" lang="ja-JP" altLang="en-US" sz="1100" b="1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</xdr:grpSp>
      <xdr:grpSp>
        <xdr:nvGrpSpPr>
          <xdr:cNvPr id="221" name="グループ化 220">
            <a:extLst>
              <a:ext uri="{FF2B5EF4-FFF2-40B4-BE49-F238E27FC236}">
                <a16:creationId xmlns:a16="http://schemas.microsoft.com/office/drawing/2014/main" id="{00000000-0008-0000-0000-0000DD000000}"/>
              </a:ext>
            </a:extLst>
          </xdr:cNvPr>
          <xdr:cNvGrpSpPr/>
        </xdr:nvGrpSpPr>
        <xdr:grpSpPr>
          <a:xfrm flipH="1">
            <a:off x="10214635" y="4876804"/>
            <a:ext cx="967717" cy="1028699"/>
            <a:chOff x="1645920" y="2864411"/>
            <a:chExt cx="962025" cy="373200"/>
          </a:xfrm>
        </xdr:grpSpPr>
        <xdr:cxnSp macro="">
          <xdr:nvCxnSpPr>
            <xdr:cNvPr id="243" name="直線コネクタ 242">
              <a:extLst>
                <a:ext uri="{FF2B5EF4-FFF2-40B4-BE49-F238E27FC236}">
                  <a16:creationId xmlns:a16="http://schemas.microsoft.com/office/drawing/2014/main" id="{00000000-0008-0000-0000-0000F3000000}"/>
                </a:ext>
              </a:extLst>
            </xdr:cNvPr>
            <xdr:cNvCxnSpPr/>
          </xdr:nvCxnSpPr>
          <xdr:spPr>
            <a:xfrm>
              <a:off x="1655949" y="2950492"/>
              <a:ext cx="866775" cy="0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5" name="直線矢印コネクタ 244">
              <a:extLst>
                <a:ext uri="{FF2B5EF4-FFF2-40B4-BE49-F238E27FC236}">
                  <a16:creationId xmlns:a16="http://schemas.microsoft.com/office/drawing/2014/main" id="{00000000-0008-0000-0000-0000F5000000}"/>
                </a:ext>
              </a:extLst>
            </xdr:cNvPr>
            <xdr:cNvCxnSpPr/>
          </xdr:nvCxnSpPr>
          <xdr:spPr>
            <a:xfrm flipH="1">
              <a:off x="2204590" y="2950799"/>
              <a:ext cx="331416" cy="286812"/>
            </a:xfrm>
            <a:prstGeom prst="straightConnector1">
              <a:avLst/>
            </a:prstGeom>
            <a:ln>
              <a:headEnd w="sm" len="lg"/>
              <a:tailEnd type="triangle" w="sm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50" name="テキスト ボックス 249">
              <a:extLst>
                <a:ext uri="{FF2B5EF4-FFF2-40B4-BE49-F238E27FC236}">
                  <a16:creationId xmlns:a16="http://schemas.microsoft.com/office/drawing/2014/main" id="{00000000-0008-0000-0000-0000FA000000}"/>
                </a:ext>
              </a:extLst>
            </xdr:cNvPr>
            <xdr:cNvSpPr txBox="1"/>
          </xdr:nvSpPr>
          <xdr:spPr>
            <a:xfrm>
              <a:off x="1645920" y="2864411"/>
              <a:ext cx="962025" cy="9616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72000" rIns="36000" bIns="72000" rtlCol="0" anchor="ctr" anchorCtr="0"/>
            <a:lstStyle/>
            <a:p>
              <a:pPr algn="ctr"/>
              <a:r>
                <a:rPr kumimoji="1" lang="en-US" altLang="ja-JP" sz="1100" b="1" i="1"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.LeftFront</a:t>
              </a:r>
              <a:endParaRPr kumimoji="1" lang="ja-JP" altLang="en-US" sz="1100" b="1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</xdr:grpSp>
      <xdr:cxnSp macro="">
        <xdr:nvCxnSpPr>
          <xdr:cNvPr id="326" name="直線コネクタ 325">
            <a:extLst>
              <a:ext uri="{FF2B5EF4-FFF2-40B4-BE49-F238E27FC236}">
                <a16:creationId xmlns:a16="http://schemas.microsoft.com/office/drawing/2014/main" id="{00000000-0008-0000-0000-000046010000}"/>
              </a:ext>
            </a:extLst>
          </xdr:cNvPr>
          <xdr:cNvCxnSpPr/>
        </xdr:nvCxnSpPr>
        <xdr:spPr>
          <a:xfrm>
            <a:off x="10641462" y="7915995"/>
            <a:ext cx="1169541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6" name="直線コネクタ 335">
            <a:extLst>
              <a:ext uri="{FF2B5EF4-FFF2-40B4-BE49-F238E27FC236}">
                <a16:creationId xmlns:a16="http://schemas.microsoft.com/office/drawing/2014/main" id="{00000000-0008-0000-0000-000050010000}"/>
              </a:ext>
            </a:extLst>
          </xdr:cNvPr>
          <xdr:cNvCxnSpPr/>
        </xdr:nvCxnSpPr>
        <xdr:spPr>
          <a:xfrm>
            <a:off x="7317237" y="6144345"/>
            <a:ext cx="1169541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7" name="直線コネクタ 336">
            <a:extLst>
              <a:ext uri="{FF2B5EF4-FFF2-40B4-BE49-F238E27FC236}">
                <a16:creationId xmlns:a16="http://schemas.microsoft.com/office/drawing/2014/main" id="{00000000-0008-0000-0000-000051010000}"/>
              </a:ext>
            </a:extLst>
          </xdr:cNvPr>
          <xdr:cNvCxnSpPr/>
        </xdr:nvCxnSpPr>
        <xdr:spPr>
          <a:xfrm>
            <a:off x="7260087" y="7677870"/>
            <a:ext cx="1169541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38" name="角丸四角形 337">
            <a:extLst>
              <a:ext uri="{FF2B5EF4-FFF2-40B4-BE49-F238E27FC236}">
                <a16:creationId xmlns:a16="http://schemas.microsoft.com/office/drawing/2014/main" id="{00000000-0008-0000-0000-000052010000}"/>
              </a:ext>
            </a:extLst>
          </xdr:cNvPr>
          <xdr:cNvSpPr/>
        </xdr:nvSpPr>
        <xdr:spPr>
          <a:xfrm rot="18900000">
            <a:off x="10182225" y="6086475"/>
            <a:ext cx="285750" cy="114300"/>
          </a:xfrm>
          <a:prstGeom prst="round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9" name="角丸四角形 338">
            <a:extLst>
              <a:ext uri="{FF2B5EF4-FFF2-40B4-BE49-F238E27FC236}">
                <a16:creationId xmlns:a16="http://schemas.microsoft.com/office/drawing/2014/main" id="{00000000-0008-0000-0000-000053010000}"/>
              </a:ext>
            </a:extLst>
          </xdr:cNvPr>
          <xdr:cNvSpPr/>
        </xdr:nvSpPr>
        <xdr:spPr>
          <a:xfrm rot="18900000">
            <a:off x="10182225" y="7620000"/>
            <a:ext cx="285750" cy="114300"/>
          </a:xfrm>
          <a:prstGeom prst="round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40" name="直線コネクタ 339">
            <a:extLst>
              <a:ext uri="{FF2B5EF4-FFF2-40B4-BE49-F238E27FC236}">
                <a16:creationId xmlns:a16="http://schemas.microsoft.com/office/drawing/2014/main" id="{00000000-0008-0000-0000-000054010000}"/>
              </a:ext>
            </a:extLst>
          </xdr:cNvPr>
          <xdr:cNvCxnSpPr/>
        </xdr:nvCxnSpPr>
        <xdr:spPr>
          <a:xfrm>
            <a:off x="7334950" y="6124575"/>
            <a:ext cx="0" cy="1552575"/>
          </a:xfrm>
          <a:prstGeom prst="line">
            <a:avLst/>
          </a:prstGeom>
          <a:ln>
            <a:headEnd type="triangle" w="sm" len="lg"/>
            <a:tailEnd type="triangle" w="sm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43" name="テキスト ボックス 342">
            <a:extLst>
              <a:ext uri="{FF2B5EF4-FFF2-40B4-BE49-F238E27FC236}">
                <a16:creationId xmlns:a16="http://schemas.microsoft.com/office/drawing/2014/main" id="{00000000-0008-0000-0000-000057010000}"/>
              </a:ext>
            </a:extLst>
          </xdr:cNvPr>
          <xdr:cNvSpPr txBox="1"/>
        </xdr:nvSpPr>
        <xdr:spPr>
          <a:xfrm rot="16200000">
            <a:off x="6964379" y="6786244"/>
            <a:ext cx="505153" cy="2813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72000" rIns="36000" bIns="72000" rtlCol="0" anchor="ctr" anchorCtr="0"/>
          <a:lstStyle/>
          <a:p>
            <a:pPr algn="ctr"/>
            <a:r>
              <a:rPr kumimoji="1" lang="en-US" altLang="ja-JP" sz="11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Tread</a:t>
            </a:r>
            <a:endParaRPr kumimoji="1" lang="ja-JP" altLang="en-US" sz="1100" i="1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1</xdr:col>
      <xdr:colOff>64123</xdr:colOff>
      <xdr:row>19</xdr:row>
      <xdr:rowOff>125193</xdr:rowOff>
    </xdr:from>
    <xdr:to>
      <xdr:col>7</xdr:col>
      <xdr:colOff>589682</xdr:colOff>
      <xdr:row>36</xdr:row>
      <xdr:rowOff>165123</xdr:rowOff>
    </xdr:to>
    <xdr:grpSp>
      <xdr:nvGrpSpPr>
        <xdr:cNvPr id="377" name="グループ化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GrpSpPr/>
      </xdr:nvGrpSpPr>
      <xdr:grpSpPr>
        <a:xfrm>
          <a:off x="826123" y="4675422"/>
          <a:ext cx="5097559" cy="4111187"/>
          <a:chOff x="616573" y="4068543"/>
          <a:chExt cx="5097559" cy="4088055"/>
        </a:xfrm>
      </xdr:grpSpPr>
      <xdr:grpSp>
        <xdr:nvGrpSpPr>
          <xdr:cNvPr id="365" name="グループ化 364">
            <a:extLst>
              <a:ext uri="{FF2B5EF4-FFF2-40B4-BE49-F238E27FC236}">
                <a16:creationId xmlns:a16="http://schemas.microsoft.com/office/drawing/2014/main" id="{00000000-0008-0000-0000-00006D010000}"/>
              </a:ext>
            </a:extLst>
          </xdr:cNvPr>
          <xdr:cNvGrpSpPr/>
        </xdr:nvGrpSpPr>
        <xdr:grpSpPr>
          <a:xfrm rot="20700000">
            <a:off x="911848" y="4840068"/>
            <a:ext cx="4572000" cy="2019300"/>
            <a:chOff x="1453339" y="5953125"/>
            <a:chExt cx="4572000" cy="2019300"/>
          </a:xfrm>
        </xdr:grpSpPr>
        <xdr:sp macro="" textlink="">
          <xdr:nvSpPr>
            <xdr:cNvPr id="361" name="角丸四角形 360">
              <a:extLst>
                <a:ext uri="{FF2B5EF4-FFF2-40B4-BE49-F238E27FC236}">
                  <a16:creationId xmlns:a16="http://schemas.microsoft.com/office/drawing/2014/main" id="{00000000-0008-0000-0000-000069010000}"/>
                </a:ext>
              </a:extLst>
            </xdr:cNvPr>
            <xdr:cNvSpPr/>
          </xdr:nvSpPr>
          <xdr:spPr>
            <a:xfrm>
              <a:off x="2428875" y="6096000"/>
              <a:ext cx="323850" cy="133350"/>
            </a:xfrm>
            <a:prstGeom prst="roundRect">
              <a:avLst/>
            </a:prstGeom>
          </xdr:spPr>
          <xdr:style>
            <a:lnRef idx="2">
              <a:schemeClr val="accent3">
                <a:shade val="50000"/>
              </a:schemeClr>
            </a:lnRef>
            <a:fillRef idx="1">
              <a:schemeClr val="accent3"/>
            </a:fillRef>
            <a:effectRef idx="0">
              <a:schemeClr val="accent3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62" name="角丸四角形 361">
              <a:extLst>
                <a:ext uri="{FF2B5EF4-FFF2-40B4-BE49-F238E27FC236}">
                  <a16:creationId xmlns:a16="http://schemas.microsoft.com/office/drawing/2014/main" id="{00000000-0008-0000-0000-00006A010000}"/>
                </a:ext>
              </a:extLst>
            </xdr:cNvPr>
            <xdr:cNvSpPr/>
          </xdr:nvSpPr>
          <xdr:spPr>
            <a:xfrm>
              <a:off x="2428875" y="7639050"/>
              <a:ext cx="323850" cy="133350"/>
            </a:xfrm>
            <a:prstGeom prst="roundRect">
              <a:avLst/>
            </a:prstGeom>
          </xdr:spPr>
          <xdr:style>
            <a:lnRef idx="2">
              <a:schemeClr val="accent3">
                <a:shade val="50000"/>
              </a:schemeClr>
            </a:lnRef>
            <a:fillRef idx="1">
              <a:schemeClr val="accent3"/>
            </a:fillRef>
            <a:effectRef idx="0">
              <a:schemeClr val="accent3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63" name="角丸四角形 362">
              <a:extLst>
                <a:ext uri="{FF2B5EF4-FFF2-40B4-BE49-F238E27FC236}">
                  <a16:creationId xmlns:a16="http://schemas.microsoft.com/office/drawing/2014/main" id="{00000000-0008-0000-0000-00006B010000}"/>
                </a:ext>
              </a:extLst>
            </xdr:cNvPr>
            <xdr:cNvSpPr/>
          </xdr:nvSpPr>
          <xdr:spPr>
            <a:xfrm>
              <a:off x="4324350" y="6096000"/>
              <a:ext cx="323850" cy="133350"/>
            </a:xfrm>
            <a:prstGeom prst="roundRect">
              <a:avLst/>
            </a:prstGeom>
          </xdr:spPr>
          <xdr:style>
            <a:lnRef idx="2">
              <a:schemeClr val="accent3">
                <a:shade val="50000"/>
              </a:schemeClr>
            </a:lnRef>
            <a:fillRef idx="1">
              <a:schemeClr val="accent3"/>
            </a:fillRef>
            <a:effectRef idx="0">
              <a:schemeClr val="accent3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64" name="角丸四角形 363">
              <a:extLst>
                <a:ext uri="{FF2B5EF4-FFF2-40B4-BE49-F238E27FC236}">
                  <a16:creationId xmlns:a16="http://schemas.microsoft.com/office/drawing/2014/main" id="{00000000-0008-0000-0000-00006C010000}"/>
                </a:ext>
              </a:extLst>
            </xdr:cNvPr>
            <xdr:cNvSpPr/>
          </xdr:nvSpPr>
          <xdr:spPr>
            <a:xfrm>
              <a:off x="4324350" y="7639050"/>
              <a:ext cx="323850" cy="133350"/>
            </a:xfrm>
            <a:prstGeom prst="roundRect">
              <a:avLst/>
            </a:prstGeom>
          </xdr:spPr>
          <xdr:style>
            <a:lnRef idx="2">
              <a:schemeClr val="accent3">
                <a:shade val="50000"/>
              </a:schemeClr>
            </a:lnRef>
            <a:fillRef idx="1">
              <a:schemeClr val="accent3"/>
            </a:fillRef>
            <a:effectRef idx="0">
              <a:schemeClr val="accent3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49" name="角丸四角形 348">
              <a:extLst>
                <a:ext uri="{FF2B5EF4-FFF2-40B4-BE49-F238E27FC236}">
                  <a16:creationId xmlns:a16="http://schemas.microsoft.com/office/drawing/2014/main" id="{00000000-0008-0000-0000-00005D010000}"/>
                </a:ext>
              </a:extLst>
            </xdr:cNvPr>
            <xdr:cNvSpPr/>
          </xdr:nvSpPr>
          <xdr:spPr>
            <a:xfrm>
              <a:off x="2286000" y="5953125"/>
              <a:ext cx="2600325" cy="2019300"/>
            </a:xfrm>
            <a:prstGeom prst="roundRect">
              <a:avLst>
                <a:gd name="adj" fmla="val 0"/>
              </a:avLst>
            </a:prstGeom>
            <a:solidFill>
              <a:schemeClr val="tx1">
                <a:lumMod val="50000"/>
                <a:lumOff val="50000"/>
                <a:alpha val="50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50" name="正方形/長方形 349">
              <a:extLst>
                <a:ext uri="{FF2B5EF4-FFF2-40B4-BE49-F238E27FC236}">
                  <a16:creationId xmlns:a16="http://schemas.microsoft.com/office/drawing/2014/main" id="{00000000-0008-0000-0000-00005E010000}"/>
                </a:ext>
              </a:extLst>
            </xdr:cNvPr>
            <xdr:cNvSpPr/>
          </xdr:nvSpPr>
          <xdr:spPr>
            <a:xfrm>
              <a:off x="4886325" y="6819900"/>
              <a:ext cx="809563" cy="276225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51" name="円/楕円 350">
              <a:extLst>
                <a:ext uri="{FF2B5EF4-FFF2-40B4-BE49-F238E27FC236}">
                  <a16:creationId xmlns:a16="http://schemas.microsoft.com/office/drawing/2014/main" id="{00000000-0008-0000-0000-00005F010000}"/>
                </a:ext>
              </a:extLst>
            </xdr:cNvPr>
            <xdr:cNvSpPr/>
          </xdr:nvSpPr>
          <xdr:spPr>
            <a:xfrm>
              <a:off x="5562601" y="6858001"/>
              <a:ext cx="219074" cy="219074"/>
            </a:xfrm>
            <a:prstGeom prst="ellipse">
              <a:avLst/>
            </a:prstGeom>
            <a:solidFill>
              <a:sysClr val="window" lastClr="FFFFFF"/>
            </a:solidFill>
            <a:ln w="762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53" name="正方形/長方形 352">
              <a:extLst>
                <a:ext uri="{FF2B5EF4-FFF2-40B4-BE49-F238E27FC236}">
                  <a16:creationId xmlns:a16="http://schemas.microsoft.com/office/drawing/2014/main" id="{00000000-0008-0000-0000-000061010000}"/>
                </a:ext>
              </a:extLst>
            </xdr:cNvPr>
            <xdr:cNvSpPr/>
          </xdr:nvSpPr>
          <xdr:spPr>
            <a:xfrm flipH="1">
              <a:off x="2028763" y="6819900"/>
              <a:ext cx="257237" cy="276225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54" name="円/楕円 353">
              <a:extLst>
                <a:ext uri="{FF2B5EF4-FFF2-40B4-BE49-F238E27FC236}">
                  <a16:creationId xmlns:a16="http://schemas.microsoft.com/office/drawing/2014/main" id="{00000000-0008-0000-0000-000062010000}"/>
                </a:ext>
              </a:extLst>
            </xdr:cNvPr>
            <xdr:cNvSpPr/>
          </xdr:nvSpPr>
          <xdr:spPr>
            <a:xfrm>
              <a:off x="1895476" y="6858001"/>
              <a:ext cx="219074" cy="219074"/>
            </a:xfrm>
            <a:prstGeom prst="ellipse">
              <a:avLst/>
            </a:prstGeom>
            <a:solidFill>
              <a:sysClr val="window" lastClr="FFFFFF"/>
            </a:solidFill>
            <a:ln w="762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355" name="直線コネクタ 354">
              <a:extLst>
                <a:ext uri="{FF2B5EF4-FFF2-40B4-BE49-F238E27FC236}">
                  <a16:creationId xmlns:a16="http://schemas.microsoft.com/office/drawing/2014/main" id="{00000000-0008-0000-0000-000063010000}"/>
                </a:ext>
              </a:extLst>
            </xdr:cNvPr>
            <xdr:cNvCxnSpPr/>
          </xdr:nvCxnSpPr>
          <xdr:spPr>
            <a:xfrm>
              <a:off x="1628775" y="6962775"/>
              <a:ext cx="4305300" cy="1"/>
            </a:xfrm>
            <a:prstGeom prst="line">
              <a:avLst/>
            </a:prstGeom>
            <a:ln>
              <a:solidFill>
                <a:schemeClr val="tx1"/>
              </a:solidFill>
              <a:prstDash val="lgDash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357" name="グループ化 356">
              <a:extLst>
                <a:ext uri="{FF2B5EF4-FFF2-40B4-BE49-F238E27FC236}">
                  <a16:creationId xmlns:a16="http://schemas.microsoft.com/office/drawing/2014/main" id="{00000000-0008-0000-0000-000065010000}"/>
                </a:ext>
              </a:extLst>
            </xdr:cNvPr>
            <xdr:cNvGrpSpPr/>
          </xdr:nvGrpSpPr>
          <xdr:grpSpPr>
            <a:xfrm>
              <a:off x="2429161" y="6829424"/>
              <a:ext cx="250166" cy="260217"/>
              <a:chOff x="4572000" y="3552265"/>
              <a:chExt cx="2286000" cy="2286000"/>
            </a:xfrm>
          </xdr:grpSpPr>
          <xdr:sp macro="" textlink="">
            <xdr:nvSpPr>
              <xdr:cNvPr id="358" name="フローチャート: 論理和 357">
                <a:extLst>
                  <a:ext uri="{FF2B5EF4-FFF2-40B4-BE49-F238E27FC236}">
                    <a16:creationId xmlns:a16="http://schemas.microsoft.com/office/drawing/2014/main" id="{00000000-0008-0000-0000-000066010000}"/>
                  </a:ext>
                </a:extLst>
              </xdr:cNvPr>
              <xdr:cNvSpPr/>
            </xdr:nvSpPr>
            <xdr:spPr>
              <a:xfrm>
                <a:off x="4572000" y="3552265"/>
                <a:ext cx="2286000" cy="2286000"/>
              </a:xfrm>
              <a:prstGeom prst="flowChartOr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359" name="パイ 358">
                <a:extLst>
                  <a:ext uri="{FF2B5EF4-FFF2-40B4-BE49-F238E27FC236}">
                    <a16:creationId xmlns:a16="http://schemas.microsoft.com/office/drawing/2014/main" id="{00000000-0008-0000-0000-000067010000}"/>
                  </a:ext>
                </a:extLst>
              </xdr:cNvPr>
              <xdr:cNvSpPr/>
            </xdr:nvSpPr>
            <xdr:spPr>
              <a:xfrm>
                <a:off x="4572000" y="3563469"/>
                <a:ext cx="2263588" cy="2263589"/>
              </a:xfrm>
              <a:prstGeom prst="pie">
                <a:avLst>
                  <a:gd name="adj1" fmla="val 10800000"/>
                  <a:gd name="adj2" fmla="val 16200000"/>
                </a:avLst>
              </a:prstGeom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360" name="パイ 359">
                <a:extLst>
                  <a:ext uri="{FF2B5EF4-FFF2-40B4-BE49-F238E27FC236}">
                    <a16:creationId xmlns:a16="http://schemas.microsoft.com/office/drawing/2014/main" id="{00000000-0008-0000-0000-000068010000}"/>
                  </a:ext>
                </a:extLst>
              </xdr:cNvPr>
              <xdr:cNvSpPr/>
            </xdr:nvSpPr>
            <xdr:spPr>
              <a:xfrm rot="10800000">
                <a:off x="4583206" y="3563469"/>
                <a:ext cx="2263588" cy="2263589"/>
              </a:xfrm>
              <a:prstGeom prst="pie">
                <a:avLst>
                  <a:gd name="adj1" fmla="val 10800000"/>
                  <a:gd name="adj2" fmla="val 16200000"/>
                </a:avLst>
              </a:prstGeom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>
                  <a:solidFill>
                    <a:schemeClr val="tx1"/>
                  </a:solidFill>
                </a:endParaRPr>
              </a:p>
            </xdr:txBody>
          </xdr:sp>
        </xdr:grpSp>
        <xdr:cxnSp macro="">
          <xdr:nvCxnSpPr>
            <xdr:cNvPr id="366" name="直線コネクタ 365">
              <a:extLst>
                <a:ext uri="{FF2B5EF4-FFF2-40B4-BE49-F238E27FC236}">
                  <a16:creationId xmlns:a16="http://schemas.microsoft.com/office/drawing/2014/main" id="{00000000-0008-0000-0000-00006E010000}"/>
                </a:ext>
              </a:extLst>
            </xdr:cNvPr>
            <xdr:cNvCxnSpPr/>
          </xdr:nvCxnSpPr>
          <xdr:spPr>
            <a:xfrm rot="900000" flipV="1">
              <a:off x="1453339" y="7267050"/>
              <a:ext cx="4572000" cy="1"/>
            </a:xfrm>
            <a:prstGeom prst="line">
              <a:avLst/>
            </a:prstGeom>
            <a:ln>
              <a:solidFill>
                <a:schemeClr val="tx1"/>
              </a:solidFill>
              <a:prstDash val="lgDash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69" name="円弧 368">
            <a:extLst>
              <a:ext uri="{FF2B5EF4-FFF2-40B4-BE49-F238E27FC236}">
                <a16:creationId xmlns:a16="http://schemas.microsoft.com/office/drawing/2014/main" id="{00000000-0008-0000-0000-000071010000}"/>
              </a:ext>
            </a:extLst>
          </xdr:cNvPr>
          <xdr:cNvSpPr/>
        </xdr:nvSpPr>
        <xdr:spPr>
          <a:xfrm>
            <a:off x="1140448" y="4068543"/>
            <a:ext cx="3791157" cy="4088055"/>
          </a:xfrm>
          <a:prstGeom prst="arc">
            <a:avLst>
              <a:gd name="adj1" fmla="val 20341881"/>
              <a:gd name="adj2" fmla="val 0"/>
            </a:avLst>
          </a:prstGeom>
          <a:ln>
            <a:headEnd type="triangle" w="sm" len="lg"/>
            <a:tailEnd type="triangle" w="sm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0" name="テキスト ボックス 369">
            <a:extLst>
              <a:ext uri="{FF2B5EF4-FFF2-40B4-BE49-F238E27FC236}">
                <a16:creationId xmlns:a16="http://schemas.microsoft.com/office/drawing/2014/main" id="{00000000-0008-0000-0000-000072010000}"/>
              </a:ext>
            </a:extLst>
          </xdr:cNvPr>
          <xdr:cNvSpPr txBox="1"/>
        </xdr:nvSpPr>
        <xdr:spPr>
          <a:xfrm>
            <a:off x="4800600" y="5572125"/>
            <a:ext cx="913532" cy="3282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72000" rIns="36000" bIns="72000" rtlCol="0" anchor="ctr" anchorCtr="0"/>
          <a:lstStyle/>
          <a:p>
            <a:pPr algn="ctr"/>
            <a:r>
              <a:rPr kumimoji="1" lang="en-US" altLang="ja-JP" sz="1100" b="1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.Degree</a:t>
            </a:r>
            <a:endParaRPr kumimoji="1" lang="ja-JP" altLang="en-US" sz="1100" b="1" i="1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cxnSp macro="">
        <xdr:nvCxnSpPr>
          <xdr:cNvPr id="371" name="直線コネクタ 370">
            <a:extLst>
              <a:ext uri="{FF2B5EF4-FFF2-40B4-BE49-F238E27FC236}">
                <a16:creationId xmlns:a16="http://schemas.microsoft.com/office/drawing/2014/main" id="{00000000-0008-0000-0000-000073010000}"/>
              </a:ext>
            </a:extLst>
          </xdr:cNvPr>
          <xdr:cNvCxnSpPr/>
        </xdr:nvCxnSpPr>
        <xdr:spPr>
          <a:xfrm>
            <a:off x="616573" y="5029717"/>
            <a:ext cx="125730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72" name="直線矢印コネクタ 371">
            <a:extLst>
              <a:ext uri="{FF2B5EF4-FFF2-40B4-BE49-F238E27FC236}">
                <a16:creationId xmlns:a16="http://schemas.microsoft.com/office/drawing/2014/main" id="{00000000-0008-0000-0000-000074010000}"/>
              </a:ext>
            </a:extLst>
          </xdr:cNvPr>
          <xdr:cNvCxnSpPr>
            <a:endCxn id="358" idx="0"/>
          </xdr:cNvCxnSpPr>
        </xdr:nvCxnSpPr>
        <xdr:spPr>
          <a:xfrm>
            <a:off x="1873873" y="5029717"/>
            <a:ext cx="144747" cy="997919"/>
          </a:xfrm>
          <a:prstGeom prst="straightConnector1">
            <a:avLst/>
          </a:prstGeom>
          <a:ln>
            <a:headEnd w="sm" len="lg"/>
            <a:tailEnd type="triangle" w="sm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73" name="テキスト ボックス 372">
            <a:extLst>
              <a:ext uri="{FF2B5EF4-FFF2-40B4-BE49-F238E27FC236}">
                <a16:creationId xmlns:a16="http://schemas.microsoft.com/office/drawing/2014/main" id="{00000000-0008-0000-0000-000075010000}"/>
              </a:ext>
            </a:extLst>
          </xdr:cNvPr>
          <xdr:cNvSpPr txBox="1"/>
        </xdr:nvSpPr>
        <xdr:spPr>
          <a:xfrm>
            <a:off x="730873" y="4782918"/>
            <a:ext cx="1152525" cy="2650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72000" rIns="36000" bIns="72000" rtlCol="0" anchor="ctr" anchorCtr="0"/>
          <a:lstStyle/>
          <a:p>
            <a:pPr algn="ctr"/>
            <a:r>
              <a:rPr kumimoji="1" lang="en-US" altLang="ja-JP" sz="1100" b="1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.DrivingPos</a:t>
            </a:r>
            <a:endParaRPr kumimoji="1" lang="ja-JP" altLang="en-US" sz="1100" b="1" i="1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17</xdr:col>
      <xdr:colOff>664029</xdr:colOff>
      <xdr:row>17</xdr:row>
      <xdr:rowOff>49427</xdr:rowOff>
    </xdr:from>
    <xdr:to>
      <xdr:col>22</xdr:col>
      <xdr:colOff>38099</xdr:colOff>
      <xdr:row>25</xdr:row>
      <xdr:rowOff>114300</xdr:rowOff>
    </xdr:to>
    <xdr:grpSp>
      <xdr:nvGrpSpPr>
        <xdr:cNvPr id="599" name="グループ化 598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GrpSpPr/>
      </xdr:nvGrpSpPr>
      <xdr:grpSpPr>
        <a:xfrm>
          <a:off x="13618029" y="4120684"/>
          <a:ext cx="3184070" cy="1980759"/>
          <a:chOff x="13618029" y="4120684"/>
          <a:chExt cx="3184070" cy="1980759"/>
        </a:xfrm>
      </xdr:grpSpPr>
      <xdr:sp macro="" textlink="">
        <xdr:nvSpPr>
          <xdr:cNvPr id="279" name="テキスト ボックス 278">
            <a:extLst>
              <a:ext uri="{FF2B5EF4-FFF2-40B4-BE49-F238E27FC236}">
                <a16:creationId xmlns:a16="http://schemas.microsoft.com/office/drawing/2014/main" id="{00000000-0008-0000-0000-000017010000}"/>
              </a:ext>
            </a:extLst>
          </xdr:cNvPr>
          <xdr:cNvSpPr txBox="1"/>
        </xdr:nvSpPr>
        <xdr:spPr>
          <a:xfrm rot="16200000">
            <a:off x="13692096" y="4967967"/>
            <a:ext cx="363652" cy="2813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72000" rIns="36000" bIns="72000" rtlCol="0" anchor="ctr" anchorCtr="0"/>
          <a:lstStyle/>
          <a:p>
            <a:pPr algn="ctr"/>
            <a:r>
              <a:rPr kumimoji="1" lang="en-US" altLang="ja-JP" sz="9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wt</a:t>
            </a:r>
            <a:endParaRPr kumimoji="1" lang="ja-JP" altLang="en-US" sz="900" i="1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328" name="テキスト ボックス 327">
            <a:extLst>
              <a:ext uri="{FF2B5EF4-FFF2-40B4-BE49-F238E27FC236}">
                <a16:creationId xmlns:a16="http://schemas.microsoft.com/office/drawing/2014/main" id="{00000000-0008-0000-0000-000048010000}"/>
              </a:ext>
            </a:extLst>
          </xdr:cNvPr>
          <xdr:cNvSpPr txBox="1"/>
        </xdr:nvSpPr>
        <xdr:spPr>
          <a:xfrm rot="16200000">
            <a:off x="13891715" y="4975575"/>
            <a:ext cx="326480" cy="2813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72000" rIns="36000" bIns="72000" rtlCol="0" anchor="ctr" anchorCtr="0"/>
          <a:lstStyle/>
          <a:p>
            <a:pPr algn="ctr"/>
            <a:r>
              <a:rPr kumimoji="1" lang="en-US" altLang="ja-JP" sz="9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Td</a:t>
            </a:r>
            <a:endParaRPr kumimoji="1" lang="ja-JP" altLang="en-US" sz="900" i="1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233" name="正方形/長方形 232">
            <a:extLst>
              <a:ext uri="{FF2B5EF4-FFF2-40B4-BE49-F238E27FC236}">
                <a16:creationId xmlns:a16="http://schemas.microsoft.com/office/drawing/2014/main" id="{00000000-0008-0000-0000-0000E9000000}"/>
              </a:ext>
            </a:extLst>
          </xdr:cNvPr>
          <xdr:cNvSpPr/>
        </xdr:nvSpPr>
        <xdr:spPr>
          <a:xfrm>
            <a:off x="14292245" y="5047472"/>
            <a:ext cx="223856" cy="114460"/>
          </a:xfrm>
          <a:prstGeom prst="rect">
            <a:avLst/>
          </a:prstGeom>
          <a:solidFill>
            <a:schemeClr val="tx2">
              <a:lumMod val="20000"/>
              <a:lumOff val="8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7" name="角丸四角形 236">
            <a:extLst>
              <a:ext uri="{FF2B5EF4-FFF2-40B4-BE49-F238E27FC236}">
                <a16:creationId xmlns:a16="http://schemas.microsoft.com/office/drawing/2014/main" id="{00000000-0008-0000-0000-0000ED000000}"/>
              </a:ext>
            </a:extLst>
          </xdr:cNvPr>
          <xdr:cNvSpPr/>
        </xdr:nvSpPr>
        <xdr:spPr>
          <a:xfrm>
            <a:off x="14516911" y="4647000"/>
            <a:ext cx="1285470" cy="906822"/>
          </a:xfrm>
          <a:prstGeom prst="roundRect">
            <a:avLst>
              <a:gd name="adj" fmla="val 5660"/>
            </a:avLst>
          </a:prstGeom>
          <a:solidFill>
            <a:schemeClr val="tx1">
              <a:lumMod val="50000"/>
              <a:lumOff val="50000"/>
              <a:alpha val="5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8" name="角丸四角形 237">
            <a:extLst>
              <a:ext uri="{FF2B5EF4-FFF2-40B4-BE49-F238E27FC236}">
                <a16:creationId xmlns:a16="http://schemas.microsoft.com/office/drawing/2014/main" id="{00000000-0008-0000-0000-0000EE000000}"/>
              </a:ext>
            </a:extLst>
          </xdr:cNvPr>
          <xdr:cNvSpPr/>
        </xdr:nvSpPr>
        <xdr:spPr>
          <a:xfrm>
            <a:off x="14573250" y="4687826"/>
            <a:ext cx="285750" cy="103899"/>
          </a:xfrm>
          <a:prstGeom prst="round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9" name="角丸四角形 238">
            <a:extLst>
              <a:ext uri="{FF2B5EF4-FFF2-40B4-BE49-F238E27FC236}">
                <a16:creationId xmlns:a16="http://schemas.microsoft.com/office/drawing/2014/main" id="{00000000-0008-0000-0000-0000EF000000}"/>
              </a:ext>
            </a:extLst>
          </xdr:cNvPr>
          <xdr:cNvSpPr/>
        </xdr:nvSpPr>
        <xdr:spPr>
          <a:xfrm>
            <a:off x="14573250" y="5406357"/>
            <a:ext cx="285750" cy="102986"/>
          </a:xfrm>
          <a:prstGeom prst="round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0" name="正方形/長方形 239">
            <a:extLst>
              <a:ext uri="{FF2B5EF4-FFF2-40B4-BE49-F238E27FC236}">
                <a16:creationId xmlns:a16="http://schemas.microsoft.com/office/drawing/2014/main" id="{00000000-0008-0000-0000-0000F0000000}"/>
              </a:ext>
            </a:extLst>
          </xdr:cNvPr>
          <xdr:cNvSpPr/>
        </xdr:nvSpPr>
        <xdr:spPr>
          <a:xfrm>
            <a:off x="15802380" y="5053681"/>
            <a:ext cx="437745" cy="111903"/>
          </a:xfrm>
          <a:prstGeom prst="rect">
            <a:avLst/>
          </a:prstGeom>
          <a:solidFill>
            <a:schemeClr val="tx2">
              <a:lumMod val="20000"/>
              <a:lumOff val="8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241" name="直線コネクタ 240">
            <a:extLst>
              <a:ext uri="{FF2B5EF4-FFF2-40B4-BE49-F238E27FC236}">
                <a16:creationId xmlns:a16="http://schemas.microsoft.com/office/drawing/2014/main" id="{00000000-0008-0000-0000-0000F1000000}"/>
              </a:ext>
            </a:extLst>
          </xdr:cNvPr>
          <xdr:cNvCxnSpPr/>
        </xdr:nvCxnSpPr>
        <xdr:spPr>
          <a:xfrm>
            <a:off x="14156785" y="5109453"/>
            <a:ext cx="2229255" cy="0"/>
          </a:xfrm>
          <a:prstGeom prst="line">
            <a:avLst/>
          </a:prstGeom>
          <a:ln>
            <a:solidFill>
              <a:schemeClr val="tx1"/>
            </a:solidFill>
            <a:prstDash val="lg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73" name="グループ化 272">
            <a:extLst>
              <a:ext uri="{FF2B5EF4-FFF2-40B4-BE49-F238E27FC236}">
                <a16:creationId xmlns:a16="http://schemas.microsoft.com/office/drawing/2014/main" id="{00000000-0008-0000-0000-000011010000}"/>
              </a:ext>
            </a:extLst>
          </xdr:cNvPr>
          <xdr:cNvGrpSpPr/>
        </xdr:nvGrpSpPr>
        <xdr:grpSpPr>
          <a:xfrm>
            <a:off x="14227540" y="5035686"/>
            <a:ext cx="155868" cy="145027"/>
            <a:chOff x="4572000" y="3552265"/>
            <a:chExt cx="2286000" cy="2286000"/>
          </a:xfrm>
        </xdr:grpSpPr>
        <xdr:sp macro="" textlink="">
          <xdr:nvSpPr>
            <xdr:cNvPr id="411" name="フローチャート: 論理和 410">
              <a:extLst>
                <a:ext uri="{FF2B5EF4-FFF2-40B4-BE49-F238E27FC236}">
                  <a16:creationId xmlns:a16="http://schemas.microsoft.com/office/drawing/2014/main" id="{00000000-0008-0000-0000-00009B010000}"/>
                </a:ext>
              </a:extLst>
            </xdr:cNvPr>
            <xdr:cNvSpPr/>
          </xdr:nvSpPr>
          <xdr:spPr>
            <a:xfrm>
              <a:off x="4572000" y="3552265"/>
              <a:ext cx="2286000" cy="2286000"/>
            </a:xfrm>
            <a:prstGeom prst="flowChartOr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12" name="パイ 411">
              <a:extLst>
                <a:ext uri="{FF2B5EF4-FFF2-40B4-BE49-F238E27FC236}">
                  <a16:creationId xmlns:a16="http://schemas.microsoft.com/office/drawing/2014/main" id="{00000000-0008-0000-0000-00009C010000}"/>
                </a:ext>
              </a:extLst>
            </xdr:cNvPr>
            <xdr:cNvSpPr/>
          </xdr:nvSpPr>
          <xdr:spPr>
            <a:xfrm>
              <a:off x="4572000" y="3563469"/>
              <a:ext cx="2263588" cy="2263589"/>
            </a:xfrm>
            <a:prstGeom prst="pie">
              <a:avLst>
                <a:gd name="adj1" fmla="val 10800000"/>
                <a:gd name="adj2" fmla="val 16200000"/>
              </a:avLst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413" name="パイ 412">
              <a:extLst>
                <a:ext uri="{FF2B5EF4-FFF2-40B4-BE49-F238E27FC236}">
                  <a16:creationId xmlns:a16="http://schemas.microsoft.com/office/drawing/2014/main" id="{00000000-0008-0000-0000-00009D010000}"/>
                </a:ext>
              </a:extLst>
            </xdr:cNvPr>
            <xdr:cNvSpPr/>
          </xdr:nvSpPr>
          <xdr:spPr>
            <a:xfrm rot="10800000">
              <a:off x="4583206" y="3563469"/>
              <a:ext cx="2263588" cy="2263589"/>
            </a:xfrm>
            <a:prstGeom prst="pie">
              <a:avLst>
                <a:gd name="adj1" fmla="val 10800000"/>
                <a:gd name="adj2" fmla="val 16200000"/>
              </a:avLst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cxnSp macro="">
        <xdr:nvCxnSpPr>
          <xdr:cNvPr id="397" name="直線矢印コネクタ 396">
            <a:extLst>
              <a:ext uri="{FF2B5EF4-FFF2-40B4-BE49-F238E27FC236}">
                <a16:creationId xmlns:a16="http://schemas.microsoft.com/office/drawing/2014/main" id="{00000000-0008-0000-0000-00008D010000}"/>
              </a:ext>
            </a:extLst>
          </xdr:cNvPr>
          <xdr:cNvCxnSpPr/>
        </xdr:nvCxnSpPr>
        <xdr:spPr>
          <a:xfrm>
            <a:off x="14048014" y="4555671"/>
            <a:ext cx="222490" cy="478972"/>
          </a:xfrm>
          <a:prstGeom prst="straightConnector1">
            <a:avLst/>
          </a:prstGeom>
          <a:ln>
            <a:headEnd w="sm" len="lg"/>
            <a:tailEnd type="arrow" w="sm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98" name="テキスト ボックス 397">
            <a:extLst>
              <a:ext uri="{FF2B5EF4-FFF2-40B4-BE49-F238E27FC236}">
                <a16:creationId xmlns:a16="http://schemas.microsoft.com/office/drawing/2014/main" id="{00000000-0008-0000-0000-00008E010000}"/>
              </a:ext>
            </a:extLst>
          </xdr:cNvPr>
          <xdr:cNvSpPr txBox="1"/>
        </xdr:nvSpPr>
        <xdr:spPr>
          <a:xfrm>
            <a:off x="13618029" y="4351753"/>
            <a:ext cx="998934" cy="2397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72000" rIns="36000" bIns="72000" rtlCol="0" anchor="ctr" anchorCtr="0"/>
          <a:lstStyle/>
          <a:p>
            <a:pPr algn="ctr"/>
            <a:r>
              <a:rPr kumimoji="1" lang="ja-JP" altLang="en-US" sz="900" b="0" i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牽引連結軸後</a:t>
            </a:r>
          </a:p>
        </xdr:txBody>
      </xdr:sp>
      <xdr:cxnSp macro="">
        <xdr:nvCxnSpPr>
          <xdr:cNvPr id="400" name="直線矢印コネクタ 399">
            <a:extLst>
              <a:ext uri="{FF2B5EF4-FFF2-40B4-BE49-F238E27FC236}">
                <a16:creationId xmlns:a16="http://schemas.microsoft.com/office/drawing/2014/main" id="{00000000-0008-0000-0000-000090010000}"/>
              </a:ext>
            </a:extLst>
          </xdr:cNvPr>
          <xdr:cNvCxnSpPr/>
        </xdr:nvCxnSpPr>
        <xdr:spPr>
          <a:xfrm>
            <a:off x="15963900" y="4512129"/>
            <a:ext cx="251840" cy="510124"/>
          </a:xfrm>
          <a:prstGeom prst="straightConnector1">
            <a:avLst/>
          </a:prstGeom>
          <a:ln>
            <a:headEnd w="sm" len="lg"/>
            <a:tailEnd type="arrow" w="sm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01" name="テキスト ボックス 400">
            <a:extLst>
              <a:ext uri="{FF2B5EF4-FFF2-40B4-BE49-F238E27FC236}">
                <a16:creationId xmlns:a16="http://schemas.microsoft.com/office/drawing/2014/main" id="{00000000-0008-0000-0000-000091010000}"/>
              </a:ext>
            </a:extLst>
          </xdr:cNvPr>
          <xdr:cNvSpPr txBox="1"/>
        </xdr:nvSpPr>
        <xdr:spPr>
          <a:xfrm>
            <a:off x="15817404" y="4340867"/>
            <a:ext cx="984695" cy="2397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72000" rIns="36000" bIns="72000" rtlCol="0" anchor="ctr" anchorCtr="0"/>
          <a:lstStyle/>
          <a:p>
            <a:pPr algn="ctr"/>
            <a:r>
              <a:rPr kumimoji="1" lang="ja-JP" altLang="en-US" sz="900" b="0" i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牽引連結軸前</a:t>
            </a:r>
          </a:p>
        </xdr:txBody>
      </xdr:sp>
      <xdr:cxnSp macro="">
        <xdr:nvCxnSpPr>
          <xdr:cNvPr id="378" name="直線コネクタ 377">
            <a:extLst>
              <a:ext uri="{FF2B5EF4-FFF2-40B4-BE49-F238E27FC236}">
                <a16:creationId xmlns:a16="http://schemas.microsoft.com/office/drawing/2014/main" id="{00000000-0008-0000-0000-00007A010000}"/>
              </a:ext>
            </a:extLst>
          </xdr:cNvPr>
          <xdr:cNvCxnSpPr/>
        </xdr:nvCxnSpPr>
        <xdr:spPr>
          <a:xfrm flipH="1">
            <a:off x="14516101" y="4309368"/>
            <a:ext cx="1282226" cy="0"/>
          </a:xfrm>
          <a:prstGeom prst="line">
            <a:avLst/>
          </a:prstGeom>
          <a:ln>
            <a:headEnd type="arrow" w="sm" len="lg"/>
            <a:tailEnd type="arrow" w="sm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79" name="テキスト ボックス 378">
            <a:extLst>
              <a:ext uri="{FF2B5EF4-FFF2-40B4-BE49-F238E27FC236}">
                <a16:creationId xmlns:a16="http://schemas.microsoft.com/office/drawing/2014/main" id="{00000000-0008-0000-0000-00007B010000}"/>
              </a:ext>
            </a:extLst>
          </xdr:cNvPr>
          <xdr:cNvSpPr txBox="1"/>
        </xdr:nvSpPr>
        <xdr:spPr>
          <a:xfrm>
            <a:off x="14932256" y="4120684"/>
            <a:ext cx="513791" cy="2553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72000" rIns="36000" bIns="72000" rtlCol="0" anchor="ctr" anchorCtr="0"/>
          <a:lstStyle/>
          <a:p>
            <a:pPr algn="ctr"/>
            <a:r>
              <a:rPr kumimoji="1" lang="en-US" altLang="ja-JP" sz="9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Lt</a:t>
            </a:r>
            <a:endParaRPr kumimoji="1" lang="ja-JP" altLang="en-US" sz="900" i="1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cxnSp macro="">
        <xdr:nvCxnSpPr>
          <xdr:cNvPr id="380" name="直線コネクタ 379">
            <a:extLst>
              <a:ext uri="{FF2B5EF4-FFF2-40B4-BE49-F238E27FC236}">
                <a16:creationId xmlns:a16="http://schemas.microsoft.com/office/drawing/2014/main" id="{00000000-0008-0000-0000-00007C010000}"/>
              </a:ext>
            </a:extLst>
          </xdr:cNvPr>
          <xdr:cNvCxnSpPr/>
        </xdr:nvCxnSpPr>
        <xdr:spPr>
          <a:xfrm flipH="1">
            <a:off x="14712043" y="5837303"/>
            <a:ext cx="1534916" cy="0"/>
          </a:xfrm>
          <a:prstGeom prst="line">
            <a:avLst/>
          </a:prstGeom>
          <a:ln>
            <a:headEnd type="oval" w="med" len="med"/>
            <a:tailEnd type="arrow" w="sm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82" name="直線コネクタ 381">
            <a:extLst>
              <a:ext uri="{FF2B5EF4-FFF2-40B4-BE49-F238E27FC236}">
                <a16:creationId xmlns:a16="http://schemas.microsoft.com/office/drawing/2014/main" id="{00000000-0008-0000-0000-00007E010000}"/>
              </a:ext>
            </a:extLst>
          </xdr:cNvPr>
          <xdr:cNvCxnSpPr/>
        </xdr:nvCxnSpPr>
        <xdr:spPr>
          <a:xfrm>
            <a:off x="14718901" y="4665260"/>
            <a:ext cx="0" cy="1207583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83" name="直線コネクタ 382">
            <a:extLst>
              <a:ext uri="{FF2B5EF4-FFF2-40B4-BE49-F238E27FC236}">
                <a16:creationId xmlns:a16="http://schemas.microsoft.com/office/drawing/2014/main" id="{00000000-0008-0000-0000-00007F010000}"/>
              </a:ext>
            </a:extLst>
          </xdr:cNvPr>
          <xdr:cNvCxnSpPr/>
        </xdr:nvCxnSpPr>
        <xdr:spPr>
          <a:xfrm flipV="1">
            <a:off x="14295039" y="5239903"/>
            <a:ext cx="0" cy="64382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84" name="直線コネクタ 383">
            <a:extLst>
              <a:ext uri="{FF2B5EF4-FFF2-40B4-BE49-F238E27FC236}">
                <a16:creationId xmlns:a16="http://schemas.microsoft.com/office/drawing/2014/main" id="{00000000-0008-0000-0000-000080010000}"/>
              </a:ext>
            </a:extLst>
          </xdr:cNvPr>
          <xdr:cNvCxnSpPr/>
        </xdr:nvCxnSpPr>
        <xdr:spPr>
          <a:xfrm flipH="1">
            <a:off x="14499772" y="5836026"/>
            <a:ext cx="206828" cy="0"/>
          </a:xfrm>
          <a:prstGeom prst="line">
            <a:avLst/>
          </a:prstGeom>
          <a:ln>
            <a:headEnd type="none" w="sm" len="lg"/>
            <a:tailEnd type="arrow" w="sm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93" name="直線コネクタ 392">
            <a:extLst>
              <a:ext uri="{FF2B5EF4-FFF2-40B4-BE49-F238E27FC236}">
                <a16:creationId xmlns:a16="http://schemas.microsoft.com/office/drawing/2014/main" id="{00000000-0008-0000-0000-000089010000}"/>
              </a:ext>
            </a:extLst>
          </xdr:cNvPr>
          <xdr:cNvCxnSpPr/>
        </xdr:nvCxnSpPr>
        <xdr:spPr>
          <a:xfrm flipV="1">
            <a:off x="16249589" y="4947558"/>
            <a:ext cx="0" cy="903513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8" name="直線コネクタ 277">
            <a:extLst>
              <a:ext uri="{FF2B5EF4-FFF2-40B4-BE49-F238E27FC236}">
                <a16:creationId xmlns:a16="http://schemas.microsoft.com/office/drawing/2014/main" id="{00000000-0008-0000-0000-000016010000}"/>
              </a:ext>
            </a:extLst>
          </xdr:cNvPr>
          <xdr:cNvCxnSpPr/>
        </xdr:nvCxnSpPr>
        <xdr:spPr>
          <a:xfrm>
            <a:off x="13932532" y="4639695"/>
            <a:ext cx="0" cy="931260"/>
          </a:xfrm>
          <a:prstGeom prst="line">
            <a:avLst/>
          </a:prstGeom>
          <a:ln>
            <a:headEnd type="arrow" w="sm" len="lg"/>
            <a:tailEnd type="arrow" w="sm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8" name="直線矢印コネクタ 367">
            <a:extLst>
              <a:ext uri="{FF2B5EF4-FFF2-40B4-BE49-F238E27FC236}">
                <a16:creationId xmlns:a16="http://schemas.microsoft.com/office/drawing/2014/main" id="{00000000-0008-0000-0000-000070010000}"/>
              </a:ext>
            </a:extLst>
          </xdr:cNvPr>
          <xdr:cNvCxnSpPr/>
        </xdr:nvCxnSpPr>
        <xdr:spPr>
          <a:xfrm flipH="1">
            <a:off x="14750842" y="4533900"/>
            <a:ext cx="227902" cy="489857"/>
          </a:xfrm>
          <a:prstGeom prst="straightConnector1">
            <a:avLst/>
          </a:prstGeom>
          <a:ln>
            <a:headEnd w="sm" len="lg"/>
            <a:tailEnd type="arrow" w="sm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74" name="テキスト ボックス 373">
            <a:extLst>
              <a:ext uri="{FF2B5EF4-FFF2-40B4-BE49-F238E27FC236}">
                <a16:creationId xmlns:a16="http://schemas.microsoft.com/office/drawing/2014/main" id="{00000000-0008-0000-0000-000076010000}"/>
              </a:ext>
            </a:extLst>
          </xdr:cNvPr>
          <xdr:cNvSpPr txBox="1"/>
        </xdr:nvSpPr>
        <xdr:spPr>
          <a:xfrm>
            <a:off x="14922027" y="4341389"/>
            <a:ext cx="730458" cy="2397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72000" rIns="36000" bIns="72000" rtlCol="0" anchor="ctr" anchorCtr="0"/>
          <a:lstStyle/>
          <a:p>
            <a:pPr algn="ctr"/>
            <a:r>
              <a:rPr kumimoji="1" lang="ja-JP" altLang="en-US" sz="900" b="0" i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固定輪中心</a:t>
            </a:r>
          </a:p>
        </xdr:txBody>
      </xdr:sp>
      <xdr:cxnSp macro="">
        <xdr:nvCxnSpPr>
          <xdr:cNvPr id="297" name="直線コネクタ 296">
            <a:extLst>
              <a:ext uri="{FF2B5EF4-FFF2-40B4-BE49-F238E27FC236}">
                <a16:creationId xmlns:a16="http://schemas.microsoft.com/office/drawing/2014/main" id="{00000000-0008-0000-0000-000029010000}"/>
              </a:ext>
            </a:extLst>
          </xdr:cNvPr>
          <xdr:cNvCxnSpPr/>
        </xdr:nvCxnSpPr>
        <xdr:spPr>
          <a:xfrm>
            <a:off x="13901434" y="5558381"/>
            <a:ext cx="586094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9" name="直線コネクタ 298">
            <a:extLst>
              <a:ext uri="{FF2B5EF4-FFF2-40B4-BE49-F238E27FC236}">
                <a16:creationId xmlns:a16="http://schemas.microsoft.com/office/drawing/2014/main" id="{00000000-0008-0000-0000-00002B010000}"/>
              </a:ext>
            </a:extLst>
          </xdr:cNvPr>
          <xdr:cNvCxnSpPr/>
        </xdr:nvCxnSpPr>
        <xdr:spPr>
          <a:xfrm>
            <a:off x="14079774" y="5456125"/>
            <a:ext cx="839011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1" name="角丸四角形 310">
            <a:extLst>
              <a:ext uri="{FF2B5EF4-FFF2-40B4-BE49-F238E27FC236}">
                <a16:creationId xmlns:a16="http://schemas.microsoft.com/office/drawing/2014/main" id="{00000000-0008-0000-0000-000037010000}"/>
              </a:ext>
            </a:extLst>
          </xdr:cNvPr>
          <xdr:cNvSpPr/>
        </xdr:nvSpPr>
        <xdr:spPr>
          <a:xfrm rot="18900000">
            <a:off x="15464952" y="4738954"/>
            <a:ext cx="285750" cy="103899"/>
          </a:xfrm>
          <a:prstGeom prst="round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2" name="角丸四角形 311">
            <a:extLst>
              <a:ext uri="{FF2B5EF4-FFF2-40B4-BE49-F238E27FC236}">
                <a16:creationId xmlns:a16="http://schemas.microsoft.com/office/drawing/2014/main" id="{00000000-0008-0000-0000-000038010000}"/>
              </a:ext>
            </a:extLst>
          </xdr:cNvPr>
          <xdr:cNvSpPr/>
        </xdr:nvSpPr>
        <xdr:spPr>
          <a:xfrm rot="18900000">
            <a:off x="15460899" y="5345551"/>
            <a:ext cx="285750" cy="102986"/>
          </a:xfrm>
          <a:prstGeom prst="round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13" name="直線コネクタ 312">
            <a:extLst>
              <a:ext uri="{FF2B5EF4-FFF2-40B4-BE49-F238E27FC236}">
                <a16:creationId xmlns:a16="http://schemas.microsoft.com/office/drawing/2014/main" id="{00000000-0008-0000-0000-000039010000}"/>
              </a:ext>
            </a:extLst>
          </xdr:cNvPr>
          <xdr:cNvCxnSpPr/>
        </xdr:nvCxnSpPr>
        <xdr:spPr>
          <a:xfrm>
            <a:off x="14109251" y="4738299"/>
            <a:ext cx="0" cy="715444"/>
          </a:xfrm>
          <a:prstGeom prst="line">
            <a:avLst/>
          </a:prstGeom>
          <a:ln>
            <a:headEnd type="arrow" w="sm" len="lg"/>
            <a:tailEnd type="arrow" w="sm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grpSp>
        <xdr:nvGrpSpPr>
          <xdr:cNvPr id="472" name="グループ化 471">
            <a:extLst>
              <a:ext uri="{FF2B5EF4-FFF2-40B4-BE49-F238E27FC236}">
                <a16:creationId xmlns:a16="http://schemas.microsoft.com/office/drawing/2014/main" id="{00000000-0008-0000-0000-0000D8010000}"/>
              </a:ext>
            </a:extLst>
          </xdr:cNvPr>
          <xdr:cNvGrpSpPr/>
        </xdr:nvGrpSpPr>
        <xdr:grpSpPr>
          <a:xfrm>
            <a:off x="14636912" y="5035686"/>
            <a:ext cx="155868" cy="145027"/>
            <a:chOff x="4572000" y="3552265"/>
            <a:chExt cx="2286000" cy="2286000"/>
          </a:xfrm>
        </xdr:grpSpPr>
        <xdr:sp macro="" textlink="">
          <xdr:nvSpPr>
            <xdr:cNvPr id="473" name="フローチャート: 論理和 472">
              <a:extLst>
                <a:ext uri="{FF2B5EF4-FFF2-40B4-BE49-F238E27FC236}">
                  <a16:creationId xmlns:a16="http://schemas.microsoft.com/office/drawing/2014/main" id="{00000000-0008-0000-0000-0000D9010000}"/>
                </a:ext>
              </a:extLst>
            </xdr:cNvPr>
            <xdr:cNvSpPr/>
          </xdr:nvSpPr>
          <xdr:spPr>
            <a:xfrm>
              <a:off x="4572000" y="3552265"/>
              <a:ext cx="2286000" cy="2286000"/>
            </a:xfrm>
            <a:prstGeom prst="flowChartOr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74" name="パイ 473">
              <a:extLst>
                <a:ext uri="{FF2B5EF4-FFF2-40B4-BE49-F238E27FC236}">
                  <a16:creationId xmlns:a16="http://schemas.microsoft.com/office/drawing/2014/main" id="{00000000-0008-0000-0000-0000DA010000}"/>
                </a:ext>
              </a:extLst>
            </xdr:cNvPr>
            <xdr:cNvSpPr/>
          </xdr:nvSpPr>
          <xdr:spPr>
            <a:xfrm>
              <a:off x="4572000" y="3563469"/>
              <a:ext cx="2263588" cy="2263589"/>
            </a:xfrm>
            <a:prstGeom prst="pie">
              <a:avLst>
                <a:gd name="adj1" fmla="val 10800000"/>
                <a:gd name="adj2" fmla="val 16200000"/>
              </a:avLst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475" name="パイ 474">
              <a:extLst>
                <a:ext uri="{FF2B5EF4-FFF2-40B4-BE49-F238E27FC236}">
                  <a16:creationId xmlns:a16="http://schemas.microsoft.com/office/drawing/2014/main" id="{00000000-0008-0000-0000-0000DB010000}"/>
                </a:ext>
              </a:extLst>
            </xdr:cNvPr>
            <xdr:cNvSpPr/>
          </xdr:nvSpPr>
          <xdr:spPr>
            <a:xfrm rot="10800000">
              <a:off x="4583206" y="3563469"/>
              <a:ext cx="2263588" cy="2263589"/>
            </a:xfrm>
            <a:prstGeom prst="pie">
              <a:avLst>
                <a:gd name="adj1" fmla="val 10800000"/>
                <a:gd name="adj2" fmla="val 16200000"/>
              </a:avLst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grpSp>
        <xdr:nvGrpSpPr>
          <xdr:cNvPr id="476" name="グループ化 475">
            <a:extLst>
              <a:ext uri="{FF2B5EF4-FFF2-40B4-BE49-F238E27FC236}">
                <a16:creationId xmlns:a16="http://schemas.microsoft.com/office/drawing/2014/main" id="{00000000-0008-0000-0000-0000DC010000}"/>
              </a:ext>
            </a:extLst>
          </xdr:cNvPr>
          <xdr:cNvGrpSpPr/>
        </xdr:nvGrpSpPr>
        <xdr:grpSpPr>
          <a:xfrm>
            <a:off x="16164964" y="5035686"/>
            <a:ext cx="155868" cy="145027"/>
            <a:chOff x="4572000" y="3552265"/>
            <a:chExt cx="2286000" cy="2286000"/>
          </a:xfrm>
        </xdr:grpSpPr>
        <xdr:sp macro="" textlink="">
          <xdr:nvSpPr>
            <xdr:cNvPr id="477" name="フローチャート: 論理和 476">
              <a:extLst>
                <a:ext uri="{FF2B5EF4-FFF2-40B4-BE49-F238E27FC236}">
                  <a16:creationId xmlns:a16="http://schemas.microsoft.com/office/drawing/2014/main" id="{00000000-0008-0000-0000-0000DD010000}"/>
                </a:ext>
              </a:extLst>
            </xdr:cNvPr>
            <xdr:cNvSpPr/>
          </xdr:nvSpPr>
          <xdr:spPr>
            <a:xfrm>
              <a:off x="4572000" y="3552265"/>
              <a:ext cx="2286000" cy="2286000"/>
            </a:xfrm>
            <a:prstGeom prst="flowChartOr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78" name="パイ 477">
              <a:extLst>
                <a:ext uri="{FF2B5EF4-FFF2-40B4-BE49-F238E27FC236}">
                  <a16:creationId xmlns:a16="http://schemas.microsoft.com/office/drawing/2014/main" id="{00000000-0008-0000-0000-0000DE010000}"/>
                </a:ext>
              </a:extLst>
            </xdr:cNvPr>
            <xdr:cNvSpPr/>
          </xdr:nvSpPr>
          <xdr:spPr>
            <a:xfrm>
              <a:off x="4572000" y="3563469"/>
              <a:ext cx="2263588" cy="2263589"/>
            </a:xfrm>
            <a:prstGeom prst="pie">
              <a:avLst>
                <a:gd name="adj1" fmla="val 10800000"/>
                <a:gd name="adj2" fmla="val 16200000"/>
              </a:avLst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479" name="パイ 478">
              <a:extLst>
                <a:ext uri="{FF2B5EF4-FFF2-40B4-BE49-F238E27FC236}">
                  <a16:creationId xmlns:a16="http://schemas.microsoft.com/office/drawing/2014/main" id="{00000000-0008-0000-0000-0000DF010000}"/>
                </a:ext>
              </a:extLst>
            </xdr:cNvPr>
            <xdr:cNvSpPr/>
          </xdr:nvSpPr>
          <xdr:spPr>
            <a:xfrm rot="10800000">
              <a:off x="4583206" y="3563469"/>
              <a:ext cx="2263588" cy="2263589"/>
            </a:xfrm>
            <a:prstGeom prst="pie">
              <a:avLst>
                <a:gd name="adj1" fmla="val 10800000"/>
                <a:gd name="adj2" fmla="val 16200000"/>
              </a:avLst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cxnSp macro="">
        <xdr:nvCxnSpPr>
          <xdr:cNvPr id="480" name="直線コネクタ 479">
            <a:extLst>
              <a:ext uri="{FF2B5EF4-FFF2-40B4-BE49-F238E27FC236}">
                <a16:creationId xmlns:a16="http://schemas.microsoft.com/office/drawing/2014/main" id="{00000000-0008-0000-0000-0000E0010000}"/>
              </a:ext>
            </a:extLst>
          </xdr:cNvPr>
          <xdr:cNvCxnSpPr/>
        </xdr:nvCxnSpPr>
        <xdr:spPr>
          <a:xfrm>
            <a:off x="14079774" y="4736682"/>
            <a:ext cx="839011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81" name="直線コネクタ 480">
            <a:extLst>
              <a:ext uri="{FF2B5EF4-FFF2-40B4-BE49-F238E27FC236}">
                <a16:creationId xmlns:a16="http://schemas.microsoft.com/office/drawing/2014/main" id="{00000000-0008-0000-0000-0000E1010000}"/>
              </a:ext>
            </a:extLst>
          </xdr:cNvPr>
          <xdr:cNvCxnSpPr/>
        </xdr:nvCxnSpPr>
        <xdr:spPr>
          <a:xfrm>
            <a:off x="13901434" y="4645382"/>
            <a:ext cx="586094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50" name="直線コネクタ 449">
            <a:extLst>
              <a:ext uri="{FF2B5EF4-FFF2-40B4-BE49-F238E27FC236}">
                <a16:creationId xmlns:a16="http://schemas.microsoft.com/office/drawing/2014/main" id="{00000000-0008-0000-0000-0000C2010000}"/>
              </a:ext>
            </a:extLst>
          </xdr:cNvPr>
          <xdr:cNvCxnSpPr/>
        </xdr:nvCxnSpPr>
        <xdr:spPr>
          <a:xfrm>
            <a:off x="15808665" y="4272053"/>
            <a:ext cx="0" cy="397779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51" name="直線コネクタ 450">
            <a:extLst>
              <a:ext uri="{FF2B5EF4-FFF2-40B4-BE49-F238E27FC236}">
                <a16:creationId xmlns:a16="http://schemas.microsoft.com/office/drawing/2014/main" id="{00000000-0008-0000-0000-0000C3010000}"/>
              </a:ext>
            </a:extLst>
          </xdr:cNvPr>
          <xdr:cNvCxnSpPr/>
        </xdr:nvCxnSpPr>
        <xdr:spPr>
          <a:xfrm>
            <a:off x="14518877" y="4279244"/>
            <a:ext cx="0" cy="383353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53" name="直線コネクタ 452">
            <a:extLst>
              <a:ext uri="{FF2B5EF4-FFF2-40B4-BE49-F238E27FC236}">
                <a16:creationId xmlns:a16="http://schemas.microsoft.com/office/drawing/2014/main" id="{00000000-0008-0000-0000-0000C5010000}"/>
              </a:ext>
            </a:extLst>
          </xdr:cNvPr>
          <xdr:cNvCxnSpPr/>
        </xdr:nvCxnSpPr>
        <xdr:spPr>
          <a:xfrm flipH="1">
            <a:off x="14287500" y="5836026"/>
            <a:ext cx="413657" cy="0"/>
          </a:xfrm>
          <a:prstGeom prst="line">
            <a:avLst/>
          </a:prstGeom>
          <a:ln>
            <a:headEnd type="none" w="sm" len="lg"/>
            <a:tailEnd type="arrow" w="sm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54" name="テキスト ボックス 453">
            <a:extLst>
              <a:ext uri="{FF2B5EF4-FFF2-40B4-BE49-F238E27FC236}">
                <a16:creationId xmlns:a16="http://schemas.microsoft.com/office/drawing/2014/main" id="{00000000-0008-0000-0000-0000C6010000}"/>
              </a:ext>
            </a:extLst>
          </xdr:cNvPr>
          <xdr:cNvSpPr txBox="1"/>
        </xdr:nvSpPr>
        <xdr:spPr>
          <a:xfrm rot="16200000">
            <a:off x="14398858" y="5835184"/>
            <a:ext cx="231544" cy="2553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72000" rIns="36000" bIns="72000" rtlCol="0" anchor="ctr" anchorCtr="0"/>
          <a:lstStyle/>
          <a:p>
            <a:pPr algn="ctr"/>
            <a:r>
              <a:rPr kumimoji="1" lang="en-US" altLang="ja-JP" sz="9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Re</a:t>
            </a:r>
            <a:endParaRPr kumimoji="1" lang="ja-JP" altLang="en-US" sz="900" i="1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455" name="テキスト ボックス 454">
            <a:extLst>
              <a:ext uri="{FF2B5EF4-FFF2-40B4-BE49-F238E27FC236}">
                <a16:creationId xmlns:a16="http://schemas.microsoft.com/office/drawing/2014/main" id="{00000000-0008-0000-0000-0000C7010000}"/>
              </a:ext>
            </a:extLst>
          </xdr:cNvPr>
          <xdr:cNvSpPr txBox="1"/>
        </xdr:nvSpPr>
        <xdr:spPr>
          <a:xfrm rot="16200000">
            <a:off x="14632119" y="5851512"/>
            <a:ext cx="199668" cy="2553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72000" rIns="36000" bIns="72000" rtlCol="0" anchor="ctr" anchorCtr="0"/>
          <a:lstStyle/>
          <a:p>
            <a:pPr algn="ctr"/>
            <a:r>
              <a:rPr kumimoji="1" lang="en-US" altLang="ja-JP" sz="9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Ct</a:t>
            </a:r>
            <a:endParaRPr kumimoji="1" lang="ja-JP" altLang="en-US" sz="900" i="1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456" name="テキスト ボックス 455">
            <a:extLst>
              <a:ext uri="{FF2B5EF4-FFF2-40B4-BE49-F238E27FC236}">
                <a16:creationId xmlns:a16="http://schemas.microsoft.com/office/drawing/2014/main" id="{00000000-0008-0000-0000-0000C8010000}"/>
              </a:ext>
            </a:extLst>
          </xdr:cNvPr>
          <xdr:cNvSpPr txBox="1"/>
        </xdr:nvSpPr>
        <xdr:spPr>
          <a:xfrm rot="16200000">
            <a:off x="14177305" y="5849128"/>
            <a:ext cx="249325" cy="2553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72000" rIns="36000" bIns="72000" rtlCol="0" anchor="ctr" anchorCtr="0"/>
          <a:lstStyle/>
          <a:p>
            <a:pPr algn="ctr"/>
            <a:r>
              <a:rPr kumimoji="1" lang="en-US" altLang="ja-JP" sz="9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Tw</a:t>
            </a:r>
            <a:endParaRPr kumimoji="1" lang="ja-JP" altLang="en-US" sz="900" i="1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cxnSp macro="">
        <xdr:nvCxnSpPr>
          <xdr:cNvPr id="558" name="直線コネクタ 557">
            <a:extLst>
              <a:ext uri="{FF2B5EF4-FFF2-40B4-BE49-F238E27FC236}">
                <a16:creationId xmlns:a16="http://schemas.microsoft.com/office/drawing/2014/main" id="{00000000-0008-0000-0000-00002E020000}"/>
              </a:ext>
            </a:extLst>
          </xdr:cNvPr>
          <xdr:cNvCxnSpPr/>
        </xdr:nvCxnSpPr>
        <xdr:spPr>
          <a:xfrm>
            <a:off x="14512072" y="5557157"/>
            <a:ext cx="0" cy="31568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62" name="テキスト ボックス 561">
            <a:extLst>
              <a:ext uri="{FF2B5EF4-FFF2-40B4-BE49-F238E27FC236}">
                <a16:creationId xmlns:a16="http://schemas.microsoft.com/office/drawing/2014/main" id="{00000000-0008-0000-0000-000032020000}"/>
              </a:ext>
            </a:extLst>
          </xdr:cNvPr>
          <xdr:cNvSpPr txBox="1"/>
        </xdr:nvSpPr>
        <xdr:spPr>
          <a:xfrm rot="16200000">
            <a:off x="16150676" y="5851512"/>
            <a:ext cx="199668" cy="2553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72000" rIns="36000" bIns="72000" rtlCol="0" anchor="ctr" anchorCtr="0"/>
          <a:lstStyle/>
          <a:p>
            <a:pPr algn="ctr"/>
            <a:r>
              <a:rPr kumimoji="1" lang="en-US" altLang="ja-JP" sz="9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0</a:t>
            </a:r>
            <a:endParaRPr kumimoji="1" lang="ja-JP" altLang="en-US" sz="900" i="1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588" name="テキスト ボックス 587">
            <a:extLst>
              <a:ext uri="{FF2B5EF4-FFF2-40B4-BE49-F238E27FC236}">
                <a16:creationId xmlns:a16="http://schemas.microsoft.com/office/drawing/2014/main" id="{00000000-0008-0000-0000-00004C020000}"/>
              </a:ext>
            </a:extLst>
          </xdr:cNvPr>
          <xdr:cNvSpPr txBox="1"/>
        </xdr:nvSpPr>
        <xdr:spPr>
          <a:xfrm>
            <a:off x="15865560" y="5453743"/>
            <a:ext cx="718826" cy="2828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72000" rIns="36000" bIns="72000" rtlCol="0" anchor="ctr" anchorCtr="0"/>
          <a:lstStyle/>
          <a:p>
            <a:pPr algn="ctr"/>
            <a:r>
              <a:rPr kumimoji="1" lang="ja-JP" altLang="en-US" sz="11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－</a:t>
            </a:r>
            <a:r>
              <a:rPr kumimoji="1" lang="en-US" altLang="ja-JP" sz="11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   +</a:t>
            </a:r>
            <a:endParaRPr kumimoji="1" lang="ja-JP" altLang="en-US" sz="1100" i="1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cxnSp macro="">
        <xdr:nvCxnSpPr>
          <xdr:cNvPr id="589" name="直線コネクタ 588">
            <a:extLst>
              <a:ext uri="{FF2B5EF4-FFF2-40B4-BE49-F238E27FC236}">
                <a16:creationId xmlns:a16="http://schemas.microsoft.com/office/drawing/2014/main" id="{00000000-0008-0000-0000-00004D020000}"/>
              </a:ext>
            </a:extLst>
          </xdr:cNvPr>
          <xdr:cNvCxnSpPr/>
        </xdr:nvCxnSpPr>
        <xdr:spPr>
          <a:xfrm>
            <a:off x="16257445" y="5692261"/>
            <a:ext cx="245298" cy="0"/>
          </a:xfrm>
          <a:prstGeom prst="line">
            <a:avLst/>
          </a:prstGeom>
          <a:ln>
            <a:headEnd type="none" w="sm" len="lg"/>
            <a:tailEnd type="triangle" w="sm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90" name="直線コネクタ 589">
            <a:extLst>
              <a:ext uri="{FF2B5EF4-FFF2-40B4-BE49-F238E27FC236}">
                <a16:creationId xmlns:a16="http://schemas.microsoft.com/office/drawing/2014/main" id="{00000000-0008-0000-0000-00004E020000}"/>
              </a:ext>
            </a:extLst>
          </xdr:cNvPr>
          <xdr:cNvCxnSpPr/>
        </xdr:nvCxnSpPr>
        <xdr:spPr>
          <a:xfrm flipH="1">
            <a:off x="15985671" y="5692259"/>
            <a:ext cx="252724" cy="0"/>
          </a:xfrm>
          <a:prstGeom prst="line">
            <a:avLst/>
          </a:prstGeom>
          <a:ln>
            <a:headEnd type="none" w="sm" len="lg"/>
            <a:tailEnd type="triangle" w="sm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125192</xdr:colOff>
      <xdr:row>22</xdr:row>
      <xdr:rowOff>43541</xdr:rowOff>
    </xdr:from>
    <xdr:to>
      <xdr:col>26</xdr:col>
      <xdr:colOff>127168</xdr:colOff>
      <xdr:row>30</xdr:row>
      <xdr:rowOff>189481</xdr:rowOff>
    </xdr:to>
    <xdr:grpSp>
      <xdr:nvGrpSpPr>
        <xdr:cNvPr id="598" name="グループ化 597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GrpSpPr/>
      </xdr:nvGrpSpPr>
      <xdr:grpSpPr>
        <a:xfrm>
          <a:off x="16889192" y="5312227"/>
          <a:ext cx="3049976" cy="2061825"/>
          <a:chOff x="16938178" y="4996542"/>
          <a:chExt cx="3049976" cy="2061825"/>
        </a:xfrm>
      </xdr:grpSpPr>
      <xdr:sp macro="" textlink="">
        <xdr:nvSpPr>
          <xdr:cNvPr id="330" name="正方形/長方形 329">
            <a:extLst>
              <a:ext uri="{FF2B5EF4-FFF2-40B4-BE49-F238E27FC236}">
                <a16:creationId xmlns:a16="http://schemas.microsoft.com/office/drawing/2014/main" id="{00000000-0008-0000-0000-00004A010000}"/>
              </a:ext>
            </a:extLst>
          </xdr:cNvPr>
          <xdr:cNvSpPr/>
        </xdr:nvSpPr>
        <xdr:spPr>
          <a:xfrm>
            <a:off x="17510692" y="5988959"/>
            <a:ext cx="223856" cy="114445"/>
          </a:xfrm>
          <a:prstGeom prst="rect">
            <a:avLst/>
          </a:prstGeom>
          <a:solidFill>
            <a:schemeClr val="tx2">
              <a:lumMod val="20000"/>
              <a:lumOff val="8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1" name="角丸四角形 330">
            <a:extLst>
              <a:ext uri="{FF2B5EF4-FFF2-40B4-BE49-F238E27FC236}">
                <a16:creationId xmlns:a16="http://schemas.microsoft.com/office/drawing/2014/main" id="{00000000-0008-0000-0000-00004B010000}"/>
              </a:ext>
            </a:extLst>
          </xdr:cNvPr>
          <xdr:cNvSpPr/>
        </xdr:nvSpPr>
        <xdr:spPr>
          <a:xfrm>
            <a:off x="17735358" y="5588539"/>
            <a:ext cx="1285470" cy="906705"/>
          </a:xfrm>
          <a:prstGeom prst="roundRect">
            <a:avLst>
              <a:gd name="adj" fmla="val 5660"/>
            </a:avLst>
          </a:prstGeom>
          <a:solidFill>
            <a:schemeClr val="bg1">
              <a:lumMod val="85000"/>
              <a:alpha val="44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2" name="角丸四角形 331">
            <a:extLst>
              <a:ext uri="{FF2B5EF4-FFF2-40B4-BE49-F238E27FC236}">
                <a16:creationId xmlns:a16="http://schemas.microsoft.com/office/drawing/2014/main" id="{00000000-0008-0000-0000-00004C010000}"/>
              </a:ext>
            </a:extLst>
          </xdr:cNvPr>
          <xdr:cNvSpPr/>
        </xdr:nvSpPr>
        <xdr:spPr>
          <a:xfrm>
            <a:off x="17791697" y="5629360"/>
            <a:ext cx="285750" cy="103886"/>
          </a:xfrm>
          <a:prstGeom prst="round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3" name="角丸四角形 332">
            <a:extLst>
              <a:ext uri="{FF2B5EF4-FFF2-40B4-BE49-F238E27FC236}">
                <a16:creationId xmlns:a16="http://schemas.microsoft.com/office/drawing/2014/main" id="{00000000-0008-0000-0000-00004D010000}"/>
              </a:ext>
            </a:extLst>
          </xdr:cNvPr>
          <xdr:cNvSpPr/>
        </xdr:nvSpPr>
        <xdr:spPr>
          <a:xfrm>
            <a:off x="17791697" y="6347798"/>
            <a:ext cx="285750" cy="102973"/>
          </a:xfrm>
          <a:prstGeom prst="round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42" name="直線コネクタ 341">
            <a:extLst>
              <a:ext uri="{FF2B5EF4-FFF2-40B4-BE49-F238E27FC236}">
                <a16:creationId xmlns:a16="http://schemas.microsoft.com/office/drawing/2014/main" id="{00000000-0008-0000-0000-000056010000}"/>
              </a:ext>
            </a:extLst>
          </xdr:cNvPr>
          <xdr:cNvCxnSpPr/>
        </xdr:nvCxnSpPr>
        <xdr:spPr>
          <a:xfrm>
            <a:off x="17375232" y="6050933"/>
            <a:ext cx="1709860" cy="0"/>
          </a:xfrm>
          <a:prstGeom prst="line">
            <a:avLst/>
          </a:prstGeom>
          <a:ln>
            <a:solidFill>
              <a:schemeClr val="tx1"/>
            </a:solidFill>
            <a:prstDash val="lg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344" name="グループ化 343">
            <a:extLst>
              <a:ext uri="{FF2B5EF4-FFF2-40B4-BE49-F238E27FC236}">
                <a16:creationId xmlns:a16="http://schemas.microsoft.com/office/drawing/2014/main" id="{00000000-0008-0000-0000-000058010000}"/>
              </a:ext>
            </a:extLst>
          </xdr:cNvPr>
          <xdr:cNvGrpSpPr/>
        </xdr:nvGrpSpPr>
        <xdr:grpSpPr>
          <a:xfrm>
            <a:off x="17445987" y="5977175"/>
            <a:ext cx="155868" cy="145008"/>
            <a:chOff x="4572000" y="3552265"/>
            <a:chExt cx="2286000" cy="2286000"/>
          </a:xfrm>
        </xdr:grpSpPr>
        <xdr:sp macro="" textlink="">
          <xdr:nvSpPr>
            <xdr:cNvPr id="430" name="フローチャート: 論理和 429">
              <a:extLst>
                <a:ext uri="{FF2B5EF4-FFF2-40B4-BE49-F238E27FC236}">
                  <a16:creationId xmlns:a16="http://schemas.microsoft.com/office/drawing/2014/main" id="{00000000-0008-0000-0000-0000AE010000}"/>
                </a:ext>
              </a:extLst>
            </xdr:cNvPr>
            <xdr:cNvSpPr/>
          </xdr:nvSpPr>
          <xdr:spPr>
            <a:xfrm>
              <a:off x="4572000" y="3552265"/>
              <a:ext cx="2286000" cy="2286000"/>
            </a:xfrm>
            <a:prstGeom prst="flowChartOr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31" name="パイ 430">
              <a:extLst>
                <a:ext uri="{FF2B5EF4-FFF2-40B4-BE49-F238E27FC236}">
                  <a16:creationId xmlns:a16="http://schemas.microsoft.com/office/drawing/2014/main" id="{00000000-0008-0000-0000-0000AF010000}"/>
                </a:ext>
              </a:extLst>
            </xdr:cNvPr>
            <xdr:cNvSpPr/>
          </xdr:nvSpPr>
          <xdr:spPr>
            <a:xfrm>
              <a:off x="4572000" y="3563469"/>
              <a:ext cx="2263588" cy="2263589"/>
            </a:xfrm>
            <a:prstGeom prst="pie">
              <a:avLst>
                <a:gd name="adj1" fmla="val 10800000"/>
                <a:gd name="adj2" fmla="val 16200000"/>
              </a:avLst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432" name="パイ 431">
              <a:extLst>
                <a:ext uri="{FF2B5EF4-FFF2-40B4-BE49-F238E27FC236}">
                  <a16:creationId xmlns:a16="http://schemas.microsoft.com/office/drawing/2014/main" id="{00000000-0008-0000-0000-0000B0010000}"/>
                </a:ext>
              </a:extLst>
            </xdr:cNvPr>
            <xdr:cNvSpPr/>
          </xdr:nvSpPr>
          <xdr:spPr>
            <a:xfrm rot="10800000">
              <a:off x="4583206" y="3563469"/>
              <a:ext cx="2263588" cy="2263589"/>
            </a:xfrm>
            <a:prstGeom prst="pie">
              <a:avLst>
                <a:gd name="adj1" fmla="val 10800000"/>
                <a:gd name="adj2" fmla="val 16200000"/>
              </a:avLst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cxnSp macro="">
        <xdr:nvCxnSpPr>
          <xdr:cNvPr id="345" name="直線矢印コネクタ 344">
            <a:extLst>
              <a:ext uri="{FF2B5EF4-FFF2-40B4-BE49-F238E27FC236}">
                <a16:creationId xmlns:a16="http://schemas.microsoft.com/office/drawing/2014/main" id="{00000000-0008-0000-0000-000059010000}"/>
              </a:ext>
            </a:extLst>
          </xdr:cNvPr>
          <xdr:cNvCxnSpPr/>
        </xdr:nvCxnSpPr>
        <xdr:spPr>
          <a:xfrm>
            <a:off x="17400814" y="5531427"/>
            <a:ext cx="124816" cy="442274"/>
          </a:xfrm>
          <a:prstGeom prst="straightConnector1">
            <a:avLst/>
          </a:prstGeom>
          <a:ln>
            <a:headEnd w="sm" len="lg"/>
            <a:tailEnd type="triangle" w="sm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46" name="テキスト ボックス 345">
            <a:extLst>
              <a:ext uri="{FF2B5EF4-FFF2-40B4-BE49-F238E27FC236}">
                <a16:creationId xmlns:a16="http://schemas.microsoft.com/office/drawing/2014/main" id="{00000000-0008-0000-0000-00005A010000}"/>
              </a:ext>
            </a:extLst>
          </xdr:cNvPr>
          <xdr:cNvSpPr txBox="1"/>
        </xdr:nvSpPr>
        <xdr:spPr>
          <a:xfrm>
            <a:off x="17009171" y="5342308"/>
            <a:ext cx="724302" cy="2397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72000" rIns="36000" bIns="72000" rtlCol="0" anchor="ctr" anchorCtr="0"/>
          <a:lstStyle/>
          <a:p>
            <a:pPr algn="ctr"/>
            <a:r>
              <a:rPr kumimoji="1" lang="ja-JP" altLang="en-US" sz="900" b="0" i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牽引連結軸</a:t>
            </a:r>
          </a:p>
        </xdr:txBody>
      </xdr:sp>
      <xdr:cxnSp macro="">
        <xdr:nvCxnSpPr>
          <xdr:cNvPr id="367" name="直線コネクタ 366">
            <a:extLst>
              <a:ext uri="{FF2B5EF4-FFF2-40B4-BE49-F238E27FC236}">
                <a16:creationId xmlns:a16="http://schemas.microsoft.com/office/drawing/2014/main" id="{00000000-0008-0000-0000-00006F010000}"/>
              </a:ext>
            </a:extLst>
          </xdr:cNvPr>
          <xdr:cNvCxnSpPr/>
        </xdr:nvCxnSpPr>
        <xdr:spPr>
          <a:xfrm>
            <a:off x="17737324" y="6505180"/>
            <a:ext cx="0" cy="282063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81" name="直線コネクタ 380">
            <a:extLst>
              <a:ext uri="{FF2B5EF4-FFF2-40B4-BE49-F238E27FC236}">
                <a16:creationId xmlns:a16="http://schemas.microsoft.com/office/drawing/2014/main" id="{00000000-0008-0000-0000-00007D010000}"/>
              </a:ext>
            </a:extLst>
          </xdr:cNvPr>
          <xdr:cNvCxnSpPr/>
        </xdr:nvCxnSpPr>
        <xdr:spPr>
          <a:xfrm>
            <a:off x="19027112" y="5148943"/>
            <a:ext cx="0" cy="432237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89" name="直線コネクタ 388">
            <a:extLst>
              <a:ext uri="{FF2B5EF4-FFF2-40B4-BE49-F238E27FC236}">
                <a16:creationId xmlns:a16="http://schemas.microsoft.com/office/drawing/2014/main" id="{00000000-0008-0000-0000-000085010000}"/>
              </a:ext>
            </a:extLst>
          </xdr:cNvPr>
          <xdr:cNvCxnSpPr/>
        </xdr:nvCxnSpPr>
        <xdr:spPr>
          <a:xfrm>
            <a:off x="17937348" y="5606797"/>
            <a:ext cx="0" cy="118044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90" name="直線コネクタ 389">
            <a:extLst>
              <a:ext uri="{FF2B5EF4-FFF2-40B4-BE49-F238E27FC236}">
                <a16:creationId xmlns:a16="http://schemas.microsoft.com/office/drawing/2014/main" id="{00000000-0008-0000-0000-000086010000}"/>
              </a:ext>
            </a:extLst>
          </xdr:cNvPr>
          <xdr:cNvCxnSpPr/>
        </xdr:nvCxnSpPr>
        <xdr:spPr>
          <a:xfrm flipV="1">
            <a:off x="17513486" y="6181366"/>
            <a:ext cx="0" cy="6222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03" name="直線矢印コネクタ 402">
            <a:extLst>
              <a:ext uri="{FF2B5EF4-FFF2-40B4-BE49-F238E27FC236}">
                <a16:creationId xmlns:a16="http://schemas.microsoft.com/office/drawing/2014/main" id="{00000000-0008-0000-0000-000093010000}"/>
              </a:ext>
            </a:extLst>
          </xdr:cNvPr>
          <xdr:cNvCxnSpPr>
            <a:endCxn id="427" idx="7"/>
          </xdr:cNvCxnSpPr>
        </xdr:nvCxnSpPr>
        <xdr:spPr>
          <a:xfrm flipH="1">
            <a:off x="17988401" y="5537418"/>
            <a:ext cx="302853" cy="460993"/>
          </a:xfrm>
          <a:prstGeom prst="straightConnector1">
            <a:avLst/>
          </a:prstGeom>
          <a:ln>
            <a:headEnd w="sm" len="lg"/>
            <a:tailEnd type="triangle" w="sm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04" name="テキスト ボックス 403">
            <a:extLst>
              <a:ext uri="{FF2B5EF4-FFF2-40B4-BE49-F238E27FC236}">
                <a16:creationId xmlns:a16="http://schemas.microsoft.com/office/drawing/2014/main" id="{00000000-0008-0000-0000-000094010000}"/>
              </a:ext>
            </a:extLst>
          </xdr:cNvPr>
          <xdr:cNvSpPr txBox="1"/>
        </xdr:nvSpPr>
        <xdr:spPr>
          <a:xfrm>
            <a:off x="17731831" y="5342830"/>
            <a:ext cx="730458" cy="2397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72000" rIns="36000" bIns="72000" rtlCol="0" anchor="ctr" anchorCtr="0"/>
          <a:lstStyle/>
          <a:p>
            <a:pPr algn="ctr"/>
            <a:r>
              <a:rPr kumimoji="1" lang="ja-JP" altLang="en-US" sz="900" b="0" i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駆動輪中心</a:t>
            </a:r>
          </a:p>
        </xdr:txBody>
      </xdr:sp>
      <xdr:cxnSp macro="">
        <xdr:nvCxnSpPr>
          <xdr:cNvPr id="405" name="直線コネクタ 404">
            <a:extLst>
              <a:ext uri="{FF2B5EF4-FFF2-40B4-BE49-F238E27FC236}">
                <a16:creationId xmlns:a16="http://schemas.microsoft.com/office/drawing/2014/main" id="{00000000-0008-0000-0000-000095010000}"/>
              </a:ext>
            </a:extLst>
          </xdr:cNvPr>
          <xdr:cNvCxnSpPr/>
        </xdr:nvCxnSpPr>
        <xdr:spPr>
          <a:xfrm>
            <a:off x="17119881" y="6499802"/>
            <a:ext cx="586094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06" name="直線コネクタ 405">
            <a:extLst>
              <a:ext uri="{FF2B5EF4-FFF2-40B4-BE49-F238E27FC236}">
                <a16:creationId xmlns:a16="http://schemas.microsoft.com/office/drawing/2014/main" id="{00000000-0008-0000-0000-000096010000}"/>
              </a:ext>
            </a:extLst>
          </xdr:cNvPr>
          <xdr:cNvCxnSpPr/>
        </xdr:nvCxnSpPr>
        <xdr:spPr>
          <a:xfrm>
            <a:off x="17298221" y="6397560"/>
            <a:ext cx="839011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07" name="角丸四角形 406">
            <a:extLst>
              <a:ext uri="{FF2B5EF4-FFF2-40B4-BE49-F238E27FC236}">
                <a16:creationId xmlns:a16="http://schemas.microsoft.com/office/drawing/2014/main" id="{00000000-0008-0000-0000-000097010000}"/>
              </a:ext>
            </a:extLst>
          </xdr:cNvPr>
          <xdr:cNvSpPr/>
        </xdr:nvSpPr>
        <xdr:spPr>
          <a:xfrm rot="18900000">
            <a:off x="18683399" y="5680481"/>
            <a:ext cx="285750" cy="103886"/>
          </a:xfrm>
          <a:prstGeom prst="round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08" name="角丸四角形 407">
            <a:extLst>
              <a:ext uri="{FF2B5EF4-FFF2-40B4-BE49-F238E27FC236}">
                <a16:creationId xmlns:a16="http://schemas.microsoft.com/office/drawing/2014/main" id="{00000000-0008-0000-0000-000098010000}"/>
              </a:ext>
            </a:extLst>
          </xdr:cNvPr>
          <xdr:cNvSpPr/>
        </xdr:nvSpPr>
        <xdr:spPr>
          <a:xfrm rot="18900000">
            <a:off x="18679346" y="6287001"/>
            <a:ext cx="285750" cy="102973"/>
          </a:xfrm>
          <a:prstGeom prst="round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416" name="グループ化 415">
            <a:extLst>
              <a:ext uri="{FF2B5EF4-FFF2-40B4-BE49-F238E27FC236}">
                <a16:creationId xmlns:a16="http://schemas.microsoft.com/office/drawing/2014/main" id="{00000000-0008-0000-0000-0000A0010000}"/>
              </a:ext>
            </a:extLst>
          </xdr:cNvPr>
          <xdr:cNvGrpSpPr/>
        </xdr:nvGrpSpPr>
        <xdr:grpSpPr>
          <a:xfrm>
            <a:off x="17855359" y="5977175"/>
            <a:ext cx="155868" cy="145008"/>
            <a:chOff x="4572000" y="3552265"/>
            <a:chExt cx="2286000" cy="2286000"/>
          </a:xfrm>
        </xdr:grpSpPr>
        <xdr:sp macro="" textlink="">
          <xdr:nvSpPr>
            <xdr:cNvPr id="427" name="フローチャート: 論理和 426">
              <a:extLst>
                <a:ext uri="{FF2B5EF4-FFF2-40B4-BE49-F238E27FC236}">
                  <a16:creationId xmlns:a16="http://schemas.microsoft.com/office/drawing/2014/main" id="{00000000-0008-0000-0000-0000AB010000}"/>
                </a:ext>
              </a:extLst>
            </xdr:cNvPr>
            <xdr:cNvSpPr/>
          </xdr:nvSpPr>
          <xdr:spPr>
            <a:xfrm>
              <a:off x="4572000" y="3552265"/>
              <a:ext cx="2286000" cy="2286000"/>
            </a:xfrm>
            <a:prstGeom prst="flowChartOr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28" name="パイ 427">
              <a:extLst>
                <a:ext uri="{FF2B5EF4-FFF2-40B4-BE49-F238E27FC236}">
                  <a16:creationId xmlns:a16="http://schemas.microsoft.com/office/drawing/2014/main" id="{00000000-0008-0000-0000-0000AC010000}"/>
                </a:ext>
              </a:extLst>
            </xdr:cNvPr>
            <xdr:cNvSpPr/>
          </xdr:nvSpPr>
          <xdr:spPr>
            <a:xfrm>
              <a:off x="4572000" y="3563469"/>
              <a:ext cx="2263588" cy="2263589"/>
            </a:xfrm>
            <a:prstGeom prst="pie">
              <a:avLst>
                <a:gd name="adj1" fmla="val 10800000"/>
                <a:gd name="adj2" fmla="val 16200000"/>
              </a:avLst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429" name="パイ 428">
              <a:extLst>
                <a:ext uri="{FF2B5EF4-FFF2-40B4-BE49-F238E27FC236}">
                  <a16:creationId xmlns:a16="http://schemas.microsoft.com/office/drawing/2014/main" id="{00000000-0008-0000-0000-0000AD010000}"/>
                </a:ext>
              </a:extLst>
            </xdr:cNvPr>
            <xdr:cNvSpPr/>
          </xdr:nvSpPr>
          <xdr:spPr>
            <a:xfrm rot="10800000">
              <a:off x="4583206" y="3563469"/>
              <a:ext cx="2263588" cy="2263589"/>
            </a:xfrm>
            <a:prstGeom prst="pie">
              <a:avLst>
                <a:gd name="adj1" fmla="val 10800000"/>
                <a:gd name="adj2" fmla="val 16200000"/>
              </a:avLst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cxnSp macro="">
        <xdr:nvCxnSpPr>
          <xdr:cNvPr id="420" name="直線コネクタ 419">
            <a:extLst>
              <a:ext uri="{FF2B5EF4-FFF2-40B4-BE49-F238E27FC236}">
                <a16:creationId xmlns:a16="http://schemas.microsoft.com/office/drawing/2014/main" id="{00000000-0008-0000-0000-0000A4010000}"/>
              </a:ext>
            </a:extLst>
          </xdr:cNvPr>
          <xdr:cNvCxnSpPr/>
        </xdr:nvCxnSpPr>
        <xdr:spPr>
          <a:xfrm>
            <a:off x="17298221" y="5678210"/>
            <a:ext cx="839011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21" name="直線コネクタ 420">
            <a:extLst>
              <a:ext uri="{FF2B5EF4-FFF2-40B4-BE49-F238E27FC236}">
                <a16:creationId xmlns:a16="http://schemas.microsoft.com/office/drawing/2014/main" id="{00000000-0008-0000-0000-0000A5010000}"/>
              </a:ext>
            </a:extLst>
          </xdr:cNvPr>
          <xdr:cNvCxnSpPr/>
        </xdr:nvCxnSpPr>
        <xdr:spPr>
          <a:xfrm>
            <a:off x="17119881" y="5586921"/>
            <a:ext cx="586094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grpSp>
        <xdr:nvGrpSpPr>
          <xdr:cNvPr id="439" name="グループ化 438">
            <a:extLst>
              <a:ext uri="{FF2B5EF4-FFF2-40B4-BE49-F238E27FC236}">
                <a16:creationId xmlns:a16="http://schemas.microsoft.com/office/drawing/2014/main" id="{00000000-0008-0000-0000-0000B7010000}"/>
              </a:ext>
            </a:extLst>
          </xdr:cNvPr>
          <xdr:cNvGrpSpPr/>
        </xdr:nvGrpSpPr>
        <xdr:grpSpPr>
          <a:xfrm>
            <a:off x="18722636" y="5977175"/>
            <a:ext cx="155868" cy="145008"/>
            <a:chOff x="4572000" y="3552265"/>
            <a:chExt cx="2286000" cy="2286000"/>
          </a:xfrm>
        </xdr:grpSpPr>
        <xdr:sp macro="" textlink="">
          <xdr:nvSpPr>
            <xdr:cNvPr id="440" name="フローチャート: 論理和 439">
              <a:extLst>
                <a:ext uri="{FF2B5EF4-FFF2-40B4-BE49-F238E27FC236}">
                  <a16:creationId xmlns:a16="http://schemas.microsoft.com/office/drawing/2014/main" id="{00000000-0008-0000-0000-0000B8010000}"/>
                </a:ext>
              </a:extLst>
            </xdr:cNvPr>
            <xdr:cNvSpPr/>
          </xdr:nvSpPr>
          <xdr:spPr>
            <a:xfrm>
              <a:off x="4572000" y="3552265"/>
              <a:ext cx="2286000" cy="2286000"/>
            </a:xfrm>
            <a:prstGeom prst="flowChartOr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41" name="パイ 440">
              <a:extLst>
                <a:ext uri="{FF2B5EF4-FFF2-40B4-BE49-F238E27FC236}">
                  <a16:creationId xmlns:a16="http://schemas.microsoft.com/office/drawing/2014/main" id="{00000000-0008-0000-0000-0000B9010000}"/>
                </a:ext>
              </a:extLst>
            </xdr:cNvPr>
            <xdr:cNvSpPr/>
          </xdr:nvSpPr>
          <xdr:spPr>
            <a:xfrm>
              <a:off x="4572000" y="3563469"/>
              <a:ext cx="2263588" cy="2263589"/>
            </a:xfrm>
            <a:prstGeom prst="pie">
              <a:avLst>
                <a:gd name="adj1" fmla="val 10800000"/>
                <a:gd name="adj2" fmla="val 16200000"/>
              </a:avLst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442" name="パイ 441">
              <a:extLst>
                <a:ext uri="{FF2B5EF4-FFF2-40B4-BE49-F238E27FC236}">
                  <a16:creationId xmlns:a16="http://schemas.microsoft.com/office/drawing/2014/main" id="{00000000-0008-0000-0000-0000BA010000}"/>
                </a:ext>
              </a:extLst>
            </xdr:cNvPr>
            <xdr:cNvSpPr/>
          </xdr:nvSpPr>
          <xdr:spPr>
            <a:xfrm rot="10800000">
              <a:off x="4583206" y="3563469"/>
              <a:ext cx="2263588" cy="2263589"/>
            </a:xfrm>
            <a:prstGeom prst="pie">
              <a:avLst>
                <a:gd name="adj1" fmla="val 10800000"/>
                <a:gd name="adj2" fmla="val 16200000"/>
              </a:avLst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cxnSp macro="">
        <xdr:nvCxnSpPr>
          <xdr:cNvPr id="443" name="直線矢印コネクタ 442">
            <a:extLst>
              <a:ext uri="{FF2B5EF4-FFF2-40B4-BE49-F238E27FC236}">
                <a16:creationId xmlns:a16="http://schemas.microsoft.com/office/drawing/2014/main" id="{00000000-0008-0000-0000-0000BB010000}"/>
              </a:ext>
            </a:extLst>
          </xdr:cNvPr>
          <xdr:cNvCxnSpPr>
            <a:endCxn id="440" idx="7"/>
          </xdr:cNvCxnSpPr>
        </xdr:nvCxnSpPr>
        <xdr:spPr>
          <a:xfrm flipH="1">
            <a:off x="18855678" y="5557157"/>
            <a:ext cx="292293" cy="441254"/>
          </a:xfrm>
          <a:prstGeom prst="straightConnector1">
            <a:avLst/>
          </a:prstGeom>
          <a:ln>
            <a:headEnd w="sm" len="lg"/>
            <a:tailEnd type="triangle" w="sm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44" name="テキスト ボックス 443">
            <a:extLst>
              <a:ext uri="{FF2B5EF4-FFF2-40B4-BE49-F238E27FC236}">
                <a16:creationId xmlns:a16="http://schemas.microsoft.com/office/drawing/2014/main" id="{00000000-0008-0000-0000-0000BC010000}"/>
              </a:ext>
            </a:extLst>
          </xdr:cNvPr>
          <xdr:cNvSpPr txBox="1"/>
        </xdr:nvSpPr>
        <xdr:spPr>
          <a:xfrm>
            <a:off x="18852912" y="5349177"/>
            <a:ext cx="1135242" cy="2397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72000" rIns="36000" bIns="7200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 i="0">
                <a:solidFill>
                  <a:schemeClr val="dk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識別カメラ</a:t>
            </a:r>
            <a:endParaRPr lang="ja-JP" altLang="ja-JP" sz="900" b="0" i="0">
              <a:effectLst/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cxnSp macro="">
        <xdr:nvCxnSpPr>
          <xdr:cNvPr id="448" name="直線コネクタ 447">
            <a:extLst>
              <a:ext uri="{FF2B5EF4-FFF2-40B4-BE49-F238E27FC236}">
                <a16:creationId xmlns:a16="http://schemas.microsoft.com/office/drawing/2014/main" id="{00000000-0008-0000-0000-0000C0010000}"/>
              </a:ext>
            </a:extLst>
          </xdr:cNvPr>
          <xdr:cNvCxnSpPr/>
        </xdr:nvCxnSpPr>
        <xdr:spPr>
          <a:xfrm>
            <a:off x="18806533" y="6142422"/>
            <a:ext cx="0" cy="639378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64" name="直線コネクタ 563">
            <a:extLst>
              <a:ext uri="{FF2B5EF4-FFF2-40B4-BE49-F238E27FC236}">
                <a16:creationId xmlns:a16="http://schemas.microsoft.com/office/drawing/2014/main" id="{00000000-0008-0000-0000-000034020000}"/>
              </a:ext>
            </a:extLst>
          </xdr:cNvPr>
          <xdr:cNvCxnSpPr/>
        </xdr:nvCxnSpPr>
        <xdr:spPr>
          <a:xfrm>
            <a:off x="17139558" y="5589813"/>
            <a:ext cx="0" cy="908958"/>
          </a:xfrm>
          <a:prstGeom prst="line">
            <a:avLst/>
          </a:prstGeom>
          <a:ln>
            <a:headEnd type="arrow" w="sm" len="lg"/>
            <a:tailEnd type="arrow" w="sm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65" name="直線コネクタ 564">
            <a:extLst>
              <a:ext uri="{FF2B5EF4-FFF2-40B4-BE49-F238E27FC236}">
                <a16:creationId xmlns:a16="http://schemas.microsoft.com/office/drawing/2014/main" id="{00000000-0008-0000-0000-000035020000}"/>
              </a:ext>
            </a:extLst>
          </xdr:cNvPr>
          <xdr:cNvCxnSpPr/>
        </xdr:nvCxnSpPr>
        <xdr:spPr>
          <a:xfrm flipH="1">
            <a:off x="17738271" y="6760029"/>
            <a:ext cx="201417" cy="0"/>
          </a:xfrm>
          <a:prstGeom prst="line">
            <a:avLst/>
          </a:prstGeom>
          <a:ln>
            <a:headEnd type="oval" w="med" len="med"/>
            <a:tailEnd type="arrow" w="sm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66" name="テキスト ボックス 565">
            <a:extLst>
              <a:ext uri="{FF2B5EF4-FFF2-40B4-BE49-F238E27FC236}">
                <a16:creationId xmlns:a16="http://schemas.microsoft.com/office/drawing/2014/main" id="{00000000-0008-0000-0000-000036020000}"/>
              </a:ext>
            </a:extLst>
          </xdr:cNvPr>
          <xdr:cNvSpPr txBox="1"/>
        </xdr:nvSpPr>
        <xdr:spPr>
          <a:xfrm>
            <a:off x="18271672" y="4996542"/>
            <a:ext cx="244929" cy="2553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72000" rIns="36000" bIns="72000" rtlCol="0" anchor="ctr" anchorCtr="0"/>
          <a:lstStyle/>
          <a:p>
            <a:pPr algn="ctr"/>
            <a:r>
              <a:rPr kumimoji="1" lang="en-US" altLang="ja-JP" sz="9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Lt</a:t>
            </a:r>
            <a:endParaRPr kumimoji="1" lang="ja-JP" altLang="en-US" sz="900" i="1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567" name="テキスト ボックス 566">
            <a:extLst>
              <a:ext uri="{FF2B5EF4-FFF2-40B4-BE49-F238E27FC236}">
                <a16:creationId xmlns:a16="http://schemas.microsoft.com/office/drawing/2014/main" id="{00000000-0008-0000-0000-000037020000}"/>
              </a:ext>
            </a:extLst>
          </xdr:cNvPr>
          <xdr:cNvSpPr txBox="1"/>
        </xdr:nvSpPr>
        <xdr:spPr>
          <a:xfrm rot="16200000">
            <a:off x="17362379" y="6760370"/>
            <a:ext cx="314666" cy="2813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72000" rIns="36000" bIns="72000" rtlCol="0" anchor="ctr" anchorCtr="0"/>
          <a:lstStyle/>
          <a:p>
            <a:pPr algn="ctr"/>
            <a:r>
              <a:rPr kumimoji="1" lang="en-US" altLang="ja-JP" sz="9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Tw</a:t>
            </a:r>
            <a:endParaRPr kumimoji="1" lang="ja-JP" altLang="en-US" sz="900" i="1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cxnSp macro="">
        <xdr:nvCxnSpPr>
          <xdr:cNvPr id="568" name="直線コネクタ 567">
            <a:extLst>
              <a:ext uri="{FF2B5EF4-FFF2-40B4-BE49-F238E27FC236}">
                <a16:creationId xmlns:a16="http://schemas.microsoft.com/office/drawing/2014/main" id="{00000000-0008-0000-0000-000038020000}"/>
              </a:ext>
            </a:extLst>
          </xdr:cNvPr>
          <xdr:cNvCxnSpPr/>
        </xdr:nvCxnSpPr>
        <xdr:spPr>
          <a:xfrm>
            <a:off x="17737324" y="5159829"/>
            <a:ext cx="0" cy="427699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69" name="直線コネクタ 568">
            <a:extLst>
              <a:ext uri="{FF2B5EF4-FFF2-40B4-BE49-F238E27FC236}">
                <a16:creationId xmlns:a16="http://schemas.microsoft.com/office/drawing/2014/main" id="{00000000-0008-0000-0000-000039020000}"/>
              </a:ext>
            </a:extLst>
          </xdr:cNvPr>
          <xdr:cNvCxnSpPr/>
        </xdr:nvCxnSpPr>
        <xdr:spPr>
          <a:xfrm flipH="1">
            <a:off x="17743715" y="5176158"/>
            <a:ext cx="1279071" cy="0"/>
          </a:xfrm>
          <a:prstGeom prst="line">
            <a:avLst/>
          </a:prstGeom>
          <a:ln>
            <a:headEnd type="arrow" w="sm" len="lg"/>
            <a:tailEnd type="arrow" w="sm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70" name="直線コネクタ 569">
            <a:extLst>
              <a:ext uri="{FF2B5EF4-FFF2-40B4-BE49-F238E27FC236}">
                <a16:creationId xmlns:a16="http://schemas.microsoft.com/office/drawing/2014/main" id="{00000000-0008-0000-0000-00003A020000}"/>
              </a:ext>
            </a:extLst>
          </xdr:cNvPr>
          <xdr:cNvCxnSpPr/>
        </xdr:nvCxnSpPr>
        <xdr:spPr>
          <a:xfrm>
            <a:off x="17340944" y="5676900"/>
            <a:ext cx="0" cy="713014"/>
          </a:xfrm>
          <a:prstGeom prst="line">
            <a:avLst/>
          </a:prstGeom>
          <a:ln>
            <a:headEnd type="arrow" w="sm" len="lg"/>
            <a:tailEnd type="arrow" w="sm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71" name="テキスト ボックス 570">
            <a:extLst>
              <a:ext uri="{FF2B5EF4-FFF2-40B4-BE49-F238E27FC236}">
                <a16:creationId xmlns:a16="http://schemas.microsoft.com/office/drawing/2014/main" id="{00000000-0008-0000-0000-00003B020000}"/>
              </a:ext>
            </a:extLst>
          </xdr:cNvPr>
          <xdr:cNvSpPr txBox="1"/>
        </xdr:nvSpPr>
        <xdr:spPr>
          <a:xfrm rot="16200000">
            <a:off x="17122893" y="5911284"/>
            <a:ext cx="314666" cy="2813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72000" rIns="36000" bIns="72000" rtlCol="0" anchor="ctr" anchorCtr="0"/>
          <a:lstStyle/>
          <a:p>
            <a:pPr algn="ctr"/>
            <a:r>
              <a:rPr kumimoji="1" lang="en-US" altLang="ja-JP" sz="9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Td</a:t>
            </a:r>
            <a:endParaRPr kumimoji="1" lang="ja-JP" altLang="en-US" sz="900" i="1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572" name="テキスト ボックス 571">
            <a:extLst>
              <a:ext uri="{FF2B5EF4-FFF2-40B4-BE49-F238E27FC236}">
                <a16:creationId xmlns:a16="http://schemas.microsoft.com/office/drawing/2014/main" id="{00000000-0008-0000-0000-00003C020000}"/>
              </a:ext>
            </a:extLst>
          </xdr:cNvPr>
          <xdr:cNvSpPr txBox="1"/>
        </xdr:nvSpPr>
        <xdr:spPr>
          <a:xfrm rot="16200000">
            <a:off x="16921509" y="5911284"/>
            <a:ext cx="314666" cy="2813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72000" rIns="36000" bIns="72000" rtlCol="0" anchor="ctr" anchorCtr="0"/>
          <a:lstStyle/>
          <a:p>
            <a:pPr algn="ctr"/>
            <a:r>
              <a:rPr kumimoji="1" lang="en-US" altLang="ja-JP" sz="9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Wt</a:t>
            </a:r>
            <a:endParaRPr kumimoji="1" lang="ja-JP" altLang="en-US" sz="900" i="1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cxnSp macro="">
        <xdr:nvCxnSpPr>
          <xdr:cNvPr id="573" name="直線コネクタ 572">
            <a:extLst>
              <a:ext uri="{FF2B5EF4-FFF2-40B4-BE49-F238E27FC236}">
                <a16:creationId xmlns:a16="http://schemas.microsoft.com/office/drawing/2014/main" id="{00000000-0008-0000-0000-00003D020000}"/>
              </a:ext>
            </a:extLst>
          </xdr:cNvPr>
          <xdr:cNvCxnSpPr/>
        </xdr:nvCxnSpPr>
        <xdr:spPr>
          <a:xfrm flipH="1">
            <a:off x="17504229" y="6760029"/>
            <a:ext cx="217713" cy="0"/>
          </a:xfrm>
          <a:prstGeom prst="line">
            <a:avLst/>
          </a:prstGeom>
          <a:ln>
            <a:headEnd type="none" w="sm" len="lg"/>
            <a:tailEnd type="arrow" w="sm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74" name="テキスト ボックス 573">
            <a:extLst>
              <a:ext uri="{FF2B5EF4-FFF2-40B4-BE49-F238E27FC236}">
                <a16:creationId xmlns:a16="http://schemas.microsoft.com/office/drawing/2014/main" id="{00000000-0008-0000-0000-00003E020000}"/>
              </a:ext>
            </a:extLst>
          </xdr:cNvPr>
          <xdr:cNvSpPr txBox="1"/>
        </xdr:nvSpPr>
        <xdr:spPr>
          <a:xfrm rot="16200000">
            <a:off x="17590980" y="6760370"/>
            <a:ext cx="314666" cy="2813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72000" rIns="36000" bIns="72000" rtlCol="0" anchor="ctr" anchorCtr="0"/>
          <a:lstStyle/>
          <a:p>
            <a:pPr algn="ctr"/>
            <a:r>
              <a:rPr kumimoji="1" lang="en-US" altLang="ja-JP" sz="9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Re</a:t>
            </a:r>
            <a:endParaRPr kumimoji="1" lang="ja-JP" altLang="en-US" sz="900" i="1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575" name="テキスト ボックス 574">
            <a:extLst>
              <a:ext uri="{FF2B5EF4-FFF2-40B4-BE49-F238E27FC236}">
                <a16:creationId xmlns:a16="http://schemas.microsoft.com/office/drawing/2014/main" id="{00000000-0008-0000-0000-00003F020000}"/>
              </a:ext>
            </a:extLst>
          </xdr:cNvPr>
          <xdr:cNvSpPr txBox="1"/>
        </xdr:nvSpPr>
        <xdr:spPr>
          <a:xfrm rot="16200000">
            <a:off x="17786923" y="6760370"/>
            <a:ext cx="314666" cy="2813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72000" rIns="36000" bIns="72000" rtlCol="0" anchor="ctr" anchorCtr="0"/>
          <a:lstStyle/>
          <a:p>
            <a:pPr algn="ctr"/>
            <a:r>
              <a:rPr kumimoji="1" lang="en-US" altLang="ja-JP" sz="9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0</a:t>
            </a:r>
            <a:endParaRPr kumimoji="1" lang="ja-JP" altLang="en-US" sz="900" i="1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cxnSp macro="">
        <xdr:nvCxnSpPr>
          <xdr:cNvPr id="577" name="直線コネクタ 576">
            <a:extLst>
              <a:ext uri="{FF2B5EF4-FFF2-40B4-BE49-F238E27FC236}">
                <a16:creationId xmlns:a16="http://schemas.microsoft.com/office/drawing/2014/main" id="{00000000-0008-0000-0000-000041020000}"/>
              </a:ext>
            </a:extLst>
          </xdr:cNvPr>
          <xdr:cNvCxnSpPr/>
        </xdr:nvCxnSpPr>
        <xdr:spPr>
          <a:xfrm>
            <a:off x="18304329" y="6760029"/>
            <a:ext cx="489857" cy="0"/>
          </a:xfrm>
          <a:prstGeom prst="line">
            <a:avLst/>
          </a:prstGeom>
          <a:ln>
            <a:headEnd type="none" w="sm" len="lg"/>
            <a:tailEnd type="arrow" w="sm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grpSp>
        <xdr:nvGrpSpPr>
          <xdr:cNvPr id="578" name="グループ化 577">
            <a:extLst>
              <a:ext uri="{FF2B5EF4-FFF2-40B4-BE49-F238E27FC236}">
                <a16:creationId xmlns:a16="http://schemas.microsoft.com/office/drawing/2014/main" id="{00000000-0008-0000-0000-000042020000}"/>
              </a:ext>
            </a:extLst>
          </xdr:cNvPr>
          <xdr:cNvGrpSpPr/>
        </xdr:nvGrpSpPr>
        <xdr:grpSpPr>
          <a:xfrm>
            <a:off x="18209145" y="5977175"/>
            <a:ext cx="155868" cy="145008"/>
            <a:chOff x="4572000" y="3552265"/>
            <a:chExt cx="2286000" cy="2286000"/>
          </a:xfrm>
        </xdr:grpSpPr>
        <xdr:sp macro="" textlink="">
          <xdr:nvSpPr>
            <xdr:cNvPr id="579" name="フローチャート: 論理和 578">
              <a:extLst>
                <a:ext uri="{FF2B5EF4-FFF2-40B4-BE49-F238E27FC236}">
                  <a16:creationId xmlns:a16="http://schemas.microsoft.com/office/drawing/2014/main" id="{00000000-0008-0000-0000-000043020000}"/>
                </a:ext>
              </a:extLst>
            </xdr:cNvPr>
            <xdr:cNvSpPr/>
          </xdr:nvSpPr>
          <xdr:spPr>
            <a:xfrm>
              <a:off x="4572000" y="3552265"/>
              <a:ext cx="2286000" cy="2286000"/>
            </a:xfrm>
            <a:prstGeom prst="flowChartOr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80" name="パイ 579">
              <a:extLst>
                <a:ext uri="{FF2B5EF4-FFF2-40B4-BE49-F238E27FC236}">
                  <a16:creationId xmlns:a16="http://schemas.microsoft.com/office/drawing/2014/main" id="{00000000-0008-0000-0000-000044020000}"/>
                </a:ext>
              </a:extLst>
            </xdr:cNvPr>
            <xdr:cNvSpPr/>
          </xdr:nvSpPr>
          <xdr:spPr>
            <a:xfrm>
              <a:off x="4572000" y="3563469"/>
              <a:ext cx="2263588" cy="2263589"/>
            </a:xfrm>
            <a:prstGeom prst="pie">
              <a:avLst>
                <a:gd name="adj1" fmla="val 10800000"/>
                <a:gd name="adj2" fmla="val 16200000"/>
              </a:avLst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581" name="パイ 580">
              <a:extLst>
                <a:ext uri="{FF2B5EF4-FFF2-40B4-BE49-F238E27FC236}">
                  <a16:creationId xmlns:a16="http://schemas.microsoft.com/office/drawing/2014/main" id="{00000000-0008-0000-0000-000045020000}"/>
                </a:ext>
              </a:extLst>
            </xdr:cNvPr>
            <xdr:cNvSpPr/>
          </xdr:nvSpPr>
          <xdr:spPr>
            <a:xfrm rot="10800000">
              <a:off x="4583206" y="3563469"/>
              <a:ext cx="2263588" cy="2263589"/>
            </a:xfrm>
            <a:prstGeom prst="pie">
              <a:avLst>
                <a:gd name="adj1" fmla="val 10800000"/>
                <a:gd name="adj2" fmla="val 16200000"/>
              </a:avLst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cxnSp macro="">
        <xdr:nvCxnSpPr>
          <xdr:cNvPr id="582" name="直線コネクタ 581">
            <a:extLst>
              <a:ext uri="{FF2B5EF4-FFF2-40B4-BE49-F238E27FC236}">
                <a16:creationId xmlns:a16="http://schemas.microsoft.com/office/drawing/2014/main" id="{00000000-0008-0000-0000-000046020000}"/>
              </a:ext>
            </a:extLst>
          </xdr:cNvPr>
          <xdr:cNvCxnSpPr/>
        </xdr:nvCxnSpPr>
        <xdr:spPr>
          <a:xfrm>
            <a:off x="17977758" y="6760029"/>
            <a:ext cx="310242" cy="0"/>
          </a:xfrm>
          <a:prstGeom prst="line">
            <a:avLst/>
          </a:prstGeom>
          <a:ln>
            <a:headEnd type="none" w="sm" len="lg"/>
            <a:tailEnd type="arrow" w="sm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83" name="直線コネクタ 582">
            <a:extLst>
              <a:ext uri="{FF2B5EF4-FFF2-40B4-BE49-F238E27FC236}">
                <a16:creationId xmlns:a16="http://schemas.microsoft.com/office/drawing/2014/main" id="{00000000-0008-0000-0000-000047020000}"/>
              </a:ext>
            </a:extLst>
          </xdr:cNvPr>
          <xdr:cNvCxnSpPr/>
        </xdr:nvCxnSpPr>
        <xdr:spPr>
          <a:xfrm>
            <a:off x="18289461" y="6142422"/>
            <a:ext cx="0" cy="639378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84" name="テキスト ボックス 583">
            <a:extLst>
              <a:ext uri="{FF2B5EF4-FFF2-40B4-BE49-F238E27FC236}">
                <a16:creationId xmlns:a16="http://schemas.microsoft.com/office/drawing/2014/main" id="{00000000-0008-0000-0000-000048020000}"/>
              </a:ext>
            </a:extLst>
          </xdr:cNvPr>
          <xdr:cNvSpPr txBox="1"/>
        </xdr:nvSpPr>
        <xdr:spPr>
          <a:xfrm rot="16200000">
            <a:off x="18135266" y="6760370"/>
            <a:ext cx="314666" cy="2813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72000" rIns="36000" bIns="72000" rtlCol="0" anchor="ctr" anchorCtr="0"/>
          <a:lstStyle/>
          <a:p>
            <a:pPr algn="ctr"/>
            <a:r>
              <a:rPr kumimoji="1" lang="en-US" altLang="ja-JP" sz="9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Lk</a:t>
            </a:r>
            <a:endParaRPr kumimoji="1" lang="ja-JP" altLang="en-US" sz="900" i="1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585" name="テキスト ボックス 584">
            <a:extLst>
              <a:ext uri="{FF2B5EF4-FFF2-40B4-BE49-F238E27FC236}">
                <a16:creationId xmlns:a16="http://schemas.microsoft.com/office/drawing/2014/main" id="{00000000-0008-0000-0000-000049020000}"/>
              </a:ext>
            </a:extLst>
          </xdr:cNvPr>
          <xdr:cNvSpPr txBox="1"/>
        </xdr:nvSpPr>
        <xdr:spPr>
          <a:xfrm rot="16200000">
            <a:off x="18652339" y="6760370"/>
            <a:ext cx="314666" cy="2813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72000" rIns="36000" bIns="72000" rtlCol="0" anchor="ctr" anchorCtr="0"/>
          <a:lstStyle/>
          <a:p>
            <a:pPr algn="ctr"/>
            <a:r>
              <a:rPr kumimoji="1" lang="en-US" altLang="ja-JP" sz="9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Cm</a:t>
            </a:r>
            <a:endParaRPr kumimoji="1" lang="ja-JP" altLang="en-US" sz="900" i="1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cxnSp macro="">
        <xdr:nvCxnSpPr>
          <xdr:cNvPr id="586" name="直線矢印コネクタ 585">
            <a:extLst>
              <a:ext uri="{FF2B5EF4-FFF2-40B4-BE49-F238E27FC236}">
                <a16:creationId xmlns:a16="http://schemas.microsoft.com/office/drawing/2014/main" id="{00000000-0008-0000-0000-00004A020000}"/>
              </a:ext>
            </a:extLst>
          </xdr:cNvPr>
          <xdr:cNvCxnSpPr/>
        </xdr:nvCxnSpPr>
        <xdr:spPr>
          <a:xfrm flipH="1">
            <a:off x="18353314" y="5377543"/>
            <a:ext cx="435429" cy="598714"/>
          </a:xfrm>
          <a:prstGeom prst="straightConnector1">
            <a:avLst/>
          </a:prstGeom>
          <a:ln>
            <a:headEnd w="sm" len="lg"/>
            <a:tailEnd type="triangle" w="sm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87" name="テキスト ボックス 586">
            <a:extLst>
              <a:ext uri="{FF2B5EF4-FFF2-40B4-BE49-F238E27FC236}">
                <a16:creationId xmlns:a16="http://schemas.microsoft.com/office/drawing/2014/main" id="{00000000-0008-0000-0000-00004B020000}"/>
              </a:ext>
            </a:extLst>
          </xdr:cNvPr>
          <xdr:cNvSpPr txBox="1"/>
        </xdr:nvSpPr>
        <xdr:spPr>
          <a:xfrm>
            <a:off x="18210921" y="5206759"/>
            <a:ext cx="871736" cy="2397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72000" rIns="36000" bIns="72000" rtlCol="0" anchor="ctr" anchorCtr="0"/>
          <a:lstStyle/>
          <a:p>
            <a:pPr algn="ctr"/>
            <a:r>
              <a:rPr kumimoji="1" lang="ja-JP" altLang="en-US" sz="900" b="0" i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台車連結軸</a:t>
            </a:r>
          </a:p>
        </xdr:txBody>
      </xdr:sp>
      <xdr:sp macro="" textlink="">
        <xdr:nvSpPr>
          <xdr:cNvPr id="594" name="テキスト ボックス 593">
            <a:extLst>
              <a:ext uri="{FF2B5EF4-FFF2-40B4-BE49-F238E27FC236}">
                <a16:creationId xmlns:a16="http://schemas.microsoft.com/office/drawing/2014/main" id="{00000000-0008-0000-0000-000052020000}"/>
              </a:ext>
            </a:extLst>
          </xdr:cNvPr>
          <xdr:cNvSpPr txBox="1"/>
        </xdr:nvSpPr>
        <xdr:spPr>
          <a:xfrm>
            <a:off x="17564100" y="6422572"/>
            <a:ext cx="718826" cy="2828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72000" rIns="36000" bIns="72000" rtlCol="0" anchor="ctr" anchorCtr="0"/>
          <a:lstStyle/>
          <a:p>
            <a:pPr algn="ctr"/>
            <a:r>
              <a:rPr kumimoji="1" lang="ja-JP" altLang="en-US" sz="11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－ </a:t>
            </a:r>
            <a:r>
              <a:rPr kumimoji="1" lang="en-US" altLang="ja-JP" sz="11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 +</a:t>
            </a:r>
            <a:endParaRPr kumimoji="1" lang="ja-JP" altLang="en-US" sz="1100" i="1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cxnSp macro="">
        <xdr:nvCxnSpPr>
          <xdr:cNvPr id="595" name="直線コネクタ 594">
            <a:extLst>
              <a:ext uri="{FF2B5EF4-FFF2-40B4-BE49-F238E27FC236}">
                <a16:creationId xmlns:a16="http://schemas.microsoft.com/office/drawing/2014/main" id="{00000000-0008-0000-0000-000053020000}"/>
              </a:ext>
            </a:extLst>
          </xdr:cNvPr>
          <xdr:cNvCxnSpPr/>
        </xdr:nvCxnSpPr>
        <xdr:spPr>
          <a:xfrm>
            <a:off x="17955985" y="6661090"/>
            <a:ext cx="168729" cy="0"/>
          </a:xfrm>
          <a:prstGeom prst="line">
            <a:avLst/>
          </a:prstGeom>
          <a:ln>
            <a:headEnd type="none" w="sm" len="lg"/>
            <a:tailEnd type="triangle" w="sm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96" name="直線コネクタ 595">
            <a:extLst>
              <a:ext uri="{FF2B5EF4-FFF2-40B4-BE49-F238E27FC236}">
                <a16:creationId xmlns:a16="http://schemas.microsoft.com/office/drawing/2014/main" id="{00000000-0008-0000-0000-000054020000}"/>
              </a:ext>
            </a:extLst>
          </xdr:cNvPr>
          <xdr:cNvCxnSpPr/>
        </xdr:nvCxnSpPr>
        <xdr:spPr>
          <a:xfrm flipH="1">
            <a:off x="17760043" y="6661088"/>
            <a:ext cx="176892" cy="0"/>
          </a:xfrm>
          <a:prstGeom prst="line">
            <a:avLst/>
          </a:prstGeom>
          <a:ln>
            <a:headEnd type="none" w="sm" len="lg"/>
            <a:tailEnd type="triangle" w="sm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664029</xdr:colOff>
      <xdr:row>26</xdr:row>
      <xdr:rowOff>174612</xdr:rowOff>
    </xdr:from>
    <xdr:to>
      <xdr:col>20</xdr:col>
      <xdr:colOff>615043</xdr:colOff>
      <xdr:row>35</xdr:row>
      <xdr:rowOff>10213</xdr:rowOff>
    </xdr:to>
    <xdr:grpSp>
      <xdr:nvGrpSpPr>
        <xdr:cNvPr id="603" name="グループ化 602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GrpSpPr/>
      </xdr:nvGrpSpPr>
      <xdr:grpSpPr>
        <a:xfrm>
          <a:off x="13618029" y="6401241"/>
          <a:ext cx="2237014" cy="1990972"/>
          <a:chOff x="13618029" y="6401241"/>
          <a:chExt cx="2237014" cy="1990972"/>
        </a:xfrm>
      </xdr:grpSpPr>
      <xdr:sp macro="" textlink="">
        <xdr:nvSpPr>
          <xdr:cNvPr id="458" name="テキスト ボックス 457">
            <a:extLst>
              <a:ext uri="{FF2B5EF4-FFF2-40B4-BE49-F238E27FC236}">
                <a16:creationId xmlns:a16="http://schemas.microsoft.com/office/drawing/2014/main" id="{00000000-0008-0000-0000-0000CA010000}"/>
              </a:ext>
            </a:extLst>
          </xdr:cNvPr>
          <xdr:cNvSpPr txBox="1"/>
        </xdr:nvSpPr>
        <xdr:spPr>
          <a:xfrm rot="16200000">
            <a:off x="13692096" y="7248524"/>
            <a:ext cx="363652" cy="2813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72000" rIns="36000" bIns="72000" rtlCol="0" anchor="ctr" anchorCtr="0"/>
          <a:lstStyle/>
          <a:p>
            <a:pPr algn="ctr"/>
            <a:r>
              <a:rPr kumimoji="1" lang="en-US" altLang="ja-JP" sz="9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wt</a:t>
            </a:r>
            <a:endParaRPr kumimoji="1" lang="ja-JP" altLang="en-US" sz="900" i="1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460" name="正方形/長方形 459">
            <a:extLst>
              <a:ext uri="{FF2B5EF4-FFF2-40B4-BE49-F238E27FC236}">
                <a16:creationId xmlns:a16="http://schemas.microsoft.com/office/drawing/2014/main" id="{00000000-0008-0000-0000-0000CC010000}"/>
              </a:ext>
            </a:extLst>
          </xdr:cNvPr>
          <xdr:cNvSpPr/>
        </xdr:nvSpPr>
        <xdr:spPr>
          <a:xfrm>
            <a:off x="14292245" y="7328029"/>
            <a:ext cx="223856" cy="114460"/>
          </a:xfrm>
          <a:prstGeom prst="rect">
            <a:avLst/>
          </a:prstGeom>
          <a:solidFill>
            <a:schemeClr val="tx2">
              <a:lumMod val="20000"/>
              <a:lumOff val="8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61" name="角丸四角形 460">
            <a:extLst>
              <a:ext uri="{FF2B5EF4-FFF2-40B4-BE49-F238E27FC236}">
                <a16:creationId xmlns:a16="http://schemas.microsoft.com/office/drawing/2014/main" id="{00000000-0008-0000-0000-0000CD010000}"/>
              </a:ext>
            </a:extLst>
          </xdr:cNvPr>
          <xdr:cNvSpPr/>
        </xdr:nvSpPr>
        <xdr:spPr>
          <a:xfrm>
            <a:off x="14516911" y="6927557"/>
            <a:ext cx="1285470" cy="906822"/>
          </a:xfrm>
          <a:prstGeom prst="roundRect">
            <a:avLst>
              <a:gd name="adj" fmla="val 5660"/>
            </a:avLst>
          </a:prstGeom>
          <a:solidFill>
            <a:schemeClr val="tx1">
              <a:lumMod val="50000"/>
              <a:lumOff val="50000"/>
              <a:alpha val="5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62" name="角丸四角形 461">
            <a:extLst>
              <a:ext uri="{FF2B5EF4-FFF2-40B4-BE49-F238E27FC236}">
                <a16:creationId xmlns:a16="http://schemas.microsoft.com/office/drawing/2014/main" id="{00000000-0008-0000-0000-0000CE010000}"/>
              </a:ext>
            </a:extLst>
          </xdr:cNvPr>
          <xdr:cNvSpPr/>
        </xdr:nvSpPr>
        <xdr:spPr>
          <a:xfrm rot="2700000">
            <a:off x="14573250" y="7044584"/>
            <a:ext cx="285750" cy="103899"/>
          </a:xfrm>
          <a:prstGeom prst="round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63" name="角丸四角形 462">
            <a:extLst>
              <a:ext uri="{FF2B5EF4-FFF2-40B4-BE49-F238E27FC236}">
                <a16:creationId xmlns:a16="http://schemas.microsoft.com/office/drawing/2014/main" id="{00000000-0008-0000-0000-0000CF010000}"/>
              </a:ext>
            </a:extLst>
          </xdr:cNvPr>
          <xdr:cNvSpPr/>
        </xdr:nvSpPr>
        <xdr:spPr>
          <a:xfrm rot="2700000">
            <a:off x="14573250" y="7627043"/>
            <a:ext cx="285750" cy="102986"/>
          </a:xfrm>
          <a:prstGeom prst="round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465" name="直線コネクタ 464">
            <a:extLst>
              <a:ext uri="{FF2B5EF4-FFF2-40B4-BE49-F238E27FC236}">
                <a16:creationId xmlns:a16="http://schemas.microsoft.com/office/drawing/2014/main" id="{00000000-0008-0000-0000-0000D1010000}"/>
              </a:ext>
            </a:extLst>
          </xdr:cNvPr>
          <xdr:cNvCxnSpPr/>
        </xdr:nvCxnSpPr>
        <xdr:spPr>
          <a:xfrm>
            <a:off x="14156785" y="7390010"/>
            <a:ext cx="1698258" cy="0"/>
          </a:xfrm>
          <a:prstGeom prst="line">
            <a:avLst/>
          </a:prstGeom>
          <a:ln>
            <a:solidFill>
              <a:schemeClr val="tx1"/>
            </a:solidFill>
            <a:prstDash val="lg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466" name="グループ化 465">
            <a:extLst>
              <a:ext uri="{FF2B5EF4-FFF2-40B4-BE49-F238E27FC236}">
                <a16:creationId xmlns:a16="http://schemas.microsoft.com/office/drawing/2014/main" id="{00000000-0008-0000-0000-0000D2010000}"/>
              </a:ext>
            </a:extLst>
          </xdr:cNvPr>
          <xdr:cNvGrpSpPr/>
        </xdr:nvGrpSpPr>
        <xdr:grpSpPr>
          <a:xfrm>
            <a:off x="14227540" y="7316243"/>
            <a:ext cx="155868" cy="145027"/>
            <a:chOff x="4572000" y="3552265"/>
            <a:chExt cx="2286000" cy="2286000"/>
          </a:xfrm>
        </xdr:grpSpPr>
        <xdr:sp macro="" textlink="">
          <xdr:nvSpPr>
            <xdr:cNvPr id="549" name="フローチャート: 論理和 548">
              <a:extLst>
                <a:ext uri="{FF2B5EF4-FFF2-40B4-BE49-F238E27FC236}">
                  <a16:creationId xmlns:a16="http://schemas.microsoft.com/office/drawing/2014/main" id="{00000000-0008-0000-0000-000025020000}"/>
                </a:ext>
              </a:extLst>
            </xdr:cNvPr>
            <xdr:cNvSpPr/>
          </xdr:nvSpPr>
          <xdr:spPr>
            <a:xfrm>
              <a:off x="4572000" y="3552265"/>
              <a:ext cx="2286000" cy="2286000"/>
            </a:xfrm>
            <a:prstGeom prst="flowChartOr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50" name="パイ 549">
              <a:extLst>
                <a:ext uri="{FF2B5EF4-FFF2-40B4-BE49-F238E27FC236}">
                  <a16:creationId xmlns:a16="http://schemas.microsoft.com/office/drawing/2014/main" id="{00000000-0008-0000-0000-000026020000}"/>
                </a:ext>
              </a:extLst>
            </xdr:cNvPr>
            <xdr:cNvSpPr/>
          </xdr:nvSpPr>
          <xdr:spPr>
            <a:xfrm>
              <a:off x="4572000" y="3563469"/>
              <a:ext cx="2263588" cy="2263589"/>
            </a:xfrm>
            <a:prstGeom prst="pie">
              <a:avLst>
                <a:gd name="adj1" fmla="val 10800000"/>
                <a:gd name="adj2" fmla="val 16200000"/>
              </a:avLst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551" name="パイ 550">
              <a:extLst>
                <a:ext uri="{FF2B5EF4-FFF2-40B4-BE49-F238E27FC236}">
                  <a16:creationId xmlns:a16="http://schemas.microsoft.com/office/drawing/2014/main" id="{00000000-0008-0000-0000-000027020000}"/>
                </a:ext>
              </a:extLst>
            </xdr:cNvPr>
            <xdr:cNvSpPr/>
          </xdr:nvSpPr>
          <xdr:spPr>
            <a:xfrm rot="10800000">
              <a:off x="4583206" y="3563469"/>
              <a:ext cx="2263588" cy="2263589"/>
            </a:xfrm>
            <a:prstGeom prst="pie">
              <a:avLst>
                <a:gd name="adj1" fmla="val 10800000"/>
                <a:gd name="adj2" fmla="val 16200000"/>
              </a:avLst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cxnSp macro="">
        <xdr:nvCxnSpPr>
          <xdr:cNvPr id="467" name="直線矢印コネクタ 466">
            <a:extLst>
              <a:ext uri="{FF2B5EF4-FFF2-40B4-BE49-F238E27FC236}">
                <a16:creationId xmlns:a16="http://schemas.microsoft.com/office/drawing/2014/main" id="{00000000-0008-0000-0000-0000D3010000}"/>
              </a:ext>
            </a:extLst>
          </xdr:cNvPr>
          <xdr:cNvCxnSpPr/>
        </xdr:nvCxnSpPr>
        <xdr:spPr>
          <a:xfrm>
            <a:off x="14048014" y="6836228"/>
            <a:ext cx="222490" cy="478972"/>
          </a:xfrm>
          <a:prstGeom prst="straightConnector1">
            <a:avLst/>
          </a:prstGeom>
          <a:ln>
            <a:headEnd w="sm" len="lg"/>
            <a:tailEnd type="arrow" w="sm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68" name="テキスト ボックス 467">
            <a:extLst>
              <a:ext uri="{FF2B5EF4-FFF2-40B4-BE49-F238E27FC236}">
                <a16:creationId xmlns:a16="http://schemas.microsoft.com/office/drawing/2014/main" id="{00000000-0008-0000-0000-0000D4010000}"/>
              </a:ext>
            </a:extLst>
          </xdr:cNvPr>
          <xdr:cNvSpPr txBox="1"/>
        </xdr:nvSpPr>
        <xdr:spPr>
          <a:xfrm>
            <a:off x="13618029" y="6632310"/>
            <a:ext cx="998934" cy="2397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72000" rIns="36000" bIns="72000" rtlCol="0" anchor="ctr" anchorCtr="0"/>
          <a:lstStyle/>
          <a:p>
            <a:pPr algn="ctr"/>
            <a:r>
              <a:rPr kumimoji="1" lang="ja-JP" altLang="en-US" sz="900" b="0" i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牽引連結軸後</a:t>
            </a:r>
          </a:p>
        </xdr:txBody>
      </xdr:sp>
      <xdr:sp macro="" textlink="">
        <xdr:nvSpPr>
          <xdr:cNvPr id="487" name="テキスト ボックス 486">
            <a:extLst>
              <a:ext uri="{FF2B5EF4-FFF2-40B4-BE49-F238E27FC236}">
                <a16:creationId xmlns:a16="http://schemas.microsoft.com/office/drawing/2014/main" id="{00000000-0008-0000-0000-0000E7010000}"/>
              </a:ext>
            </a:extLst>
          </xdr:cNvPr>
          <xdr:cNvSpPr txBox="1"/>
        </xdr:nvSpPr>
        <xdr:spPr>
          <a:xfrm>
            <a:off x="14932256" y="6401241"/>
            <a:ext cx="513791" cy="2553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72000" rIns="36000" bIns="72000" rtlCol="0" anchor="ctr" anchorCtr="0"/>
          <a:lstStyle/>
          <a:p>
            <a:pPr algn="ctr"/>
            <a:r>
              <a:rPr kumimoji="1" lang="en-US" altLang="ja-JP" sz="9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Lt</a:t>
            </a:r>
            <a:endParaRPr kumimoji="1" lang="ja-JP" altLang="en-US" sz="900" i="1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cxnSp macro="">
        <xdr:nvCxnSpPr>
          <xdr:cNvPr id="488" name="直線コネクタ 487">
            <a:extLst>
              <a:ext uri="{FF2B5EF4-FFF2-40B4-BE49-F238E27FC236}">
                <a16:creationId xmlns:a16="http://schemas.microsoft.com/office/drawing/2014/main" id="{00000000-0008-0000-0000-0000E8010000}"/>
              </a:ext>
            </a:extLst>
          </xdr:cNvPr>
          <xdr:cNvCxnSpPr/>
        </xdr:nvCxnSpPr>
        <xdr:spPr>
          <a:xfrm flipH="1">
            <a:off x="14505214" y="8117860"/>
            <a:ext cx="647732" cy="0"/>
          </a:xfrm>
          <a:prstGeom prst="line">
            <a:avLst/>
          </a:prstGeom>
          <a:ln>
            <a:headEnd type="oval" w="med" len="med"/>
            <a:tailEnd type="arrow" w="sm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89" name="直線コネクタ 488">
            <a:extLst>
              <a:ext uri="{FF2B5EF4-FFF2-40B4-BE49-F238E27FC236}">
                <a16:creationId xmlns:a16="http://schemas.microsoft.com/office/drawing/2014/main" id="{00000000-0008-0000-0000-0000E9010000}"/>
              </a:ext>
            </a:extLst>
          </xdr:cNvPr>
          <xdr:cNvCxnSpPr/>
        </xdr:nvCxnSpPr>
        <xdr:spPr>
          <a:xfrm>
            <a:off x="15165216" y="7260771"/>
            <a:ext cx="0" cy="892629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00" name="直線コネクタ 499">
            <a:extLst>
              <a:ext uri="{FF2B5EF4-FFF2-40B4-BE49-F238E27FC236}">
                <a16:creationId xmlns:a16="http://schemas.microsoft.com/office/drawing/2014/main" id="{00000000-0008-0000-0000-0000F4010000}"/>
              </a:ext>
            </a:extLst>
          </xdr:cNvPr>
          <xdr:cNvCxnSpPr/>
        </xdr:nvCxnSpPr>
        <xdr:spPr>
          <a:xfrm flipV="1">
            <a:off x="14295039" y="7520460"/>
            <a:ext cx="0" cy="64382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05" name="直線コネクタ 504">
            <a:extLst>
              <a:ext uri="{FF2B5EF4-FFF2-40B4-BE49-F238E27FC236}">
                <a16:creationId xmlns:a16="http://schemas.microsoft.com/office/drawing/2014/main" id="{00000000-0008-0000-0000-0000F9010000}"/>
              </a:ext>
            </a:extLst>
          </xdr:cNvPr>
          <xdr:cNvCxnSpPr/>
        </xdr:nvCxnSpPr>
        <xdr:spPr>
          <a:xfrm flipH="1">
            <a:off x="14292944" y="8116583"/>
            <a:ext cx="217713" cy="0"/>
          </a:xfrm>
          <a:prstGeom prst="line">
            <a:avLst/>
          </a:prstGeom>
          <a:ln>
            <a:headEnd type="none" w="sm" len="lg"/>
            <a:tailEnd type="arrow" w="sm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10" name="直線コネクタ 509">
            <a:extLst>
              <a:ext uri="{FF2B5EF4-FFF2-40B4-BE49-F238E27FC236}">
                <a16:creationId xmlns:a16="http://schemas.microsoft.com/office/drawing/2014/main" id="{00000000-0008-0000-0000-0000FE010000}"/>
              </a:ext>
            </a:extLst>
          </xdr:cNvPr>
          <xdr:cNvCxnSpPr/>
        </xdr:nvCxnSpPr>
        <xdr:spPr>
          <a:xfrm>
            <a:off x="13932532" y="6920252"/>
            <a:ext cx="0" cy="931260"/>
          </a:xfrm>
          <a:prstGeom prst="line">
            <a:avLst/>
          </a:prstGeom>
          <a:ln>
            <a:headEnd type="arrow" w="sm" len="lg"/>
            <a:tailEnd type="arrow" w="sm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12" name="直線矢印コネクタ 511">
            <a:extLst>
              <a:ext uri="{FF2B5EF4-FFF2-40B4-BE49-F238E27FC236}">
                <a16:creationId xmlns:a16="http://schemas.microsoft.com/office/drawing/2014/main" id="{00000000-0008-0000-0000-000000020000}"/>
              </a:ext>
            </a:extLst>
          </xdr:cNvPr>
          <xdr:cNvCxnSpPr/>
        </xdr:nvCxnSpPr>
        <xdr:spPr>
          <a:xfrm flipH="1">
            <a:off x="15197156" y="6814457"/>
            <a:ext cx="227902" cy="489857"/>
          </a:xfrm>
          <a:prstGeom prst="straightConnector1">
            <a:avLst/>
          </a:prstGeom>
          <a:ln>
            <a:headEnd w="sm" len="lg"/>
            <a:tailEnd type="arrow" w="sm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15" name="テキスト ボックス 514">
            <a:extLst>
              <a:ext uri="{FF2B5EF4-FFF2-40B4-BE49-F238E27FC236}">
                <a16:creationId xmlns:a16="http://schemas.microsoft.com/office/drawing/2014/main" id="{00000000-0008-0000-0000-000003020000}"/>
              </a:ext>
            </a:extLst>
          </xdr:cNvPr>
          <xdr:cNvSpPr txBox="1"/>
        </xdr:nvSpPr>
        <xdr:spPr>
          <a:xfrm>
            <a:off x="14681370" y="6643718"/>
            <a:ext cx="906974" cy="2397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72000" rIns="36000" bIns="72000" rtlCol="0" anchor="ctr" anchorCtr="0"/>
          <a:lstStyle/>
          <a:p>
            <a:pPr algn="ctr"/>
            <a:r>
              <a:rPr kumimoji="1" lang="ja-JP" altLang="en-US" sz="900" b="0" i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台車連結位置</a:t>
            </a:r>
          </a:p>
        </xdr:txBody>
      </xdr:sp>
      <xdr:cxnSp macro="">
        <xdr:nvCxnSpPr>
          <xdr:cNvPr id="516" name="直線コネクタ 515">
            <a:extLst>
              <a:ext uri="{FF2B5EF4-FFF2-40B4-BE49-F238E27FC236}">
                <a16:creationId xmlns:a16="http://schemas.microsoft.com/office/drawing/2014/main" id="{00000000-0008-0000-0000-000004020000}"/>
              </a:ext>
            </a:extLst>
          </xdr:cNvPr>
          <xdr:cNvCxnSpPr/>
        </xdr:nvCxnSpPr>
        <xdr:spPr>
          <a:xfrm>
            <a:off x="13901434" y="7838938"/>
            <a:ext cx="586094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19" name="角丸四角形 518">
            <a:extLst>
              <a:ext uri="{FF2B5EF4-FFF2-40B4-BE49-F238E27FC236}">
                <a16:creationId xmlns:a16="http://schemas.microsoft.com/office/drawing/2014/main" id="{00000000-0008-0000-0000-000007020000}"/>
              </a:ext>
            </a:extLst>
          </xdr:cNvPr>
          <xdr:cNvSpPr/>
        </xdr:nvSpPr>
        <xdr:spPr>
          <a:xfrm rot="18900000">
            <a:off x="15464952" y="7019511"/>
            <a:ext cx="285750" cy="103899"/>
          </a:xfrm>
          <a:prstGeom prst="round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21" name="角丸四角形 520">
            <a:extLst>
              <a:ext uri="{FF2B5EF4-FFF2-40B4-BE49-F238E27FC236}">
                <a16:creationId xmlns:a16="http://schemas.microsoft.com/office/drawing/2014/main" id="{00000000-0008-0000-0000-000009020000}"/>
              </a:ext>
            </a:extLst>
          </xdr:cNvPr>
          <xdr:cNvSpPr/>
        </xdr:nvSpPr>
        <xdr:spPr>
          <a:xfrm rot="18900000">
            <a:off x="15460899" y="7626108"/>
            <a:ext cx="285750" cy="102986"/>
          </a:xfrm>
          <a:prstGeom prst="round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528" name="グループ化 527">
            <a:extLst>
              <a:ext uri="{FF2B5EF4-FFF2-40B4-BE49-F238E27FC236}">
                <a16:creationId xmlns:a16="http://schemas.microsoft.com/office/drawing/2014/main" id="{00000000-0008-0000-0000-000010020000}"/>
              </a:ext>
            </a:extLst>
          </xdr:cNvPr>
          <xdr:cNvGrpSpPr/>
        </xdr:nvGrpSpPr>
        <xdr:grpSpPr>
          <a:xfrm>
            <a:off x="15083227" y="7316243"/>
            <a:ext cx="155868" cy="145027"/>
            <a:chOff x="4572000" y="3552265"/>
            <a:chExt cx="2286000" cy="2286000"/>
          </a:xfrm>
        </xdr:grpSpPr>
        <xdr:sp macro="" textlink="">
          <xdr:nvSpPr>
            <xdr:cNvPr id="546" name="フローチャート: 論理和 545">
              <a:extLst>
                <a:ext uri="{FF2B5EF4-FFF2-40B4-BE49-F238E27FC236}">
                  <a16:creationId xmlns:a16="http://schemas.microsoft.com/office/drawing/2014/main" id="{00000000-0008-0000-0000-000022020000}"/>
                </a:ext>
              </a:extLst>
            </xdr:cNvPr>
            <xdr:cNvSpPr/>
          </xdr:nvSpPr>
          <xdr:spPr>
            <a:xfrm>
              <a:off x="4572000" y="3552265"/>
              <a:ext cx="2286000" cy="2286000"/>
            </a:xfrm>
            <a:prstGeom prst="flowChartOr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47" name="パイ 546">
              <a:extLst>
                <a:ext uri="{FF2B5EF4-FFF2-40B4-BE49-F238E27FC236}">
                  <a16:creationId xmlns:a16="http://schemas.microsoft.com/office/drawing/2014/main" id="{00000000-0008-0000-0000-000023020000}"/>
                </a:ext>
              </a:extLst>
            </xdr:cNvPr>
            <xdr:cNvSpPr/>
          </xdr:nvSpPr>
          <xdr:spPr>
            <a:xfrm>
              <a:off x="4572000" y="3563469"/>
              <a:ext cx="2263588" cy="2263589"/>
            </a:xfrm>
            <a:prstGeom prst="pie">
              <a:avLst>
                <a:gd name="adj1" fmla="val 10800000"/>
                <a:gd name="adj2" fmla="val 16200000"/>
              </a:avLst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548" name="パイ 547">
              <a:extLst>
                <a:ext uri="{FF2B5EF4-FFF2-40B4-BE49-F238E27FC236}">
                  <a16:creationId xmlns:a16="http://schemas.microsoft.com/office/drawing/2014/main" id="{00000000-0008-0000-0000-000024020000}"/>
                </a:ext>
              </a:extLst>
            </xdr:cNvPr>
            <xdr:cNvSpPr/>
          </xdr:nvSpPr>
          <xdr:spPr>
            <a:xfrm rot="10800000">
              <a:off x="4583206" y="3563469"/>
              <a:ext cx="2263588" cy="2263589"/>
            </a:xfrm>
            <a:prstGeom prst="pie">
              <a:avLst>
                <a:gd name="adj1" fmla="val 10800000"/>
                <a:gd name="adj2" fmla="val 16200000"/>
              </a:avLst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cxnSp macro="">
        <xdr:nvCxnSpPr>
          <xdr:cNvPr id="534" name="直線コネクタ 533">
            <a:extLst>
              <a:ext uri="{FF2B5EF4-FFF2-40B4-BE49-F238E27FC236}">
                <a16:creationId xmlns:a16="http://schemas.microsoft.com/office/drawing/2014/main" id="{00000000-0008-0000-0000-000016020000}"/>
              </a:ext>
            </a:extLst>
          </xdr:cNvPr>
          <xdr:cNvCxnSpPr/>
        </xdr:nvCxnSpPr>
        <xdr:spPr>
          <a:xfrm>
            <a:off x="13901434" y="6925939"/>
            <a:ext cx="586094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35" name="直線コネクタ 534">
            <a:extLst>
              <a:ext uri="{FF2B5EF4-FFF2-40B4-BE49-F238E27FC236}">
                <a16:creationId xmlns:a16="http://schemas.microsoft.com/office/drawing/2014/main" id="{00000000-0008-0000-0000-000017020000}"/>
              </a:ext>
            </a:extLst>
          </xdr:cNvPr>
          <xdr:cNvCxnSpPr/>
        </xdr:nvCxnSpPr>
        <xdr:spPr>
          <a:xfrm>
            <a:off x="15808665" y="6552610"/>
            <a:ext cx="0" cy="397779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36" name="直線コネクタ 535">
            <a:extLst>
              <a:ext uri="{FF2B5EF4-FFF2-40B4-BE49-F238E27FC236}">
                <a16:creationId xmlns:a16="http://schemas.microsoft.com/office/drawing/2014/main" id="{00000000-0008-0000-0000-000018020000}"/>
              </a:ext>
            </a:extLst>
          </xdr:cNvPr>
          <xdr:cNvCxnSpPr/>
        </xdr:nvCxnSpPr>
        <xdr:spPr>
          <a:xfrm>
            <a:off x="14518877" y="6559801"/>
            <a:ext cx="0" cy="383353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42" name="テキスト ボックス 541">
            <a:extLst>
              <a:ext uri="{FF2B5EF4-FFF2-40B4-BE49-F238E27FC236}">
                <a16:creationId xmlns:a16="http://schemas.microsoft.com/office/drawing/2014/main" id="{00000000-0008-0000-0000-00001E020000}"/>
              </a:ext>
            </a:extLst>
          </xdr:cNvPr>
          <xdr:cNvSpPr txBox="1"/>
        </xdr:nvSpPr>
        <xdr:spPr>
          <a:xfrm rot="16200000">
            <a:off x="14152627" y="8126104"/>
            <a:ext cx="276913" cy="2553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72000" rIns="36000" bIns="72000" rtlCol="0" anchor="ctr" anchorCtr="0"/>
          <a:lstStyle/>
          <a:p>
            <a:pPr algn="ctr"/>
            <a:r>
              <a:rPr kumimoji="1" lang="en-US" altLang="ja-JP" sz="9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Tw</a:t>
            </a:r>
            <a:endParaRPr kumimoji="1" lang="ja-JP" altLang="en-US" sz="900" i="1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cxnSp macro="">
        <xdr:nvCxnSpPr>
          <xdr:cNvPr id="560" name="直線コネクタ 559">
            <a:extLst>
              <a:ext uri="{FF2B5EF4-FFF2-40B4-BE49-F238E27FC236}">
                <a16:creationId xmlns:a16="http://schemas.microsoft.com/office/drawing/2014/main" id="{00000000-0008-0000-0000-000030020000}"/>
              </a:ext>
            </a:extLst>
          </xdr:cNvPr>
          <xdr:cNvCxnSpPr/>
        </xdr:nvCxnSpPr>
        <xdr:spPr>
          <a:xfrm>
            <a:off x="14513434" y="7855201"/>
            <a:ext cx="0" cy="31997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61" name="テキスト ボックス 560">
            <a:extLst>
              <a:ext uri="{FF2B5EF4-FFF2-40B4-BE49-F238E27FC236}">
                <a16:creationId xmlns:a16="http://schemas.microsoft.com/office/drawing/2014/main" id="{00000000-0008-0000-0000-000031020000}"/>
              </a:ext>
            </a:extLst>
          </xdr:cNvPr>
          <xdr:cNvSpPr txBox="1"/>
        </xdr:nvSpPr>
        <xdr:spPr>
          <a:xfrm rot="16200000">
            <a:off x="14386671" y="8126103"/>
            <a:ext cx="276913" cy="2553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72000" rIns="36000" bIns="72000" rtlCol="0" anchor="ctr" anchorCtr="0"/>
          <a:lstStyle/>
          <a:p>
            <a:pPr algn="ctr"/>
            <a:r>
              <a:rPr kumimoji="1" lang="en-US" altLang="ja-JP" sz="9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Re</a:t>
            </a:r>
            <a:endParaRPr kumimoji="1" lang="ja-JP" altLang="en-US" sz="900" i="1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563" name="テキスト ボックス 562">
            <a:extLst>
              <a:ext uri="{FF2B5EF4-FFF2-40B4-BE49-F238E27FC236}">
                <a16:creationId xmlns:a16="http://schemas.microsoft.com/office/drawing/2014/main" id="{00000000-0008-0000-0000-000033020000}"/>
              </a:ext>
            </a:extLst>
          </xdr:cNvPr>
          <xdr:cNvSpPr txBox="1"/>
        </xdr:nvSpPr>
        <xdr:spPr>
          <a:xfrm rot="16200000">
            <a:off x="15012601" y="8120661"/>
            <a:ext cx="276913" cy="2553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72000" rIns="36000" bIns="72000" rtlCol="0" anchor="ctr" anchorCtr="0"/>
          <a:lstStyle/>
          <a:p>
            <a:pPr algn="ctr"/>
            <a:r>
              <a:rPr kumimoji="1" lang="en-US" altLang="ja-JP" sz="9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0</a:t>
            </a:r>
            <a:endParaRPr kumimoji="1" lang="ja-JP" altLang="en-US" sz="900" i="1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591" name="テキスト ボックス 590">
            <a:extLst>
              <a:ext uri="{FF2B5EF4-FFF2-40B4-BE49-F238E27FC236}">
                <a16:creationId xmlns:a16="http://schemas.microsoft.com/office/drawing/2014/main" id="{00000000-0008-0000-0000-00004F020000}"/>
              </a:ext>
            </a:extLst>
          </xdr:cNvPr>
          <xdr:cNvSpPr txBox="1"/>
        </xdr:nvSpPr>
        <xdr:spPr>
          <a:xfrm>
            <a:off x="14782800" y="7772400"/>
            <a:ext cx="718826" cy="2828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72000" rIns="36000" bIns="72000" rtlCol="0" anchor="ctr" anchorCtr="0"/>
          <a:lstStyle/>
          <a:p>
            <a:pPr algn="ctr"/>
            <a:r>
              <a:rPr kumimoji="1" lang="ja-JP" altLang="en-US" sz="11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－</a:t>
            </a:r>
            <a:r>
              <a:rPr kumimoji="1" lang="en-US" altLang="ja-JP" sz="11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   +</a:t>
            </a:r>
            <a:endParaRPr kumimoji="1" lang="ja-JP" altLang="en-US" sz="1100" i="1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cxnSp macro="">
        <xdr:nvCxnSpPr>
          <xdr:cNvPr id="592" name="直線コネクタ 591">
            <a:extLst>
              <a:ext uri="{FF2B5EF4-FFF2-40B4-BE49-F238E27FC236}">
                <a16:creationId xmlns:a16="http://schemas.microsoft.com/office/drawing/2014/main" id="{00000000-0008-0000-0000-000050020000}"/>
              </a:ext>
            </a:extLst>
          </xdr:cNvPr>
          <xdr:cNvCxnSpPr/>
        </xdr:nvCxnSpPr>
        <xdr:spPr>
          <a:xfrm>
            <a:off x="15174685" y="8010918"/>
            <a:ext cx="245298" cy="0"/>
          </a:xfrm>
          <a:prstGeom prst="line">
            <a:avLst/>
          </a:prstGeom>
          <a:ln>
            <a:headEnd type="none" w="sm" len="lg"/>
            <a:tailEnd type="triangle" w="sm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93" name="直線コネクタ 592">
            <a:extLst>
              <a:ext uri="{FF2B5EF4-FFF2-40B4-BE49-F238E27FC236}">
                <a16:creationId xmlns:a16="http://schemas.microsoft.com/office/drawing/2014/main" id="{00000000-0008-0000-0000-000051020000}"/>
              </a:ext>
            </a:extLst>
          </xdr:cNvPr>
          <xdr:cNvCxnSpPr/>
        </xdr:nvCxnSpPr>
        <xdr:spPr>
          <a:xfrm flipH="1">
            <a:off x="14902911" y="8010916"/>
            <a:ext cx="252724" cy="0"/>
          </a:xfrm>
          <a:prstGeom prst="line">
            <a:avLst/>
          </a:prstGeom>
          <a:ln>
            <a:headEnd type="none" w="sm" len="lg"/>
            <a:tailEnd type="triangle" w="sm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02" name="直線コネクタ 601">
            <a:extLst>
              <a:ext uri="{FF2B5EF4-FFF2-40B4-BE49-F238E27FC236}">
                <a16:creationId xmlns:a16="http://schemas.microsoft.com/office/drawing/2014/main" id="{00000000-0008-0000-0000-00005A020000}"/>
              </a:ext>
            </a:extLst>
          </xdr:cNvPr>
          <xdr:cNvCxnSpPr/>
        </xdr:nvCxnSpPr>
        <xdr:spPr>
          <a:xfrm flipH="1">
            <a:off x="14521543" y="6585857"/>
            <a:ext cx="1282226" cy="0"/>
          </a:xfrm>
          <a:prstGeom prst="line">
            <a:avLst/>
          </a:prstGeom>
          <a:ln>
            <a:headEnd type="arrow" w="sm" len="lg"/>
            <a:tailEnd type="arrow" w="sm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0</xdr:colOff>
      <xdr:row>36</xdr:row>
      <xdr:rowOff>239485</xdr:rowOff>
    </xdr:from>
    <xdr:to>
      <xdr:col>23</xdr:col>
      <xdr:colOff>717710</xdr:colOff>
      <xdr:row>46</xdr:row>
      <xdr:rowOff>125678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6D73684D-320F-475B-B927-D4D3C3E9C83E}"/>
            </a:ext>
          </a:extLst>
        </xdr:cNvPr>
        <xdr:cNvGrpSpPr/>
      </xdr:nvGrpSpPr>
      <xdr:grpSpPr>
        <a:xfrm>
          <a:off x="16002000" y="8860971"/>
          <a:ext cx="2241710" cy="2281050"/>
          <a:chOff x="2804309" y="62107949"/>
          <a:chExt cx="2241710" cy="2281050"/>
        </a:xfrm>
      </xdr:grpSpPr>
      <xdr:pic>
        <xdr:nvPicPr>
          <xdr:cNvPr id="6" name="図 5">
            <a:extLst>
              <a:ext uri="{FF2B5EF4-FFF2-40B4-BE49-F238E27FC236}">
                <a16:creationId xmlns:a16="http://schemas.microsoft.com/office/drawing/2014/main" id="{325FAA3F-8E6C-9786-309D-F710176B34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alphaModFix amt="70000"/>
          </a:blip>
          <a:stretch>
            <a:fillRect/>
          </a:stretch>
        </xdr:blipFill>
        <xdr:spPr>
          <a:xfrm rot="10800000">
            <a:off x="3424818" y="62676477"/>
            <a:ext cx="1058028" cy="958007"/>
          </a:xfrm>
          <a:prstGeom prst="rect">
            <a:avLst/>
          </a:prstGeom>
        </xdr:spPr>
      </xdr:pic>
      <xdr:cxnSp macro="">
        <xdr:nvCxnSpPr>
          <xdr:cNvPr id="7" name="直線コネクタ 6">
            <a:extLst>
              <a:ext uri="{FF2B5EF4-FFF2-40B4-BE49-F238E27FC236}">
                <a16:creationId xmlns:a16="http://schemas.microsoft.com/office/drawing/2014/main" id="{60B213BC-D59B-724C-4DBC-39858A26E6F3}"/>
              </a:ext>
            </a:extLst>
          </xdr:cNvPr>
          <xdr:cNvCxnSpPr/>
        </xdr:nvCxnSpPr>
        <xdr:spPr>
          <a:xfrm>
            <a:off x="3338343" y="63156402"/>
            <a:ext cx="1636305" cy="0"/>
          </a:xfrm>
          <a:prstGeom prst="line">
            <a:avLst/>
          </a:prstGeom>
          <a:ln>
            <a:solidFill>
              <a:schemeClr val="tx1"/>
            </a:solidFill>
            <a:prstDash val="lg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8" name="グループ化 7">
            <a:extLst>
              <a:ext uri="{FF2B5EF4-FFF2-40B4-BE49-F238E27FC236}">
                <a16:creationId xmlns:a16="http://schemas.microsoft.com/office/drawing/2014/main" id="{5AD6BE6F-CF80-8EBE-BD9F-9F240E932CFB}"/>
              </a:ext>
            </a:extLst>
          </xdr:cNvPr>
          <xdr:cNvGrpSpPr/>
        </xdr:nvGrpSpPr>
        <xdr:grpSpPr>
          <a:xfrm>
            <a:off x="3868526" y="63082644"/>
            <a:ext cx="155868" cy="144019"/>
            <a:chOff x="4572000" y="3552265"/>
            <a:chExt cx="2286000" cy="2286000"/>
          </a:xfrm>
        </xdr:grpSpPr>
        <xdr:sp macro="" textlink="">
          <xdr:nvSpPr>
            <xdr:cNvPr id="55" name="フローチャート: 論理和 54">
              <a:extLst>
                <a:ext uri="{FF2B5EF4-FFF2-40B4-BE49-F238E27FC236}">
                  <a16:creationId xmlns:a16="http://schemas.microsoft.com/office/drawing/2014/main" id="{C88B1691-E6E8-637D-FFFD-3E75E99BCC23}"/>
                </a:ext>
              </a:extLst>
            </xdr:cNvPr>
            <xdr:cNvSpPr/>
          </xdr:nvSpPr>
          <xdr:spPr>
            <a:xfrm>
              <a:off x="4572000" y="3552265"/>
              <a:ext cx="2286000" cy="2286000"/>
            </a:xfrm>
            <a:prstGeom prst="flowChartOr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6" name="パイ 430">
              <a:extLst>
                <a:ext uri="{FF2B5EF4-FFF2-40B4-BE49-F238E27FC236}">
                  <a16:creationId xmlns:a16="http://schemas.microsoft.com/office/drawing/2014/main" id="{A19F3106-ADC2-4966-76C5-B83E6E55E002}"/>
                </a:ext>
              </a:extLst>
            </xdr:cNvPr>
            <xdr:cNvSpPr/>
          </xdr:nvSpPr>
          <xdr:spPr>
            <a:xfrm>
              <a:off x="4572000" y="3563469"/>
              <a:ext cx="2263588" cy="2263589"/>
            </a:xfrm>
            <a:prstGeom prst="pie">
              <a:avLst>
                <a:gd name="adj1" fmla="val 10800000"/>
                <a:gd name="adj2" fmla="val 16200000"/>
              </a:avLst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57" name="パイ 431">
              <a:extLst>
                <a:ext uri="{FF2B5EF4-FFF2-40B4-BE49-F238E27FC236}">
                  <a16:creationId xmlns:a16="http://schemas.microsoft.com/office/drawing/2014/main" id="{E075C4C0-70E0-B927-4E26-E77634B5B05F}"/>
                </a:ext>
              </a:extLst>
            </xdr:cNvPr>
            <xdr:cNvSpPr/>
          </xdr:nvSpPr>
          <xdr:spPr>
            <a:xfrm rot="10800000">
              <a:off x="4583205" y="3563474"/>
              <a:ext cx="2263590" cy="2263583"/>
            </a:xfrm>
            <a:prstGeom prst="pie">
              <a:avLst>
                <a:gd name="adj1" fmla="val 10800000"/>
                <a:gd name="adj2" fmla="val 16200000"/>
              </a:avLst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cxnSp macro="">
        <xdr:nvCxnSpPr>
          <xdr:cNvPr id="9" name="直線矢印コネクタ 8">
            <a:extLst>
              <a:ext uri="{FF2B5EF4-FFF2-40B4-BE49-F238E27FC236}">
                <a16:creationId xmlns:a16="http://schemas.microsoft.com/office/drawing/2014/main" id="{14D369FC-9898-8C52-0909-E216FD41D388}"/>
              </a:ext>
            </a:extLst>
          </xdr:cNvPr>
          <xdr:cNvCxnSpPr/>
        </xdr:nvCxnSpPr>
        <xdr:spPr>
          <a:xfrm>
            <a:off x="3563085" y="62639864"/>
            <a:ext cx="337835" cy="445943"/>
          </a:xfrm>
          <a:prstGeom prst="straightConnector1">
            <a:avLst/>
          </a:prstGeom>
          <a:ln>
            <a:headEnd w="sm" len="lg"/>
            <a:tailEnd type="triangle" w="sm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3B5DCC38-810C-2E14-ED9F-FDCF3CC705CC}"/>
              </a:ext>
            </a:extLst>
          </xdr:cNvPr>
          <xdr:cNvSpPr txBox="1"/>
        </xdr:nvSpPr>
        <xdr:spPr>
          <a:xfrm>
            <a:off x="3171442" y="62451736"/>
            <a:ext cx="726529" cy="23872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72000" rIns="36000" bIns="72000" rtlCol="0" anchor="ctr" anchorCtr="0"/>
          <a:lstStyle/>
          <a:p>
            <a:pPr algn="ctr"/>
            <a:r>
              <a:rPr kumimoji="1" lang="ja-JP" altLang="en-US" sz="900" b="0" i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牽引連結軸</a:t>
            </a:r>
          </a:p>
        </xdr:txBody>
      </xdr:sp>
      <xdr:cxnSp macro="">
        <xdr:nvCxnSpPr>
          <xdr:cNvPr id="11" name="直線コネクタ 10">
            <a:extLst>
              <a:ext uri="{FF2B5EF4-FFF2-40B4-BE49-F238E27FC236}">
                <a16:creationId xmlns:a16="http://schemas.microsoft.com/office/drawing/2014/main" id="{1FB766A9-DFBE-D01E-8252-CBD6A3679963}"/>
              </a:ext>
            </a:extLst>
          </xdr:cNvPr>
          <xdr:cNvCxnSpPr/>
        </xdr:nvCxnSpPr>
        <xdr:spPr>
          <a:xfrm>
            <a:off x="3434231" y="63284966"/>
            <a:ext cx="0" cy="603787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直線コネクタ 11">
            <a:extLst>
              <a:ext uri="{FF2B5EF4-FFF2-40B4-BE49-F238E27FC236}">
                <a16:creationId xmlns:a16="http://schemas.microsoft.com/office/drawing/2014/main" id="{1C7B803F-7F0A-42AD-F21F-1442CA199E9D}"/>
              </a:ext>
            </a:extLst>
          </xdr:cNvPr>
          <xdr:cNvCxnSpPr/>
        </xdr:nvCxnSpPr>
        <xdr:spPr>
          <a:xfrm>
            <a:off x="4466473" y="62259360"/>
            <a:ext cx="0" cy="88706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直線コネクタ 12">
            <a:extLst>
              <a:ext uri="{FF2B5EF4-FFF2-40B4-BE49-F238E27FC236}">
                <a16:creationId xmlns:a16="http://schemas.microsoft.com/office/drawing/2014/main" id="{FF8ACCA3-5571-37B8-7380-67E1595AB6AA}"/>
              </a:ext>
            </a:extLst>
          </xdr:cNvPr>
          <xdr:cNvCxnSpPr/>
        </xdr:nvCxnSpPr>
        <xdr:spPr>
          <a:xfrm>
            <a:off x="4101846" y="62714245"/>
            <a:ext cx="0" cy="1174508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直線コネクタ 14">
            <a:extLst>
              <a:ext uri="{FF2B5EF4-FFF2-40B4-BE49-F238E27FC236}">
                <a16:creationId xmlns:a16="http://schemas.microsoft.com/office/drawing/2014/main" id="{E4290732-590B-B775-C5BA-361FB168B781}"/>
              </a:ext>
            </a:extLst>
          </xdr:cNvPr>
          <xdr:cNvCxnSpPr/>
        </xdr:nvCxnSpPr>
        <xdr:spPr>
          <a:xfrm flipV="1">
            <a:off x="3951240" y="63220023"/>
            <a:ext cx="0" cy="684069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直線矢印コネクタ 24">
            <a:extLst>
              <a:ext uri="{FF2B5EF4-FFF2-40B4-BE49-F238E27FC236}">
                <a16:creationId xmlns:a16="http://schemas.microsoft.com/office/drawing/2014/main" id="{75E8D137-B241-E121-C969-95CC1913CDF6}"/>
              </a:ext>
            </a:extLst>
          </xdr:cNvPr>
          <xdr:cNvCxnSpPr>
            <a:endCxn id="52" idx="7"/>
          </xdr:cNvCxnSpPr>
        </xdr:nvCxnSpPr>
        <xdr:spPr>
          <a:xfrm flipH="1">
            <a:off x="4152899" y="62622545"/>
            <a:ext cx="219942" cy="481190"/>
          </a:xfrm>
          <a:prstGeom prst="straightConnector1">
            <a:avLst/>
          </a:prstGeom>
          <a:ln>
            <a:headEnd w="sm" len="lg"/>
            <a:tailEnd type="triangle" w="sm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6" name="テキスト ボックス 25">
            <a:extLst>
              <a:ext uri="{FF2B5EF4-FFF2-40B4-BE49-F238E27FC236}">
                <a16:creationId xmlns:a16="http://schemas.microsoft.com/office/drawing/2014/main" id="{209B3063-0873-9BE2-6123-51F0574D8DB6}"/>
              </a:ext>
            </a:extLst>
          </xdr:cNvPr>
          <xdr:cNvSpPr txBox="1"/>
        </xdr:nvSpPr>
        <xdr:spPr>
          <a:xfrm>
            <a:off x="3896329" y="62452258"/>
            <a:ext cx="732683" cy="23872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72000" rIns="36000" bIns="72000" rtlCol="0" anchor="ctr" anchorCtr="0"/>
          <a:lstStyle/>
          <a:p>
            <a:pPr algn="ctr"/>
            <a:r>
              <a:rPr kumimoji="1" lang="ja-JP" altLang="en-US" sz="900" b="0" i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駆動輪中心</a:t>
            </a:r>
          </a:p>
        </xdr:txBody>
      </xdr:sp>
      <xdr:cxnSp macro="">
        <xdr:nvCxnSpPr>
          <xdr:cNvPr id="27" name="直線コネクタ 26">
            <a:extLst>
              <a:ext uri="{FF2B5EF4-FFF2-40B4-BE49-F238E27FC236}">
                <a16:creationId xmlns:a16="http://schemas.microsoft.com/office/drawing/2014/main" id="{AAC9A41D-4338-48B9-576D-08862495BBE9}"/>
              </a:ext>
            </a:extLst>
          </xdr:cNvPr>
          <xdr:cNvCxnSpPr/>
        </xdr:nvCxnSpPr>
        <xdr:spPr>
          <a:xfrm>
            <a:off x="2983923" y="63602302"/>
            <a:ext cx="8865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直線コネクタ 28">
            <a:extLst>
              <a:ext uri="{FF2B5EF4-FFF2-40B4-BE49-F238E27FC236}">
                <a16:creationId xmlns:a16="http://schemas.microsoft.com/office/drawing/2014/main" id="{8B593285-FAED-5544-8D47-76752FDA9160}"/>
              </a:ext>
            </a:extLst>
          </xdr:cNvPr>
          <xdr:cNvCxnSpPr/>
        </xdr:nvCxnSpPr>
        <xdr:spPr>
          <a:xfrm>
            <a:off x="3247407" y="63501049"/>
            <a:ext cx="1054323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grpSp>
        <xdr:nvGrpSpPr>
          <xdr:cNvPr id="30" name="グループ化 29">
            <a:extLst>
              <a:ext uri="{FF2B5EF4-FFF2-40B4-BE49-F238E27FC236}">
                <a16:creationId xmlns:a16="http://schemas.microsoft.com/office/drawing/2014/main" id="{C246EC72-A481-E58A-8ACF-2BC3D63E0FCF}"/>
              </a:ext>
            </a:extLst>
          </xdr:cNvPr>
          <xdr:cNvGrpSpPr/>
        </xdr:nvGrpSpPr>
        <xdr:grpSpPr>
          <a:xfrm>
            <a:off x="4019857" y="63082644"/>
            <a:ext cx="155868" cy="144019"/>
            <a:chOff x="4572000" y="3552265"/>
            <a:chExt cx="2286000" cy="2286000"/>
          </a:xfrm>
        </xdr:grpSpPr>
        <xdr:sp macro="" textlink="">
          <xdr:nvSpPr>
            <xdr:cNvPr id="52" name="フローチャート: 論理和 51">
              <a:extLst>
                <a:ext uri="{FF2B5EF4-FFF2-40B4-BE49-F238E27FC236}">
                  <a16:creationId xmlns:a16="http://schemas.microsoft.com/office/drawing/2014/main" id="{33A2CC0E-72F8-23F9-02E7-86D7698656E7}"/>
                </a:ext>
              </a:extLst>
            </xdr:cNvPr>
            <xdr:cNvSpPr/>
          </xdr:nvSpPr>
          <xdr:spPr>
            <a:xfrm>
              <a:off x="4572000" y="3552265"/>
              <a:ext cx="2286000" cy="2286000"/>
            </a:xfrm>
            <a:prstGeom prst="flowChartOr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3" name="パイ 427">
              <a:extLst>
                <a:ext uri="{FF2B5EF4-FFF2-40B4-BE49-F238E27FC236}">
                  <a16:creationId xmlns:a16="http://schemas.microsoft.com/office/drawing/2014/main" id="{6642A1C1-5162-D03B-ADF9-F281B73E8A5A}"/>
                </a:ext>
              </a:extLst>
            </xdr:cNvPr>
            <xdr:cNvSpPr/>
          </xdr:nvSpPr>
          <xdr:spPr>
            <a:xfrm>
              <a:off x="4572000" y="3563469"/>
              <a:ext cx="2263588" cy="2263589"/>
            </a:xfrm>
            <a:prstGeom prst="pie">
              <a:avLst>
                <a:gd name="adj1" fmla="val 10800000"/>
                <a:gd name="adj2" fmla="val 16200000"/>
              </a:avLst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54" name="パイ 428">
              <a:extLst>
                <a:ext uri="{FF2B5EF4-FFF2-40B4-BE49-F238E27FC236}">
                  <a16:creationId xmlns:a16="http://schemas.microsoft.com/office/drawing/2014/main" id="{98B8DEC0-B4C4-1B82-BFDC-C2DB251669B5}"/>
                </a:ext>
              </a:extLst>
            </xdr:cNvPr>
            <xdr:cNvSpPr/>
          </xdr:nvSpPr>
          <xdr:spPr>
            <a:xfrm rot="10800000">
              <a:off x="4583206" y="3563469"/>
              <a:ext cx="2263588" cy="2263589"/>
            </a:xfrm>
            <a:prstGeom prst="pie">
              <a:avLst>
                <a:gd name="adj1" fmla="val 10800000"/>
                <a:gd name="adj2" fmla="val 16200000"/>
              </a:avLst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cxnSp macro="">
        <xdr:nvCxnSpPr>
          <xdr:cNvPr id="31" name="直線コネクタ 30">
            <a:extLst>
              <a:ext uri="{FF2B5EF4-FFF2-40B4-BE49-F238E27FC236}">
                <a16:creationId xmlns:a16="http://schemas.microsoft.com/office/drawing/2014/main" id="{057CD2C9-685D-0435-60AE-1CD7066A0437}"/>
              </a:ext>
            </a:extLst>
          </xdr:cNvPr>
          <xdr:cNvCxnSpPr/>
        </xdr:nvCxnSpPr>
        <xdr:spPr>
          <a:xfrm>
            <a:off x="3252850" y="62785658"/>
            <a:ext cx="104888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直線コネクタ 31">
            <a:extLst>
              <a:ext uri="{FF2B5EF4-FFF2-40B4-BE49-F238E27FC236}">
                <a16:creationId xmlns:a16="http://schemas.microsoft.com/office/drawing/2014/main" id="{89182840-DB2E-B7D6-95AC-E28DF4F539AD}"/>
              </a:ext>
            </a:extLst>
          </xdr:cNvPr>
          <xdr:cNvCxnSpPr/>
        </xdr:nvCxnSpPr>
        <xdr:spPr>
          <a:xfrm>
            <a:off x="3000251" y="62694369"/>
            <a:ext cx="870222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3" name="テキスト ボックス 32">
            <a:extLst>
              <a:ext uri="{FF2B5EF4-FFF2-40B4-BE49-F238E27FC236}">
                <a16:creationId xmlns:a16="http://schemas.microsoft.com/office/drawing/2014/main" id="{F7950663-3183-7A1B-BF14-08E9D53F6954}"/>
              </a:ext>
            </a:extLst>
          </xdr:cNvPr>
          <xdr:cNvSpPr txBox="1"/>
        </xdr:nvSpPr>
        <xdr:spPr>
          <a:xfrm>
            <a:off x="3906323" y="62328719"/>
            <a:ext cx="1139696" cy="2377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72000" rIns="36000" bIns="7200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 i="0">
                <a:solidFill>
                  <a:schemeClr val="dk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ランドマークカメラ</a:t>
            </a:r>
            <a:endParaRPr lang="ja-JP" altLang="ja-JP" sz="900" b="0" i="0">
              <a:effectLst/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cxnSp macro="">
        <xdr:nvCxnSpPr>
          <xdr:cNvPr id="34" name="直線コネクタ 33">
            <a:extLst>
              <a:ext uri="{FF2B5EF4-FFF2-40B4-BE49-F238E27FC236}">
                <a16:creationId xmlns:a16="http://schemas.microsoft.com/office/drawing/2014/main" id="{46365A76-624B-BDC1-5202-7117EC96F49D}"/>
              </a:ext>
            </a:extLst>
          </xdr:cNvPr>
          <xdr:cNvCxnSpPr/>
        </xdr:nvCxnSpPr>
        <xdr:spPr>
          <a:xfrm>
            <a:off x="3035129" y="62697261"/>
            <a:ext cx="0" cy="904010"/>
          </a:xfrm>
          <a:prstGeom prst="line">
            <a:avLst/>
          </a:prstGeom>
          <a:ln>
            <a:headEnd type="arrow" w="sm" len="lg"/>
            <a:tailEnd type="arrow" w="sm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直線コネクタ 34">
            <a:extLst>
              <a:ext uri="{FF2B5EF4-FFF2-40B4-BE49-F238E27FC236}">
                <a16:creationId xmlns:a16="http://schemas.microsoft.com/office/drawing/2014/main" id="{78678E56-BE69-DCDF-6BE8-4F765321937E}"/>
              </a:ext>
            </a:extLst>
          </xdr:cNvPr>
          <xdr:cNvCxnSpPr/>
        </xdr:nvCxnSpPr>
        <xdr:spPr>
          <a:xfrm flipH="1">
            <a:off x="3939886" y="63861539"/>
            <a:ext cx="159970" cy="0"/>
          </a:xfrm>
          <a:prstGeom prst="line">
            <a:avLst/>
          </a:prstGeom>
          <a:ln>
            <a:headEnd type="oval" w="med" len="med"/>
            <a:tailEnd type="arrow" w="sm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058BCB9B-9455-6C0B-26F7-8331123F6BAB}"/>
              </a:ext>
            </a:extLst>
          </xdr:cNvPr>
          <xdr:cNvSpPr txBox="1"/>
        </xdr:nvSpPr>
        <xdr:spPr>
          <a:xfrm>
            <a:off x="3817045" y="62107949"/>
            <a:ext cx="247154" cy="2533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72000" rIns="36000" bIns="72000" rtlCol="0" anchor="ctr" anchorCtr="0"/>
          <a:lstStyle/>
          <a:p>
            <a:pPr algn="ctr"/>
            <a:r>
              <a:rPr kumimoji="1" lang="en-US" altLang="ja-JP" sz="9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Lt</a:t>
            </a:r>
            <a:endParaRPr kumimoji="1" lang="ja-JP" altLang="en-US" sz="900" i="1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CD65CF04-8132-A42E-3A9D-7E8E78E280A3}"/>
              </a:ext>
            </a:extLst>
          </xdr:cNvPr>
          <xdr:cNvSpPr txBox="1"/>
        </xdr:nvSpPr>
        <xdr:spPr>
          <a:xfrm rot="16200000">
            <a:off x="3803843" y="63859778"/>
            <a:ext cx="312687" cy="2835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72000" rIns="36000" bIns="72000" rtlCol="0" anchor="ctr" anchorCtr="0"/>
          <a:lstStyle/>
          <a:p>
            <a:pPr algn="ctr"/>
            <a:r>
              <a:rPr kumimoji="1" lang="en-US" altLang="ja-JP" sz="9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Tw</a:t>
            </a:r>
            <a:endParaRPr kumimoji="1" lang="ja-JP" altLang="en-US" sz="900" i="1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cxnSp macro="">
        <xdr:nvCxnSpPr>
          <xdr:cNvPr id="38" name="直線コネクタ 37">
            <a:extLst>
              <a:ext uri="{FF2B5EF4-FFF2-40B4-BE49-F238E27FC236}">
                <a16:creationId xmlns:a16="http://schemas.microsoft.com/office/drawing/2014/main" id="{6EE55921-8EED-3C82-77E1-146248F70A76}"/>
              </a:ext>
            </a:extLst>
          </xdr:cNvPr>
          <xdr:cNvCxnSpPr/>
        </xdr:nvCxnSpPr>
        <xdr:spPr>
          <a:xfrm>
            <a:off x="3438561" y="62270246"/>
            <a:ext cx="0" cy="746288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9" name="直線コネクタ 38">
            <a:extLst>
              <a:ext uri="{FF2B5EF4-FFF2-40B4-BE49-F238E27FC236}">
                <a16:creationId xmlns:a16="http://schemas.microsoft.com/office/drawing/2014/main" id="{9435CDAE-28AC-66C3-D78F-337C059082AB}"/>
              </a:ext>
            </a:extLst>
          </xdr:cNvPr>
          <xdr:cNvCxnSpPr/>
        </xdr:nvCxnSpPr>
        <xdr:spPr>
          <a:xfrm flipH="1">
            <a:off x="3444951" y="62290905"/>
            <a:ext cx="1018810" cy="0"/>
          </a:xfrm>
          <a:prstGeom prst="line">
            <a:avLst/>
          </a:prstGeom>
          <a:ln>
            <a:headEnd type="arrow" w="sm" len="lg"/>
            <a:tailEnd type="arrow" w="sm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直線コネクタ 39">
            <a:extLst>
              <a:ext uri="{FF2B5EF4-FFF2-40B4-BE49-F238E27FC236}">
                <a16:creationId xmlns:a16="http://schemas.microsoft.com/office/drawing/2014/main" id="{B1D3B9C8-3804-4081-057C-BF9BAFA11985}"/>
              </a:ext>
            </a:extLst>
          </xdr:cNvPr>
          <xdr:cNvCxnSpPr/>
        </xdr:nvCxnSpPr>
        <xdr:spPr>
          <a:xfrm>
            <a:off x="3274615" y="62784348"/>
            <a:ext cx="0" cy="709055"/>
          </a:xfrm>
          <a:prstGeom prst="line">
            <a:avLst/>
          </a:prstGeom>
          <a:ln>
            <a:headEnd type="arrow" w="sm" len="lg"/>
            <a:tailEnd type="arrow" w="sm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1" name="テキスト ボックス 40">
            <a:extLst>
              <a:ext uri="{FF2B5EF4-FFF2-40B4-BE49-F238E27FC236}">
                <a16:creationId xmlns:a16="http://schemas.microsoft.com/office/drawing/2014/main" id="{BE3CCC6C-F348-303F-7D2F-E485DBF27B2C}"/>
              </a:ext>
            </a:extLst>
          </xdr:cNvPr>
          <xdr:cNvSpPr txBox="1"/>
        </xdr:nvSpPr>
        <xdr:spPr>
          <a:xfrm rot="16200000">
            <a:off x="3052111" y="63016753"/>
            <a:ext cx="312688" cy="2813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72000" rIns="36000" bIns="72000" rtlCol="0" anchor="ctr" anchorCtr="0"/>
          <a:lstStyle/>
          <a:p>
            <a:pPr algn="ctr"/>
            <a:r>
              <a:rPr kumimoji="1" lang="en-US" altLang="ja-JP" sz="9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Td</a:t>
            </a:r>
            <a:endParaRPr kumimoji="1" lang="ja-JP" altLang="en-US" sz="900" i="1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42" name="テキスト ボックス 41">
            <a:extLst>
              <a:ext uri="{FF2B5EF4-FFF2-40B4-BE49-F238E27FC236}">
                <a16:creationId xmlns:a16="http://schemas.microsoft.com/office/drawing/2014/main" id="{08E9C104-4032-C868-82A8-2BC0CBB05C18}"/>
              </a:ext>
            </a:extLst>
          </xdr:cNvPr>
          <xdr:cNvSpPr txBox="1"/>
        </xdr:nvSpPr>
        <xdr:spPr>
          <a:xfrm rot="16200000">
            <a:off x="2789742" y="63015640"/>
            <a:ext cx="312688" cy="2835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72000" rIns="36000" bIns="72000" rtlCol="0" anchor="ctr" anchorCtr="0"/>
          <a:lstStyle/>
          <a:p>
            <a:pPr algn="ctr"/>
            <a:r>
              <a:rPr kumimoji="1" lang="en-US" altLang="ja-JP" sz="9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Wt</a:t>
            </a:r>
            <a:endParaRPr kumimoji="1" lang="ja-JP" altLang="en-US" sz="900" i="1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cxnSp macro="">
        <xdr:nvCxnSpPr>
          <xdr:cNvPr id="43" name="直線コネクタ 42">
            <a:extLst>
              <a:ext uri="{FF2B5EF4-FFF2-40B4-BE49-F238E27FC236}">
                <a16:creationId xmlns:a16="http://schemas.microsoft.com/office/drawing/2014/main" id="{1059894B-22C6-23D6-749B-02D55E92C69C}"/>
              </a:ext>
            </a:extLst>
          </xdr:cNvPr>
          <xdr:cNvCxnSpPr/>
        </xdr:nvCxnSpPr>
        <xdr:spPr>
          <a:xfrm flipH="1">
            <a:off x="3437659" y="63861539"/>
            <a:ext cx="500735" cy="0"/>
          </a:xfrm>
          <a:prstGeom prst="line">
            <a:avLst/>
          </a:prstGeom>
          <a:ln>
            <a:headEnd type="none" w="sm" len="lg"/>
            <a:tailEnd type="arrow" w="sm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4" name="テキスト ボックス 43">
            <a:extLst>
              <a:ext uri="{FF2B5EF4-FFF2-40B4-BE49-F238E27FC236}">
                <a16:creationId xmlns:a16="http://schemas.microsoft.com/office/drawing/2014/main" id="{8EE5AEDF-49BD-80EA-65FA-3AA254C9694B}"/>
              </a:ext>
            </a:extLst>
          </xdr:cNvPr>
          <xdr:cNvSpPr txBox="1"/>
        </xdr:nvSpPr>
        <xdr:spPr>
          <a:xfrm rot="16200000">
            <a:off x="3256591" y="63860891"/>
            <a:ext cx="312687" cy="2813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72000" rIns="36000" bIns="72000" rtlCol="0" anchor="ctr" anchorCtr="0"/>
          <a:lstStyle/>
          <a:p>
            <a:pPr algn="ctr"/>
            <a:r>
              <a:rPr kumimoji="1" lang="en-US" altLang="ja-JP" sz="9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Re</a:t>
            </a:r>
            <a:endParaRPr kumimoji="1" lang="ja-JP" altLang="en-US" sz="900" i="1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45" name="テキスト ボックス 44">
            <a:extLst>
              <a:ext uri="{FF2B5EF4-FFF2-40B4-BE49-F238E27FC236}">
                <a16:creationId xmlns:a16="http://schemas.microsoft.com/office/drawing/2014/main" id="{C12E2F76-EAA5-9321-0A0B-ABF054D30458}"/>
              </a:ext>
            </a:extLst>
          </xdr:cNvPr>
          <xdr:cNvSpPr txBox="1"/>
        </xdr:nvSpPr>
        <xdr:spPr>
          <a:xfrm rot="16200000">
            <a:off x="3961070" y="63860891"/>
            <a:ext cx="312687" cy="2813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72000" rIns="36000" bIns="72000" rtlCol="0" anchor="ctr" anchorCtr="0"/>
          <a:lstStyle/>
          <a:p>
            <a:pPr algn="ctr"/>
            <a:r>
              <a:rPr kumimoji="1" lang="en-US" altLang="ja-JP" sz="9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0</a:t>
            </a:r>
            <a:endParaRPr kumimoji="1" lang="ja-JP" altLang="en-US" sz="900" i="1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46" name="テキスト ボックス 45">
            <a:extLst>
              <a:ext uri="{FF2B5EF4-FFF2-40B4-BE49-F238E27FC236}">
                <a16:creationId xmlns:a16="http://schemas.microsoft.com/office/drawing/2014/main" id="{0AE0056B-2F26-FC79-2BED-788CD94F7B85}"/>
              </a:ext>
            </a:extLst>
          </xdr:cNvPr>
          <xdr:cNvSpPr txBox="1"/>
        </xdr:nvSpPr>
        <xdr:spPr>
          <a:xfrm rot="16200000">
            <a:off x="3790163" y="64042437"/>
            <a:ext cx="348959" cy="2835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72000" rIns="36000" bIns="72000" rtlCol="0" anchor="ctr" anchorCtr="0"/>
          <a:lstStyle/>
          <a:p>
            <a:pPr algn="ctr"/>
            <a:r>
              <a:rPr kumimoji="1" lang="en-US" altLang="ja-JP" sz="9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Lk</a:t>
            </a:r>
            <a:r>
              <a:rPr kumimoji="1" lang="ja-JP" altLang="en-US" sz="9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・</a:t>
            </a:r>
            <a:endParaRPr kumimoji="1" lang="en-US" altLang="ja-JP" sz="900" i="1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47" name="テキスト ボックス 46">
            <a:extLst>
              <a:ext uri="{FF2B5EF4-FFF2-40B4-BE49-F238E27FC236}">
                <a16:creationId xmlns:a16="http://schemas.microsoft.com/office/drawing/2014/main" id="{CC91CE00-0E37-23A6-F3AF-345FE8E5B984}"/>
              </a:ext>
            </a:extLst>
          </xdr:cNvPr>
          <xdr:cNvSpPr txBox="1"/>
        </xdr:nvSpPr>
        <xdr:spPr>
          <a:xfrm rot="16200000">
            <a:off x="3916522" y="64050043"/>
            <a:ext cx="396585" cy="2813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72000" rIns="36000" bIns="72000" rtlCol="0" anchor="ctr" anchorCtr="0"/>
          <a:lstStyle/>
          <a:p>
            <a:pPr algn="ctr"/>
            <a:r>
              <a:rPr kumimoji="1" lang="en-US" altLang="ja-JP" sz="9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Cm</a:t>
            </a:r>
            <a:r>
              <a:rPr kumimoji="1" lang="ja-JP" altLang="en-US" sz="9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・</a:t>
            </a:r>
          </a:p>
        </xdr:txBody>
      </xdr:sp>
      <xdr:sp macro="" textlink="">
        <xdr:nvSpPr>
          <xdr:cNvPr id="48" name="テキスト ボックス 47">
            <a:extLst>
              <a:ext uri="{FF2B5EF4-FFF2-40B4-BE49-F238E27FC236}">
                <a16:creationId xmlns:a16="http://schemas.microsoft.com/office/drawing/2014/main" id="{4B200830-D2EC-DA2C-A960-0C55E4BB34E0}"/>
              </a:ext>
            </a:extLst>
          </xdr:cNvPr>
          <xdr:cNvSpPr txBox="1"/>
        </xdr:nvSpPr>
        <xdr:spPr>
          <a:xfrm>
            <a:off x="3093874" y="62321505"/>
            <a:ext cx="873961" cy="2377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72000" rIns="36000" bIns="72000" rtlCol="0" anchor="ctr" anchorCtr="0"/>
          <a:lstStyle/>
          <a:p>
            <a:pPr algn="ctr"/>
            <a:r>
              <a:rPr kumimoji="1" lang="ja-JP" altLang="en-US" sz="900" b="0" i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台車連結軸</a:t>
            </a:r>
          </a:p>
        </xdr:txBody>
      </xdr:sp>
      <xdr:sp macro="" textlink="">
        <xdr:nvSpPr>
          <xdr:cNvPr id="49" name="テキスト ボックス 48">
            <a:extLst>
              <a:ext uri="{FF2B5EF4-FFF2-40B4-BE49-F238E27FC236}">
                <a16:creationId xmlns:a16="http://schemas.microsoft.com/office/drawing/2014/main" id="{CF6B5EC7-9971-460C-B147-A2A3A6A7DBA3}"/>
              </a:ext>
            </a:extLst>
          </xdr:cNvPr>
          <xdr:cNvSpPr txBox="1"/>
        </xdr:nvSpPr>
        <xdr:spPr>
          <a:xfrm>
            <a:off x="3726371" y="63526061"/>
            <a:ext cx="721053" cy="2808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72000" rIns="36000" bIns="72000" rtlCol="0" anchor="ctr" anchorCtr="0"/>
          <a:lstStyle/>
          <a:p>
            <a:pPr algn="ctr"/>
            <a:r>
              <a:rPr kumimoji="1" lang="ja-JP" altLang="en-US" sz="11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－ </a:t>
            </a:r>
            <a:r>
              <a:rPr kumimoji="1" lang="en-US" altLang="ja-JP" sz="1100" i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 +</a:t>
            </a:r>
            <a:endParaRPr kumimoji="1" lang="ja-JP" altLang="en-US" sz="1100" i="1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cxnSp macro="">
        <xdr:nvCxnSpPr>
          <xdr:cNvPr id="50" name="直線コネクタ 49">
            <a:extLst>
              <a:ext uri="{FF2B5EF4-FFF2-40B4-BE49-F238E27FC236}">
                <a16:creationId xmlns:a16="http://schemas.microsoft.com/office/drawing/2014/main" id="{D41295D6-569A-F143-BF07-09355EB2FCF5}"/>
              </a:ext>
            </a:extLst>
          </xdr:cNvPr>
          <xdr:cNvCxnSpPr/>
        </xdr:nvCxnSpPr>
        <xdr:spPr>
          <a:xfrm>
            <a:off x="4120483" y="63762600"/>
            <a:ext cx="168729" cy="0"/>
          </a:xfrm>
          <a:prstGeom prst="line">
            <a:avLst/>
          </a:prstGeom>
          <a:ln>
            <a:headEnd type="none" w="sm" len="lg"/>
            <a:tailEnd type="triangle" w="sm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1" name="直線コネクタ 50">
            <a:extLst>
              <a:ext uri="{FF2B5EF4-FFF2-40B4-BE49-F238E27FC236}">
                <a16:creationId xmlns:a16="http://schemas.microsoft.com/office/drawing/2014/main" id="{E89CBC47-4DB2-C031-ACFB-019213618356}"/>
              </a:ext>
            </a:extLst>
          </xdr:cNvPr>
          <xdr:cNvCxnSpPr/>
        </xdr:nvCxnSpPr>
        <xdr:spPr>
          <a:xfrm flipH="1">
            <a:off x="3924541" y="63762598"/>
            <a:ext cx="176892" cy="0"/>
          </a:xfrm>
          <a:prstGeom prst="line">
            <a:avLst/>
          </a:prstGeom>
          <a:ln>
            <a:headEnd type="none" w="sm" len="lg"/>
            <a:tailEnd type="triangle" w="sm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74</xdr:row>
      <xdr:rowOff>0</xdr:rowOff>
    </xdr:from>
    <xdr:to>
      <xdr:col>4</xdr:col>
      <xdr:colOff>360000</xdr:colOff>
      <xdr:row>75</xdr:row>
      <xdr:rowOff>133350</xdr:rowOff>
    </xdr:to>
    <xdr:sp macro="" textlink="">
      <xdr:nvSpPr>
        <xdr:cNvPr id="63" name="矢印: 上 62">
          <a:extLst>
            <a:ext uri="{FF2B5EF4-FFF2-40B4-BE49-F238E27FC236}">
              <a16:creationId xmlns:a16="http://schemas.microsoft.com/office/drawing/2014/main" id="{513B3327-DB8C-2D43-1710-CED90F7BF1AC}"/>
            </a:ext>
          </a:extLst>
        </xdr:cNvPr>
        <xdr:cNvSpPr/>
      </xdr:nvSpPr>
      <xdr:spPr>
        <a:xfrm>
          <a:off x="3048000" y="17621250"/>
          <a:ext cx="360000" cy="371475"/>
        </a:xfrm>
        <a:prstGeom prst="upArrow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78</xdr:row>
      <xdr:rowOff>0</xdr:rowOff>
    </xdr:from>
    <xdr:to>
      <xdr:col>4</xdr:col>
      <xdr:colOff>360000</xdr:colOff>
      <xdr:row>79</xdr:row>
      <xdr:rowOff>133350</xdr:rowOff>
    </xdr:to>
    <xdr:sp macro="" textlink="">
      <xdr:nvSpPr>
        <xdr:cNvPr id="457" name="矢印: 上 456">
          <a:extLst>
            <a:ext uri="{FF2B5EF4-FFF2-40B4-BE49-F238E27FC236}">
              <a16:creationId xmlns:a16="http://schemas.microsoft.com/office/drawing/2014/main" id="{29DBB757-DD09-5B95-4501-2217C7C36CCC}"/>
            </a:ext>
          </a:extLst>
        </xdr:cNvPr>
        <xdr:cNvSpPr/>
      </xdr:nvSpPr>
      <xdr:spPr>
        <a:xfrm>
          <a:off x="3048000" y="18573750"/>
          <a:ext cx="360000" cy="371475"/>
        </a:xfrm>
        <a:prstGeom prst="upArrow">
          <a:avLst/>
        </a:prstGeom>
        <a:solidFill>
          <a:schemeClr val="accent5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78</xdr:row>
      <xdr:rowOff>171450</xdr:rowOff>
    </xdr:from>
    <xdr:to>
      <xdr:col>4</xdr:col>
      <xdr:colOff>360000</xdr:colOff>
      <xdr:row>80</xdr:row>
      <xdr:rowOff>66675</xdr:rowOff>
    </xdr:to>
    <xdr:sp macro="" textlink="">
      <xdr:nvSpPr>
        <xdr:cNvPr id="459" name="矢印: 上 458">
          <a:extLst>
            <a:ext uri="{FF2B5EF4-FFF2-40B4-BE49-F238E27FC236}">
              <a16:creationId xmlns:a16="http://schemas.microsoft.com/office/drawing/2014/main" id="{B5788D59-1ED8-E5E2-7087-809749212CB5}"/>
            </a:ext>
          </a:extLst>
        </xdr:cNvPr>
        <xdr:cNvSpPr/>
      </xdr:nvSpPr>
      <xdr:spPr>
        <a:xfrm>
          <a:off x="3048000" y="18745200"/>
          <a:ext cx="360000" cy="371475"/>
        </a:xfrm>
        <a:prstGeom prst="upArrow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79</xdr:row>
      <xdr:rowOff>104775</xdr:rowOff>
    </xdr:from>
    <xdr:to>
      <xdr:col>4</xdr:col>
      <xdr:colOff>360000</xdr:colOff>
      <xdr:row>81</xdr:row>
      <xdr:rowOff>0</xdr:rowOff>
    </xdr:to>
    <xdr:sp macro="" textlink="">
      <xdr:nvSpPr>
        <xdr:cNvPr id="464" name="矢印: 上 463">
          <a:extLst>
            <a:ext uri="{FF2B5EF4-FFF2-40B4-BE49-F238E27FC236}">
              <a16:creationId xmlns:a16="http://schemas.microsoft.com/office/drawing/2014/main" id="{A1E49F57-CA24-DEDA-C614-F054DE73AB4C}"/>
            </a:ext>
          </a:extLst>
        </xdr:cNvPr>
        <xdr:cNvSpPr/>
      </xdr:nvSpPr>
      <xdr:spPr>
        <a:xfrm>
          <a:off x="3048000" y="18916650"/>
          <a:ext cx="360000" cy="371475"/>
        </a:xfrm>
        <a:prstGeom prst="upArrow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74</xdr:row>
      <xdr:rowOff>0</xdr:rowOff>
    </xdr:from>
    <xdr:to>
      <xdr:col>5</xdr:col>
      <xdr:colOff>360000</xdr:colOff>
      <xdr:row>75</xdr:row>
      <xdr:rowOff>133350</xdr:rowOff>
    </xdr:to>
    <xdr:sp macro="" textlink="">
      <xdr:nvSpPr>
        <xdr:cNvPr id="471" name="矢印: 上 470">
          <a:extLst>
            <a:ext uri="{FF2B5EF4-FFF2-40B4-BE49-F238E27FC236}">
              <a16:creationId xmlns:a16="http://schemas.microsoft.com/office/drawing/2014/main" id="{6379F323-7962-D027-540D-4CAB261E4DFD}"/>
            </a:ext>
          </a:extLst>
        </xdr:cNvPr>
        <xdr:cNvSpPr/>
      </xdr:nvSpPr>
      <xdr:spPr>
        <a:xfrm>
          <a:off x="3810000" y="17621250"/>
          <a:ext cx="360000" cy="371475"/>
        </a:xfrm>
        <a:prstGeom prst="upArrow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74</xdr:row>
      <xdr:rowOff>180976</xdr:rowOff>
    </xdr:from>
    <xdr:to>
      <xdr:col>5</xdr:col>
      <xdr:colOff>360000</xdr:colOff>
      <xdr:row>77</xdr:row>
      <xdr:rowOff>1</xdr:rowOff>
    </xdr:to>
    <xdr:sp macro="" textlink="">
      <xdr:nvSpPr>
        <xdr:cNvPr id="482" name="矢印: 上 481">
          <a:extLst>
            <a:ext uri="{FF2B5EF4-FFF2-40B4-BE49-F238E27FC236}">
              <a16:creationId xmlns:a16="http://schemas.microsoft.com/office/drawing/2014/main" id="{253D627B-73A8-0B01-F30B-B0AD0DDB160B}"/>
            </a:ext>
          </a:extLst>
        </xdr:cNvPr>
        <xdr:cNvSpPr/>
      </xdr:nvSpPr>
      <xdr:spPr>
        <a:xfrm>
          <a:off x="3810000" y="17802226"/>
          <a:ext cx="360000" cy="533400"/>
        </a:xfrm>
        <a:prstGeom prst="upArrow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171450</xdr:colOff>
      <xdr:row>72</xdr:row>
      <xdr:rowOff>0</xdr:rowOff>
    </xdr:from>
    <xdr:to>
      <xdr:col>7</xdr:col>
      <xdr:colOff>531450</xdr:colOff>
      <xdr:row>75</xdr:row>
      <xdr:rowOff>5625</xdr:rowOff>
    </xdr:to>
    <xdr:grpSp>
      <xdr:nvGrpSpPr>
        <xdr:cNvPr id="484" name="グループ化 483">
          <a:extLst>
            <a:ext uri="{FF2B5EF4-FFF2-40B4-BE49-F238E27FC236}">
              <a16:creationId xmlns:a16="http://schemas.microsoft.com/office/drawing/2014/main" id="{ED26188B-FBA7-265F-5647-8D75AE0EA9E0}"/>
            </a:ext>
          </a:extLst>
        </xdr:cNvPr>
        <xdr:cNvGrpSpPr/>
      </xdr:nvGrpSpPr>
      <xdr:grpSpPr>
        <a:xfrm>
          <a:off x="5505450" y="17242971"/>
          <a:ext cx="360000" cy="724083"/>
          <a:chOff x="5505450" y="17145000"/>
          <a:chExt cx="360000" cy="720000"/>
        </a:xfrm>
      </xdr:grpSpPr>
      <xdr:sp macro="" textlink="">
        <xdr:nvSpPr>
          <xdr:cNvPr id="58" name="矢印: 上 57">
            <a:extLst>
              <a:ext uri="{FF2B5EF4-FFF2-40B4-BE49-F238E27FC236}">
                <a16:creationId xmlns:a16="http://schemas.microsoft.com/office/drawing/2014/main" id="{FC35C1EF-F3BD-4A3D-A01C-1F447A9E0238}"/>
              </a:ext>
            </a:extLst>
          </xdr:cNvPr>
          <xdr:cNvSpPr/>
        </xdr:nvSpPr>
        <xdr:spPr>
          <a:xfrm>
            <a:off x="5505450" y="17145000"/>
            <a:ext cx="360000" cy="720000"/>
          </a:xfrm>
          <a:prstGeom prst="upArrow">
            <a:avLst/>
          </a:prstGeom>
          <a:solidFill>
            <a:schemeClr val="accent5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83" name="テキスト ボックス 482">
            <a:extLst>
              <a:ext uri="{FF2B5EF4-FFF2-40B4-BE49-F238E27FC236}">
                <a16:creationId xmlns:a16="http://schemas.microsoft.com/office/drawing/2014/main" id="{D0B73424-0B0F-5D37-31E1-11890BC6D709}"/>
              </a:ext>
            </a:extLst>
          </xdr:cNvPr>
          <xdr:cNvSpPr txBox="1"/>
        </xdr:nvSpPr>
        <xdr:spPr>
          <a:xfrm>
            <a:off x="5553075" y="17506950"/>
            <a:ext cx="276225" cy="3524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en-US" altLang="ja-JP" sz="1600" b="1">
                <a:solidFill>
                  <a:schemeClr val="bg1"/>
                </a:solidFill>
                <a:latin typeface="游ゴシック" panose="020B0400000000000000" pitchFamily="50" charset="-128"/>
                <a:ea typeface="游ゴシック" panose="020B0400000000000000" pitchFamily="50" charset="-128"/>
              </a:rPr>
              <a:t>1</a:t>
            </a:r>
            <a:endParaRPr kumimoji="1" lang="ja-JP" altLang="en-US" sz="1600" b="1">
              <a:solidFill>
                <a:schemeClr val="bg1"/>
              </a:solidFill>
              <a:latin typeface="游ゴシック" panose="020B0400000000000000" pitchFamily="50" charset="-128"/>
              <a:ea typeface="游ゴシック" panose="020B0400000000000000" pitchFamily="50" charset="-128"/>
            </a:endParaRPr>
          </a:p>
        </xdr:txBody>
      </xdr:sp>
    </xdr:grpSp>
    <xdr:clientData/>
  </xdr:twoCellAnchor>
  <xdr:twoCellAnchor>
    <xdr:from>
      <xdr:col>7</xdr:col>
      <xdr:colOff>171450</xdr:colOff>
      <xdr:row>75</xdr:row>
      <xdr:rowOff>142875</xdr:rowOff>
    </xdr:from>
    <xdr:to>
      <xdr:col>7</xdr:col>
      <xdr:colOff>531450</xdr:colOff>
      <xdr:row>78</xdr:row>
      <xdr:rowOff>148500</xdr:rowOff>
    </xdr:to>
    <xdr:grpSp>
      <xdr:nvGrpSpPr>
        <xdr:cNvPr id="485" name="グループ化 484">
          <a:extLst>
            <a:ext uri="{FF2B5EF4-FFF2-40B4-BE49-F238E27FC236}">
              <a16:creationId xmlns:a16="http://schemas.microsoft.com/office/drawing/2014/main" id="{55C2E8DF-3CB7-7CB2-2A5E-62AE7F32C1DF}"/>
            </a:ext>
          </a:extLst>
        </xdr:cNvPr>
        <xdr:cNvGrpSpPr/>
      </xdr:nvGrpSpPr>
      <xdr:grpSpPr>
        <a:xfrm>
          <a:off x="5505450" y="18104304"/>
          <a:ext cx="360000" cy="724082"/>
          <a:chOff x="5505450" y="17145000"/>
          <a:chExt cx="360000" cy="720000"/>
        </a:xfrm>
      </xdr:grpSpPr>
      <xdr:sp macro="" textlink="">
        <xdr:nvSpPr>
          <xdr:cNvPr id="486" name="矢印: 上 485">
            <a:extLst>
              <a:ext uri="{FF2B5EF4-FFF2-40B4-BE49-F238E27FC236}">
                <a16:creationId xmlns:a16="http://schemas.microsoft.com/office/drawing/2014/main" id="{98BF817F-E256-7A37-960D-8D7D9B874212}"/>
              </a:ext>
            </a:extLst>
          </xdr:cNvPr>
          <xdr:cNvSpPr/>
        </xdr:nvSpPr>
        <xdr:spPr>
          <a:xfrm>
            <a:off x="5505450" y="17145000"/>
            <a:ext cx="360000" cy="720000"/>
          </a:xfrm>
          <a:prstGeom prst="upArrow">
            <a:avLst/>
          </a:prstGeom>
          <a:solidFill>
            <a:schemeClr val="accent5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90" name="テキスト ボックス 489">
            <a:extLst>
              <a:ext uri="{FF2B5EF4-FFF2-40B4-BE49-F238E27FC236}">
                <a16:creationId xmlns:a16="http://schemas.microsoft.com/office/drawing/2014/main" id="{E48B8035-E791-1D9B-1F2C-015F1FE10991}"/>
              </a:ext>
            </a:extLst>
          </xdr:cNvPr>
          <xdr:cNvSpPr txBox="1"/>
        </xdr:nvSpPr>
        <xdr:spPr>
          <a:xfrm>
            <a:off x="5553075" y="17506950"/>
            <a:ext cx="276225" cy="3524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en-US" altLang="ja-JP" sz="1600" b="1">
                <a:solidFill>
                  <a:schemeClr val="bg1"/>
                </a:solidFill>
                <a:latin typeface="游ゴシック" panose="020B0400000000000000" pitchFamily="50" charset="-128"/>
                <a:ea typeface="游ゴシック" panose="020B0400000000000000" pitchFamily="50" charset="-128"/>
              </a:rPr>
              <a:t>2</a:t>
            </a:r>
            <a:endParaRPr kumimoji="1" lang="ja-JP" altLang="en-US" sz="1600" b="1">
              <a:solidFill>
                <a:schemeClr val="bg1"/>
              </a:solidFill>
              <a:latin typeface="游ゴシック" panose="020B0400000000000000" pitchFamily="50" charset="-128"/>
              <a:ea typeface="游ゴシック" panose="020B0400000000000000" pitchFamily="50" charset="-128"/>
            </a:endParaRPr>
          </a:p>
        </xdr:txBody>
      </xdr:sp>
    </xdr:grpSp>
    <xdr:clientData/>
  </xdr:twoCellAnchor>
  <xdr:twoCellAnchor>
    <xdr:from>
      <xdr:col>7</xdr:col>
      <xdr:colOff>171450</xdr:colOff>
      <xdr:row>79</xdr:row>
      <xdr:rowOff>114300</xdr:rowOff>
    </xdr:from>
    <xdr:to>
      <xdr:col>7</xdr:col>
      <xdr:colOff>531450</xdr:colOff>
      <xdr:row>82</xdr:row>
      <xdr:rowOff>119925</xdr:rowOff>
    </xdr:to>
    <xdr:grpSp>
      <xdr:nvGrpSpPr>
        <xdr:cNvPr id="491" name="グループ化 490">
          <a:extLst>
            <a:ext uri="{FF2B5EF4-FFF2-40B4-BE49-F238E27FC236}">
              <a16:creationId xmlns:a16="http://schemas.microsoft.com/office/drawing/2014/main" id="{838DCE16-AF1C-679A-D0DF-8C2194B6FA15}"/>
            </a:ext>
          </a:extLst>
        </xdr:cNvPr>
        <xdr:cNvGrpSpPr/>
      </xdr:nvGrpSpPr>
      <xdr:grpSpPr>
        <a:xfrm>
          <a:off x="5505450" y="19033671"/>
          <a:ext cx="360000" cy="724083"/>
          <a:chOff x="5505450" y="17145000"/>
          <a:chExt cx="360000" cy="720000"/>
        </a:xfrm>
      </xdr:grpSpPr>
      <xdr:sp macro="" textlink="">
        <xdr:nvSpPr>
          <xdr:cNvPr id="492" name="矢印: 上 491">
            <a:extLst>
              <a:ext uri="{FF2B5EF4-FFF2-40B4-BE49-F238E27FC236}">
                <a16:creationId xmlns:a16="http://schemas.microsoft.com/office/drawing/2014/main" id="{BECEC888-F659-02EC-EAED-2DA5523C9556}"/>
              </a:ext>
            </a:extLst>
          </xdr:cNvPr>
          <xdr:cNvSpPr/>
        </xdr:nvSpPr>
        <xdr:spPr>
          <a:xfrm>
            <a:off x="5505450" y="17145000"/>
            <a:ext cx="360000" cy="720000"/>
          </a:xfrm>
          <a:prstGeom prst="upArrow">
            <a:avLst/>
          </a:prstGeom>
          <a:solidFill>
            <a:schemeClr val="accent5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93" name="テキスト ボックス 492">
            <a:extLst>
              <a:ext uri="{FF2B5EF4-FFF2-40B4-BE49-F238E27FC236}">
                <a16:creationId xmlns:a16="http://schemas.microsoft.com/office/drawing/2014/main" id="{5AAEFCA2-BB4C-9E40-7D7B-2FA91942EE76}"/>
              </a:ext>
            </a:extLst>
          </xdr:cNvPr>
          <xdr:cNvSpPr txBox="1"/>
        </xdr:nvSpPr>
        <xdr:spPr>
          <a:xfrm>
            <a:off x="5553075" y="17506950"/>
            <a:ext cx="276225" cy="3524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en-US" altLang="ja-JP" sz="1600" b="1">
                <a:solidFill>
                  <a:schemeClr val="bg1"/>
                </a:solidFill>
                <a:latin typeface="游ゴシック" panose="020B0400000000000000" pitchFamily="50" charset="-128"/>
                <a:ea typeface="游ゴシック" panose="020B0400000000000000" pitchFamily="50" charset="-128"/>
              </a:rPr>
              <a:t>3</a:t>
            </a:r>
            <a:endParaRPr kumimoji="1" lang="ja-JP" altLang="en-US" sz="1600" b="1">
              <a:solidFill>
                <a:schemeClr val="bg1"/>
              </a:solidFill>
              <a:latin typeface="游ゴシック" panose="020B0400000000000000" pitchFamily="50" charset="-128"/>
              <a:ea typeface="游ゴシック" panose="020B0400000000000000" pitchFamily="50" charset="-128"/>
            </a:endParaRPr>
          </a:p>
        </xdr:txBody>
      </xdr:sp>
    </xdr:grpSp>
    <xdr:clientData/>
  </xdr:twoCellAnchor>
  <xdr:twoCellAnchor>
    <xdr:from>
      <xdr:col>7</xdr:col>
      <xdr:colOff>714375</xdr:colOff>
      <xdr:row>71</xdr:row>
      <xdr:rowOff>232500</xdr:rowOff>
    </xdr:from>
    <xdr:to>
      <xdr:col>8</xdr:col>
      <xdr:colOff>720000</xdr:colOff>
      <xdr:row>75</xdr:row>
      <xdr:rowOff>28575</xdr:rowOff>
    </xdr:to>
    <xdr:grpSp>
      <xdr:nvGrpSpPr>
        <xdr:cNvPr id="497" name="グループ化 496">
          <a:extLst>
            <a:ext uri="{FF2B5EF4-FFF2-40B4-BE49-F238E27FC236}">
              <a16:creationId xmlns:a16="http://schemas.microsoft.com/office/drawing/2014/main" id="{91C24B54-D11E-7A81-F254-527A66C7F4E2}"/>
            </a:ext>
          </a:extLst>
        </xdr:cNvPr>
        <xdr:cNvGrpSpPr/>
      </xdr:nvGrpSpPr>
      <xdr:grpSpPr>
        <a:xfrm>
          <a:off x="6048375" y="17235986"/>
          <a:ext cx="767625" cy="754018"/>
          <a:chOff x="6048375" y="17139375"/>
          <a:chExt cx="767625" cy="748575"/>
        </a:xfrm>
      </xdr:grpSpPr>
      <xdr:sp macro="" textlink="">
        <xdr:nvSpPr>
          <xdr:cNvPr id="59" name="矢印: 折線 58">
            <a:extLst>
              <a:ext uri="{FF2B5EF4-FFF2-40B4-BE49-F238E27FC236}">
                <a16:creationId xmlns:a16="http://schemas.microsoft.com/office/drawing/2014/main" id="{4866CC5C-053C-38D3-D063-13FF6FCAAFC5}"/>
              </a:ext>
            </a:extLst>
          </xdr:cNvPr>
          <xdr:cNvSpPr/>
        </xdr:nvSpPr>
        <xdr:spPr>
          <a:xfrm>
            <a:off x="6096000" y="17139375"/>
            <a:ext cx="720000" cy="720000"/>
          </a:xfrm>
          <a:prstGeom prst="bentArrow">
            <a:avLst>
              <a:gd name="adj1" fmla="val 25000"/>
              <a:gd name="adj2" fmla="val 25000"/>
              <a:gd name="adj3" fmla="val 25000"/>
              <a:gd name="adj4" fmla="val 72325"/>
            </a:avLst>
          </a:prstGeom>
          <a:solidFill>
            <a:schemeClr val="accent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494" name="テキスト ボックス 493">
            <a:extLst>
              <a:ext uri="{FF2B5EF4-FFF2-40B4-BE49-F238E27FC236}">
                <a16:creationId xmlns:a16="http://schemas.microsoft.com/office/drawing/2014/main" id="{302406D6-FA2E-45D6-9736-37FB9F49126D}"/>
              </a:ext>
            </a:extLst>
          </xdr:cNvPr>
          <xdr:cNvSpPr txBox="1"/>
        </xdr:nvSpPr>
        <xdr:spPr>
          <a:xfrm>
            <a:off x="6048375" y="17535525"/>
            <a:ext cx="276225" cy="3524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en-US" altLang="ja-JP" sz="1600" b="1">
                <a:solidFill>
                  <a:schemeClr val="bg1"/>
                </a:solidFill>
                <a:latin typeface="游ゴシック" panose="020B0400000000000000" pitchFamily="50" charset="-128"/>
                <a:ea typeface="游ゴシック" panose="020B0400000000000000" pitchFamily="50" charset="-128"/>
              </a:rPr>
              <a:t>R</a:t>
            </a:r>
            <a:endParaRPr kumimoji="1" lang="ja-JP" altLang="en-US" sz="1600" b="1">
              <a:solidFill>
                <a:schemeClr val="bg1"/>
              </a:solidFill>
              <a:latin typeface="游ゴシック" panose="020B0400000000000000" pitchFamily="50" charset="-128"/>
              <a:ea typeface="游ゴシック" panose="020B0400000000000000" pitchFamily="50" charset="-128"/>
            </a:endParaRPr>
          </a:p>
        </xdr:txBody>
      </xdr:sp>
    </xdr:grpSp>
    <xdr:clientData/>
  </xdr:twoCellAnchor>
  <xdr:twoCellAnchor>
    <xdr:from>
      <xdr:col>6</xdr:col>
      <xdr:colOff>0</xdr:colOff>
      <xdr:row>72</xdr:row>
      <xdr:rowOff>0</xdr:rowOff>
    </xdr:from>
    <xdr:to>
      <xdr:col>7</xdr:col>
      <xdr:colOff>9525</xdr:colOff>
      <xdr:row>75</xdr:row>
      <xdr:rowOff>28575</xdr:rowOff>
    </xdr:to>
    <xdr:grpSp>
      <xdr:nvGrpSpPr>
        <xdr:cNvPr id="496" name="グループ化 495">
          <a:extLst>
            <a:ext uri="{FF2B5EF4-FFF2-40B4-BE49-F238E27FC236}">
              <a16:creationId xmlns:a16="http://schemas.microsoft.com/office/drawing/2014/main" id="{49376102-A9F5-0CE5-9F87-FF0E65A137E3}"/>
            </a:ext>
          </a:extLst>
        </xdr:cNvPr>
        <xdr:cNvGrpSpPr/>
      </xdr:nvGrpSpPr>
      <xdr:grpSpPr>
        <a:xfrm>
          <a:off x="4572000" y="17242971"/>
          <a:ext cx="771525" cy="747033"/>
          <a:chOff x="4572000" y="17145000"/>
          <a:chExt cx="771525" cy="742950"/>
        </a:xfrm>
      </xdr:grpSpPr>
      <xdr:sp macro="" textlink="">
        <xdr:nvSpPr>
          <xdr:cNvPr id="60" name="矢印: 折線 59">
            <a:extLst>
              <a:ext uri="{FF2B5EF4-FFF2-40B4-BE49-F238E27FC236}">
                <a16:creationId xmlns:a16="http://schemas.microsoft.com/office/drawing/2014/main" id="{AEAE3882-2821-E987-FB5F-F8B3A88134BB}"/>
              </a:ext>
            </a:extLst>
          </xdr:cNvPr>
          <xdr:cNvSpPr/>
        </xdr:nvSpPr>
        <xdr:spPr>
          <a:xfrm flipH="1">
            <a:off x="4572000" y="17145000"/>
            <a:ext cx="720000" cy="720000"/>
          </a:xfrm>
          <a:prstGeom prst="bentArrow">
            <a:avLst>
              <a:gd name="adj1" fmla="val 25000"/>
              <a:gd name="adj2" fmla="val 25000"/>
              <a:gd name="adj3" fmla="val 25000"/>
              <a:gd name="adj4" fmla="val 72325"/>
            </a:avLst>
          </a:prstGeom>
          <a:solidFill>
            <a:schemeClr val="accent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495" name="テキスト ボックス 494">
            <a:extLst>
              <a:ext uri="{FF2B5EF4-FFF2-40B4-BE49-F238E27FC236}">
                <a16:creationId xmlns:a16="http://schemas.microsoft.com/office/drawing/2014/main" id="{F4FC608D-3C43-8833-D735-B8C932F33EA7}"/>
              </a:ext>
            </a:extLst>
          </xdr:cNvPr>
          <xdr:cNvSpPr txBox="1"/>
        </xdr:nvSpPr>
        <xdr:spPr>
          <a:xfrm>
            <a:off x="5067300" y="17535525"/>
            <a:ext cx="276225" cy="3524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en-US" altLang="ja-JP" sz="1600" b="1">
                <a:solidFill>
                  <a:schemeClr val="bg1"/>
                </a:solidFill>
                <a:latin typeface="游ゴシック" panose="020B0400000000000000" pitchFamily="50" charset="-128"/>
                <a:ea typeface="游ゴシック" panose="020B0400000000000000" pitchFamily="50" charset="-128"/>
              </a:rPr>
              <a:t>L</a:t>
            </a:r>
            <a:endParaRPr kumimoji="1" lang="ja-JP" altLang="en-US" sz="1600" b="1">
              <a:solidFill>
                <a:schemeClr val="bg1"/>
              </a:solidFill>
              <a:latin typeface="游ゴシック" panose="020B0400000000000000" pitchFamily="50" charset="-128"/>
              <a:ea typeface="游ゴシック" panose="020B0400000000000000" pitchFamily="50" charset="-128"/>
            </a:endParaRPr>
          </a:p>
        </xdr:txBody>
      </xdr:sp>
    </xdr:grpSp>
    <xdr:clientData/>
  </xdr:twoCellAnchor>
  <xdr:twoCellAnchor>
    <xdr:from>
      <xdr:col>4</xdr:col>
      <xdr:colOff>89808</xdr:colOff>
      <xdr:row>75</xdr:row>
      <xdr:rowOff>166007</xdr:rowOff>
    </xdr:from>
    <xdr:to>
      <xdr:col>4</xdr:col>
      <xdr:colOff>272144</xdr:colOff>
      <xdr:row>76</xdr:row>
      <xdr:rowOff>5443</xdr:rowOff>
    </xdr:to>
    <xdr:sp macro="" textlink="">
      <xdr:nvSpPr>
        <xdr:cNvPr id="498" name="正方形/長方形 497">
          <a:extLst>
            <a:ext uri="{FF2B5EF4-FFF2-40B4-BE49-F238E27FC236}">
              <a16:creationId xmlns:a16="http://schemas.microsoft.com/office/drawing/2014/main" id="{128C5E93-D758-2A6E-A00A-F8FD33165B06}"/>
            </a:ext>
          </a:extLst>
        </xdr:cNvPr>
        <xdr:cNvSpPr/>
      </xdr:nvSpPr>
      <xdr:spPr>
        <a:xfrm>
          <a:off x="3137808" y="18127436"/>
          <a:ext cx="182336" cy="78921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89808</xdr:colOff>
      <xdr:row>76</xdr:row>
      <xdr:rowOff>35379</xdr:rowOff>
    </xdr:from>
    <xdr:to>
      <xdr:col>4</xdr:col>
      <xdr:colOff>272144</xdr:colOff>
      <xdr:row>76</xdr:row>
      <xdr:rowOff>114300</xdr:rowOff>
    </xdr:to>
    <xdr:sp macro="" textlink="">
      <xdr:nvSpPr>
        <xdr:cNvPr id="499" name="正方形/長方形 498">
          <a:extLst>
            <a:ext uri="{FF2B5EF4-FFF2-40B4-BE49-F238E27FC236}">
              <a16:creationId xmlns:a16="http://schemas.microsoft.com/office/drawing/2014/main" id="{4233C733-0946-47BA-B7A8-20DBEDD169E3}"/>
            </a:ext>
          </a:extLst>
        </xdr:cNvPr>
        <xdr:cNvSpPr/>
      </xdr:nvSpPr>
      <xdr:spPr>
        <a:xfrm>
          <a:off x="3137808" y="18236293"/>
          <a:ext cx="182336" cy="78921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89808</xdr:colOff>
      <xdr:row>76</xdr:row>
      <xdr:rowOff>144236</xdr:rowOff>
    </xdr:from>
    <xdr:to>
      <xdr:col>4</xdr:col>
      <xdr:colOff>272144</xdr:colOff>
      <xdr:row>76</xdr:row>
      <xdr:rowOff>223157</xdr:rowOff>
    </xdr:to>
    <xdr:sp macro="" textlink="">
      <xdr:nvSpPr>
        <xdr:cNvPr id="501" name="正方形/長方形 500">
          <a:extLst>
            <a:ext uri="{FF2B5EF4-FFF2-40B4-BE49-F238E27FC236}">
              <a16:creationId xmlns:a16="http://schemas.microsoft.com/office/drawing/2014/main" id="{31C4DCE0-41F7-00F7-DDD2-9A8309B7A8E5}"/>
            </a:ext>
          </a:extLst>
        </xdr:cNvPr>
        <xdr:cNvSpPr/>
      </xdr:nvSpPr>
      <xdr:spPr>
        <a:xfrm>
          <a:off x="3137808" y="18345150"/>
          <a:ext cx="182336" cy="78921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8</xdr:col>
      <xdr:colOff>0</xdr:colOff>
      <xdr:row>23</xdr:row>
      <xdr:rowOff>0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6562725" y="1666875"/>
          <a:ext cx="2286000" cy="3810000"/>
          <a:chOff x="6562725" y="1666875"/>
          <a:chExt cx="2286000" cy="3810000"/>
        </a:xfrm>
      </xdr:grpSpPr>
      <xdr:sp macro="" textlink="">
        <xdr:nvSpPr>
          <xdr:cNvPr id="2" name="テキスト ボックス 1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SpPr txBox="1"/>
        </xdr:nvSpPr>
        <xdr:spPr>
          <a:xfrm>
            <a:off x="6562725" y="1905000"/>
            <a:ext cx="2286000" cy="3571875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900">
                <a:latin typeface="Meiryo UI" panose="020B0604030504040204" pitchFamily="50" charset="-128"/>
                <a:ea typeface="Meiryo UI" panose="020B0604030504040204" pitchFamily="50" charset="-128"/>
              </a:rPr>
              <a:t>作成時</a:t>
            </a:r>
            <a:br>
              <a:rPr kumimoji="1" lang="en-US" altLang="ja-JP" sz="900">
                <a:latin typeface="Meiryo UI" panose="020B0604030504040204" pitchFamily="50" charset="-128"/>
                <a:ea typeface="Meiryo UI" panose="020B0604030504040204" pitchFamily="50" charset="-128"/>
              </a:rPr>
            </a:br>
            <a:r>
              <a:rPr kumimoji="1" lang="en-US" altLang="ja-JP" sz="900">
                <a:latin typeface="Meiryo UI" panose="020B0604030504040204" pitchFamily="50" charset="-128"/>
                <a:ea typeface="Meiryo UI" panose="020B0604030504040204" pitchFamily="50" charset="-128"/>
              </a:rPr>
              <a:t>IsCourseLayoutMode </a:t>
            </a:r>
            <a:r>
              <a:rPr kumimoji="1" lang="ja-JP" altLang="en-US" sz="900">
                <a:latin typeface="Meiryo UI" panose="020B0604030504040204" pitchFamily="50" charset="-128"/>
                <a:ea typeface="Meiryo UI" panose="020B0604030504040204" pitchFamily="50" charset="-128"/>
              </a:rPr>
              <a:t>➡ </a:t>
            </a:r>
            <a:r>
              <a:rPr kumimoji="1" lang="en-US" altLang="ja-JP" sz="900">
                <a:latin typeface="Meiryo UI" panose="020B0604030504040204" pitchFamily="50" charset="-128"/>
                <a:ea typeface="Meiryo UI" panose="020B0604030504040204" pitchFamily="50" charset="-128"/>
              </a:rPr>
              <a:t>TRUE</a:t>
            </a:r>
          </a:p>
          <a:p>
            <a:r>
              <a:rPr lang="en-US" altLang="ja-JP" sz="900" b="0">
                <a:solidFill>
                  <a:schemeClr val="dk1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coursePosies</a:t>
            </a:r>
            <a:r>
              <a:rPr lang="ja-JP" altLang="en-US" sz="900" b="0">
                <a:solidFill>
                  <a:schemeClr val="dk1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を生成</a:t>
            </a:r>
            <a:br>
              <a:rPr lang="en-US" altLang="ja-JP" sz="900" b="0">
                <a:solidFill>
                  <a:schemeClr val="dk1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</a:br>
            <a:r>
              <a:rPr lang="en-US" altLang="ja-JP" sz="900" b="0">
                <a:solidFill>
                  <a:schemeClr val="dk1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coursePosies</a:t>
            </a:r>
            <a:r>
              <a:rPr lang="ja-JP" altLang="en-US" sz="900" b="0">
                <a:solidFill>
                  <a:schemeClr val="dk1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に新規要素追加</a:t>
            </a:r>
            <a:endParaRPr lang="en-US" altLang="ja-JP" sz="900" b="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900" b="0">
                <a:solidFill>
                  <a:schemeClr val="dk1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CourseLayout</a:t>
            </a:r>
            <a:r>
              <a:rPr lang="ja-JP" altLang="en-US" sz="900" b="0">
                <a:solidFill>
                  <a:schemeClr val="dk1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に新規要素追加</a:t>
            </a:r>
            <a:br>
              <a:rPr lang="en-US" altLang="ja-JP" sz="900" b="0">
                <a:solidFill>
                  <a:schemeClr val="dk1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</a:br>
            <a:br>
              <a:rPr lang="en-US" altLang="ja-JP" sz="900" b="0">
                <a:solidFill>
                  <a:schemeClr val="dk1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</a:br>
            <a:r>
              <a:rPr lang="en-US" altLang="ja-JP" sz="900" b="0">
                <a:solidFill>
                  <a:schemeClr val="dk1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CourseSelectingId</a:t>
            </a:r>
            <a:r>
              <a:rPr lang="ja-JP" altLang="en-US" sz="900" b="0">
                <a:solidFill>
                  <a:schemeClr val="dk1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に末尾指定</a:t>
            </a:r>
            <a:br>
              <a:rPr lang="en-US" altLang="ja-JP" sz="900" b="0">
                <a:solidFill>
                  <a:schemeClr val="dk1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</a:br>
            <a:r>
              <a:rPr lang="en-US" altLang="ja-JP" sz="900" b="0">
                <a:solidFill>
                  <a:schemeClr val="dk1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CoursePosiesSelectingId</a:t>
            </a:r>
            <a:r>
              <a:rPr lang="ja-JP" altLang="en-US" sz="900" b="0">
                <a:solidFill>
                  <a:schemeClr val="dk1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に末尾指定</a:t>
            </a:r>
            <a:endParaRPr lang="en-US" altLang="ja-JP" sz="900" b="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altLang="ja-JP" sz="900" b="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en-US" sz="900" b="0">
                <a:solidFill>
                  <a:schemeClr val="dk1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終了時</a:t>
            </a:r>
            <a:br>
              <a:rPr lang="en-US" altLang="ja-JP" sz="900" b="0">
                <a:solidFill>
                  <a:schemeClr val="dk1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</a:br>
            <a:r>
              <a:rPr kumimoji="1" lang="en-US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IsCourseLayoutMode </a:t>
            </a:r>
            <a:r>
              <a:rPr kumimoji="1" lang="ja-JP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➡ </a:t>
            </a:r>
            <a:r>
              <a:rPr kumimoji="1" lang="en-US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FALSE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900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altLang="ja-JP" sz="900" b="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altLang="ja-JP" sz="900" b="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altLang="ja-JP" sz="900" b="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  <a:p>
            <a:endParaRPr lang="en-US" altLang="ja-JP" sz="900" b="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</xdr:txBody>
      </xdr:sp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 txBox="1"/>
        </xdr:nvSpPr>
        <xdr:spPr>
          <a:xfrm>
            <a:off x="6562725" y="1666875"/>
            <a:ext cx="2286000" cy="238126"/>
          </a:xfrm>
          <a:prstGeom prst="rect">
            <a:avLst/>
          </a:prstGeom>
          <a:ln/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900">
                <a:latin typeface="Meiryo UI" panose="020B0604030504040204" pitchFamily="50" charset="-128"/>
                <a:ea typeface="Meiryo UI" panose="020B0604030504040204" pitchFamily="50" charset="-128"/>
              </a:rPr>
              <a:t>OnMarkLayoutButtonClick</a:t>
            </a:r>
            <a:endPara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253"/>
  <sheetViews>
    <sheetView tabSelected="1" topLeftCell="D74" zoomScale="175" zoomScaleNormal="175" workbookViewId="0">
      <selection activeCell="G79" sqref="G79"/>
    </sheetView>
  </sheetViews>
  <sheetFormatPr defaultRowHeight="18.75" x14ac:dyDescent="0.45"/>
  <cols>
    <col min="22" max="23" width="8.88671875" customWidth="1"/>
  </cols>
  <sheetData>
    <row r="2" spans="2:6" x14ac:dyDescent="0.45">
      <c r="B2" s="1" t="s">
        <v>1</v>
      </c>
    </row>
    <row r="4" spans="2:6" x14ac:dyDescent="0.45">
      <c r="B4" t="s">
        <v>0</v>
      </c>
      <c r="F4" s="2" t="s">
        <v>2</v>
      </c>
    </row>
    <row r="6" spans="2:6" x14ac:dyDescent="0.45">
      <c r="E6" s="2" t="s">
        <v>3</v>
      </c>
    </row>
    <row r="36" spans="2:26" x14ac:dyDescent="0.45">
      <c r="N36" s="5"/>
    </row>
    <row r="37" spans="2:26" x14ac:dyDescent="0.45">
      <c r="N37" s="5"/>
    </row>
    <row r="38" spans="2:26" x14ac:dyDescent="0.45">
      <c r="B38" t="s">
        <v>4</v>
      </c>
      <c r="N38" s="5"/>
    </row>
    <row r="39" spans="2:26" x14ac:dyDescent="0.45">
      <c r="Y39" t="s">
        <v>70</v>
      </c>
      <c r="Z39">
        <v>340</v>
      </c>
    </row>
    <row r="40" spans="2:26" x14ac:dyDescent="0.45">
      <c r="Y40" t="s">
        <v>64</v>
      </c>
      <c r="Z40">
        <v>300</v>
      </c>
    </row>
    <row r="41" spans="2:26" x14ac:dyDescent="0.45">
      <c r="Y41" t="s">
        <v>65</v>
      </c>
      <c r="Z41">
        <f>300-56</f>
        <v>244</v>
      </c>
    </row>
    <row r="42" spans="2:26" x14ac:dyDescent="0.45">
      <c r="Y42" t="s">
        <v>66</v>
      </c>
      <c r="Z42">
        <v>210</v>
      </c>
    </row>
    <row r="43" spans="2:26" x14ac:dyDescent="0.45">
      <c r="Y43" t="s">
        <v>67</v>
      </c>
      <c r="Z43">
        <v>-40</v>
      </c>
    </row>
    <row r="44" spans="2:26" x14ac:dyDescent="0.45">
      <c r="Y44" t="s">
        <v>68</v>
      </c>
      <c r="Z44">
        <v>-40</v>
      </c>
    </row>
    <row r="45" spans="2:26" x14ac:dyDescent="0.45">
      <c r="Y45" t="s">
        <v>69</v>
      </c>
      <c r="Z45">
        <v>0</v>
      </c>
    </row>
    <row r="47" spans="2:26" x14ac:dyDescent="0.45">
      <c r="L47" t="s">
        <v>22</v>
      </c>
    </row>
    <row r="48" spans="2:26" x14ac:dyDescent="0.45">
      <c r="O48" t="s">
        <v>18</v>
      </c>
      <c r="Q48" t="s">
        <v>25</v>
      </c>
    </row>
    <row r="49" spans="6:20" x14ac:dyDescent="0.45">
      <c r="F49" t="s">
        <v>5</v>
      </c>
      <c r="L49" t="s">
        <v>15</v>
      </c>
      <c r="O49" t="s">
        <v>19</v>
      </c>
      <c r="S49" t="s">
        <v>20</v>
      </c>
    </row>
    <row r="50" spans="6:20" x14ac:dyDescent="0.45">
      <c r="F50" s="3" t="s">
        <v>6</v>
      </c>
      <c r="G50" s="4">
        <v>4.47</v>
      </c>
      <c r="H50" t="s">
        <v>7</v>
      </c>
      <c r="L50" t="s">
        <v>21</v>
      </c>
      <c r="M50" t="s">
        <v>16</v>
      </c>
      <c r="N50" t="s">
        <v>17</v>
      </c>
      <c r="O50" t="s">
        <v>16</v>
      </c>
      <c r="P50" t="s">
        <v>17</v>
      </c>
      <c r="Q50" t="s">
        <v>16</v>
      </c>
      <c r="R50" t="s">
        <v>17</v>
      </c>
      <c r="S50" t="s">
        <v>16</v>
      </c>
      <c r="T50" t="s">
        <v>17</v>
      </c>
    </row>
    <row r="51" spans="6:20" x14ac:dyDescent="0.45">
      <c r="G51" s="4"/>
      <c r="L51">
        <v>0</v>
      </c>
      <c r="M51">
        <f>L51-51.5/2</f>
        <v>-25.75</v>
      </c>
      <c r="N51">
        <f t="shared" ref="N51" si="0">L51+51.5/2</f>
        <v>25.75</v>
      </c>
      <c r="O51">
        <f>M51*PI()/2</f>
        <v>-40.448005414968584</v>
      </c>
      <c r="P51">
        <f>N51*PI()/2</f>
        <v>40.448005414968584</v>
      </c>
      <c r="Q51">
        <v>10</v>
      </c>
      <c r="R51">
        <v>10</v>
      </c>
      <c r="S51">
        <f>O51/Q51</f>
        <v>-4.0448005414968584</v>
      </c>
      <c r="T51">
        <f>P51/R51</f>
        <v>4.0448005414968584</v>
      </c>
    </row>
    <row r="52" spans="6:20" x14ac:dyDescent="0.45">
      <c r="G52" s="4"/>
      <c r="L52">
        <v>100</v>
      </c>
      <c r="M52">
        <f>L52-51.5/2</f>
        <v>74.25</v>
      </c>
      <c r="N52">
        <f>L52+51.5/2</f>
        <v>125.75</v>
      </c>
      <c r="O52">
        <f t="shared" ref="O52:O54" si="1">M52*PI()/2</f>
        <v>116.63162726452107</v>
      </c>
      <c r="P52">
        <f t="shared" ref="P52:P54" si="2">N52*PI()/2</f>
        <v>197.52763809445824</v>
      </c>
      <c r="Q52">
        <f>50*(M52/L52)</f>
        <v>37.125</v>
      </c>
      <c r="R52">
        <f>50*(N52/L52)</f>
        <v>62.875</v>
      </c>
      <c r="S52">
        <f>O52/Q52</f>
        <v>3.1415926535897931</v>
      </c>
      <c r="T52">
        <f>P52/R52</f>
        <v>3.1415926535897931</v>
      </c>
    </row>
    <row r="53" spans="6:20" x14ac:dyDescent="0.45">
      <c r="G53" s="4">
        <f>(G56+G50)/2</f>
        <v>6</v>
      </c>
      <c r="H53" t="s">
        <v>7</v>
      </c>
      <c r="L53">
        <v>200</v>
      </c>
      <c r="M53">
        <f t="shared" ref="M53:M54" si="3">L53-51.5/2</f>
        <v>174.25</v>
      </c>
      <c r="N53">
        <f t="shared" ref="N53:N54" si="4">L53+51.5/2</f>
        <v>225.75</v>
      </c>
      <c r="O53">
        <f t="shared" si="1"/>
        <v>273.71125994401075</v>
      </c>
      <c r="P53">
        <f t="shared" si="2"/>
        <v>354.6072707739479</v>
      </c>
      <c r="Q53">
        <f t="shared" ref="Q53:Q54" si="5">50*(M53/L53)</f>
        <v>43.5625</v>
      </c>
      <c r="R53">
        <f t="shared" ref="R53:R54" si="6">50*(N53/L53)</f>
        <v>56.437499999999993</v>
      </c>
      <c r="S53">
        <f t="shared" ref="S53:S54" si="7">O53/Q53</f>
        <v>6.2831853071795871</v>
      </c>
      <c r="T53">
        <f t="shared" ref="T53:T54" si="8">P53/R53</f>
        <v>6.2831853071795871</v>
      </c>
    </row>
    <row r="54" spans="6:20" x14ac:dyDescent="0.45">
      <c r="G54" s="4"/>
      <c r="L54">
        <v>300</v>
      </c>
      <c r="M54">
        <f t="shared" si="3"/>
        <v>274.25</v>
      </c>
      <c r="N54">
        <f t="shared" si="4"/>
        <v>325.75</v>
      </c>
      <c r="O54">
        <f t="shared" si="1"/>
        <v>430.79089262350038</v>
      </c>
      <c r="P54">
        <f t="shared" si="2"/>
        <v>511.68690345343754</v>
      </c>
      <c r="Q54">
        <f t="shared" si="5"/>
        <v>45.708333333333336</v>
      </c>
      <c r="R54">
        <f t="shared" si="6"/>
        <v>54.291666666666671</v>
      </c>
      <c r="S54">
        <f t="shared" si="7"/>
        <v>9.4247779607693793</v>
      </c>
      <c r="T54">
        <f t="shared" si="8"/>
        <v>9.4247779607693776</v>
      </c>
    </row>
    <row r="55" spans="6:20" x14ac:dyDescent="0.45">
      <c r="G55" s="4"/>
    </row>
    <row r="56" spans="6:20" x14ac:dyDescent="0.45">
      <c r="F56" s="3" t="s">
        <v>8</v>
      </c>
      <c r="G56" s="4">
        <v>7.53</v>
      </c>
      <c r="H56" t="s">
        <v>7</v>
      </c>
      <c r="L56" t="s">
        <v>23</v>
      </c>
      <c r="Q56" t="s">
        <v>24</v>
      </c>
      <c r="R56">
        <f>42*100/60</f>
        <v>70</v>
      </c>
    </row>
    <row r="57" spans="6:20" x14ac:dyDescent="0.45">
      <c r="Q57" t="s">
        <v>26</v>
      </c>
    </row>
    <row r="58" spans="6:20" x14ac:dyDescent="0.45">
      <c r="L58" t="s">
        <v>15</v>
      </c>
      <c r="S58" t="s">
        <v>20</v>
      </c>
    </row>
    <row r="59" spans="6:20" x14ac:dyDescent="0.45">
      <c r="F59" s="3" t="s">
        <v>9</v>
      </c>
      <c r="G59" t="s">
        <v>10</v>
      </c>
      <c r="I59" s="5">
        <f>515/((G56/G50-1))/1000</f>
        <v>0.75230392156862724</v>
      </c>
      <c r="J59" t="s">
        <v>11</v>
      </c>
      <c r="L59" t="s">
        <v>21</v>
      </c>
      <c r="M59" t="s">
        <v>27</v>
      </c>
    </row>
    <row r="60" spans="6:20" x14ac:dyDescent="0.45">
      <c r="F60" s="3" t="s">
        <v>12</v>
      </c>
      <c r="G60" t="s">
        <v>13</v>
      </c>
      <c r="I60" s="6" t="s">
        <v>14</v>
      </c>
      <c r="L60">
        <v>120</v>
      </c>
      <c r="M60">
        <v>70</v>
      </c>
    </row>
    <row r="61" spans="6:20" x14ac:dyDescent="0.45">
      <c r="F61" s="3"/>
    </row>
    <row r="63" spans="6:20" x14ac:dyDescent="0.45">
      <c r="I63">
        <v>1885</v>
      </c>
    </row>
    <row r="64" spans="6:20" x14ac:dyDescent="0.45">
      <c r="I64">
        <v>10</v>
      </c>
    </row>
    <row r="65" spans="8:14" x14ac:dyDescent="0.45">
      <c r="H65" t="s">
        <v>28</v>
      </c>
      <c r="I65">
        <f>90/(I63/I64)</f>
        <v>0.47745358090185674</v>
      </c>
      <c r="K65">
        <v>1</v>
      </c>
      <c r="L65">
        <f>I65</f>
        <v>0.47745358090185674</v>
      </c>
      <c r="M65">
        <v>1</v>
      </c>
      <c r="N65">
        <f>M65*I$66</f>
        <v>0.23872679045092582</v>
      </c>
    </row>
    <row r="66" spans="8:14" x14ac:dyDescent="0.45">
      <c r="H66" t="s">
        <v>29</v>
      </c>
      <c r="I66">
        <f>90-(180-I65)/2</f>
        <v>0.23872679045092582</v>
      </c>
      <c r="K66">
        <v>2</v>
      </c>
      <c r="L66">
        <f>L65+I$65</f>
        <v>0.95490716180371349</v>
      </c>
      <c r="M66">
        <v>3</v>
      </c>
      <c r="N66">
        <f t="shared" ref="N66:N129" si="9">M66*I$66</f>
        <v>0.71618037135277746</v>
      </c>
    </row>
    <row r="67" spans="8:14" x14ac:dyDescent="0.45">
      <c r="K67">
        <v>3</v>
      </c>
      <c r="L67">
        <f t="shared" ref="L67:L130" si="10">L66+I$65</f>
        <v>1.4323607427055702</v>
      </c>
      <c r="M67">
        <v>5</v>
      </c>
      <c r="N67">
        <f t="shared" si="9"/>
        <v>1.1936339522546291</v>
      </c>
    </row>
    <row r="68" spans="8:14" x14ac:dyDescent="0.45">
      <c r="K68">
        <v>4</v>
      </c>
      <c r="L68">
        <f t="shared" si="10"/>
        <v>1.909814323607427</v>
      </c>
      <c r="M68">
        <v>7</v>
      </c>
      <c r="N68">
        <f t="shared" si="9"/>
        <v>1.6710875331564807</v>
      </c>
    </row>
    <row r="69" spans="8:14" x14ac:dyDescent="0.45">
      <c r="K69">
        <v>5</v>
      </c>
      <c r="L69">
        <f t="shared" si="10"/>
        <v>2.3872679045092839</v>
      </c>
      <c r="M69">
        <v>9</v>
      </c>
      <c r="N69">
        <f t="shared" si="9"/>
        <v>2.1485411140583324</v>
      </c>
    </row>
    <row r="70" spans="8:14" x14ac:dyDescent="0.45">
      <c r="K70">
        <v>6</v>
      </c>
      <c r="L70">
        <f t="shared" si="10"/>
        <v>2.8647214854111409</v>
      </c>
      <c r="M70">
        <v>11</v>
      </c>
      <c r="N70">
        <f t="shared" si="9"/>
        <v>2.625994694960184</v>
      </c>
    </row>
    <row r="71" spans="8:14" x14ac:dyDescent="0.45">
      <c r="K71">
        <v>7</v>
      </c>
      <c r="L71">
        <f t="shared" si="10"/>
        <v>3.3421750663129979</v>
      </c>
      <c r="M71">
        <v>13</v>
      </c>
      <c r="N71">
        <f t="shared" si="9"/>
        <v>3.1034482758620356</v>
      </c>
    </row>
    <row r="72" spans="8:14" x14ac:dyDescent="0.45">
      <c r="K72">
        <v>8</v>
      </c>
      <c r="L72">
        <f t="shared" si="10"/>
        <v>3.8196286472148548</v>
      </c>
      <c r="M72">
        <v>15</v>
      </c>
      <c r="N72">
        <f t="shared" si="9"/>
        <v>3.5809018567638873</v>
      </c>
    </row>
    <row r="73" spans="8:14" x14ac:dyDescent="0.45">
      <c r="K73">
        <v>9</v>
      </c>
      <c r="L73">
        <f t="shared" si="10"/>
        <v>4.2970822281167118</v>
      </c>
      <c r="M73">
        <v>17</v>
      </c>
      <c r="N73">
        <f t="shared" si="9"/>
        <v>4.0583554376657389</v>
      </c>
    </row>
    <row r="74" spans="8:14" x14ac:dyDescent="0.45">
      <c r="K74">
        <v>10</v>
      </c>
      <c r="L74">
        <f t="shared" si="10"/>
        <v>4.7745358090185688</v>
      </c>
      <c r="M74">
        <v>19</v>
      </c>
      <c r="N74">
        <f t="shared" si="9"/>
        <v>4.5358090185675906</v>
      </c>
    </row>
    <row r="75" spans="8:14" x14ac:dyDescent="0.45">
      <c r="K75">
        <v>11</v>
      </c>
      <c r="L75">
        <f t="shared" si="10"/>
        <v>5.2519893899204257</v>
      </c>
      <c r="M75">
        <v>21</v>
      </c>
      <c r="N75">
        <f t="shared" si="9"/>
        <v>5.0132625994694422</v>
      </c>
    </row>
    <row r="76" spans="8:14" x14ac:dyDescent="0.45">
      <c r="K76">
        <v>12</v>
      </c>
      <c r="L76">
        <f t="shared" si="10"/>
        <v>5.7294429708222827</v>
      </c>
      <c r="M76">
        <v>23</v>
      </c>
      <c r="N76">
        <f t="shared" si="9"/>
        <v>5.4907161803712938</v>
      </c>
    </row>
    <row r="77" spans="8:14" x14ac:dyDescent="0.45">
      <c r="K77">
        <v>13</v>
      </c>
      <c r="L77">
        <f t="shared" si="10"/>
        <v>6.2068965517241397</v>
      </c>
      <c r="M77">
        <v>25</v>
      </c>
      <c r="N77">
        <f t="shared" si="9"/>
        <v>5.9681697612731455</v>
      </c>
    </row>
    <row r="78" spans="8:14" x14ac:dyDescent="0.45">
      <c r="K78">
        <v>14</v>
      </c>
      <c r="L78">
        <f t="shared" si="10"/>
        <v>6.6843501326259966</v>
      </c>
      <c r="M78">
        <v>27</v>
      </c>
      <c r="N78">
        <f t="shared" si="9"/>
        <v>6.4456233421749971</v>
      </c>
    </row>
    <row r="79" spans="8:14" x14ac:dyDescent="0.45">
      <c r="K79">
        <v>15</v>
      </c>
      <c r="L79">
        <f t="shared" si="10"/>
        <v>7.1618037135278536</v>
      </c>
      <c r="M79">
        <v>29</v>
      </c>
      <c r="N79">
        <f t="shared" si="9"/>
        <v>6.9230769230768487</v>
      </c>
    </row>
    <row r="80" spans="8:14" x14ac:dyDescent="0.45">
      <c r="K80">
        <v>16</v>
      </c>
      <c r="L80">
        <f t="shared" si="10"/>
        <v>7.6392572944297106</v>
      </c>
      <c r="M80">
        <v>31</v>
      </c>
      <c r="N80">
        <f t="shared" si="9"/>
        <v>7.4005305039787004</v>
      </c>
    </row>
    <row r="81" spans="11:14" x14ac:dyDescent="0.45">
      <c r="K81">
        <v>17</v>
      </c>
      <c r="L81">
        <f t="shared" si="10"/>
        <v>8.1167108753315667</v>
      </c>
      <c r="M81">
        <v>33</v>
      </c>
      <c r="N81">
        <f t="shared" si="9"/>
        <v>7.877984084880552</v>
      </c>
    </row>
    <row r="82" spans="11:14" x14ac:dyDescent="0.45">
      <c r="K82">
        <v>18</v>
      </c>
      <c r="L82">
        <f t="shared" si="10"/>
        <v>8.5941644562334236</v>
      </c>
      <c r="M82">
        <v>35</v>
      </c>
      <c r="N82">
        <f t="shared" si="9"/>
        <v>8.3554376657824037</v>
      </c>
    </row>
    <row r="83" spans="11:14" x14ac:dyDescent="0.45">
      <c r="K83">
        <v>19</v>
      </c>
      <c r="L83">
        <f t="shared" si="10"/>
        <v>9.0716180371352806</v>
      </c>
      <c r="M83">
        <v>37</v>
      </c>
      <c r="N83">
        <f t="shared" si="9"/>
        <v>8.8328912466842553</v>
      </c>
    </row>
    <row r="84" spans="11:14" x14ac:dyDescent="0.45">
      <c r="K84">
        <v>20</v>
      </c>
      <c r="L84">
        <f t="shared" si="10"/>
        <v>9.5490716180371376</v>
      </c>
      <c r="M84">
        <v>39</v>
      </c>
      <c r="N84">
        <f t="shared" si="9"/>
        <v>9.3103448275861069</v>
      </c>
    </row>
    <row r="85" spans="11:14" x14ac:dyDescent="0.45">
      <c r="K85">
        <v>21</v>
      </c>
      <c r="L85">
        <f t="shared" si="10"/>
        <v>10.026525198938995</v>
      </c>
      <c r="M85">
        <v>41</v>
      </c>
      <c r="N85">
        <f t="shared" si="9"/>
        <v>9.7877984084879586</v>
      </c>
    </row>
    <row r="86" spans="11:14" x14ac:dyDescent="0.45">
      <c r="K86">
        <v>22</v>
      </c>
      <c r="L86">
        <f t="shared" si="10"/>
        <v>10.503978779840851</v>
      </c>
      <c r="M86">
        <v>43</v>
      </c>
      <c r="N86">
        <f t="shared" si="9"/>
        <v>10.26525198938981</v>
      </c>
    </row>
    <row r="87" spans="11:14" x14ac:dyDescent="0.45">
      <c r="K87">
        <v>23</v>
      </c>
      <c r="L87">
        <f t="shared" si="10"/>
        <v>10.981432360742708</v>
      </c>
      <c r="M87">
        <v>45</v>
      </c>
      <c r="N87">
        <f t="shared" si="9"/>
        <v>10.742705570291662</v>
      </c>
    </row>
    <row r="88" spans="11:14" x14ac:dyDescent="0.45">
      <c r="K88">
        <v>24</v>
      </c>
      <c r="L88">
        <f t="shared" si="10"/>
        <v>11.458885941644565</v>
      </c>
      <c r="M88">
        <v>47</v>
      </c>
      <c r="N88">
        <f t="shared" si="9"/>
        <v>11.220159151193513</v>
      </c>
    </row>
    <row r="89" spans="11:14" x14ac:dyDescent="0.45">
      <c r="K89">
        <v>25</v>
      </c>
      <c r="L89">
        <f t="shared" si="10"/>
        <v>11.936339522546422</v>
      </c>
      <c r="M89">
        <v>49</v>
      </c>
      <c r="N89">
        <f t="shared" si="9"/>
        <v>11.697612732095365</v>
      </c>
    </row>
    <row r="90" spans="11:14" x14ac:dyDescent="0.45">
      <c r="K90">
        <v>26</v>
      </c>
      <c r="L90">
        <f t="shared" si="10"/>
        <v>12.413793103448279</v>
      </c>
      <c r="M90">
        <v>51</v>
      </c>
      <c r="N90">
        <f t="shared" si="9"/>
        <v>12.175066312997217</v>
      </c>
    </row>
    <row r="91" spans="11:14" x14ac:dyDescent="0.45">
      <c r="K91">
        <v>27</v>
      </c>
      <c r="L91">
        <f t="shared" si="10"/>
        <v>12.891246684350136</v>
      </c>
      <c r="M91">
        <v>53</v>
      </c>
      <c r="N91">
        <f t="shared" si="9"/>
        <v>12.652519893899068</v>
      </c>
    </row>
    <row r="92" spans="11:14" x14ac:dyDescent="0.45">
      <c r="K92">
        <v>28</v>
      </c>
      <c r="L92">
        <f t="shared" si="10"/>
        <v>13.368700265251993</v>
      </c>
      <c r="M92">
        <v>55</v>
      </c>
      <c r="N92">
        <f t="shared" si="9"/>
        <v>13.12997347480092</v>
      </c>
    </row>
    <row r="93" spans="11:14" x14ac:dyDescent="0.45">
      <c r="K93">
        <v>29</v>
      </c>
      <c r="L93">
        <f t="shared" si="10"/>
        <v>13.84615384615385</v>
      </c>
      <c r="M93">
        <v>57</v>
      </c>
      <c r="N93">
        <f t="shared" si="9"/>
        <v>13.607427055702772</v>
      </c>
    </row>
    <row r="94" spans="11:14" x14ac:dyDescent="0.45">
      <c r="K94">
        <v>30</v>
      </c>
      <c r="L94">
        <f t="shared" si="10"/>
        <v>14.323607427055707</v>
      </c>
      <c r="M94">
        <v>59</v>
      </c>
      <c r="N94">
        <f t="shared" si="9"/>
        <v>14.084880636604623</v>
      </c>
    </row>
    <row r="95" spans="11:14" x14ac:dyDescent="0.45">
      <c r="K95">
        <v>31</v>
      </c>
      <c r="L95">
        <f t="shared" si="10"/>
        <v>14.801061007957564</v>
      </c>
      <c r="M95">
        <v>61</v>
      </c>
      <c r="N95">
        <f t="shared" si="9"/>
        <v>14.562334217506475</v>
      </c>
    </row>
    <row r="96" spans="11:14" x14ac:dyDescent="0.45">
      <c r="K96">
        <v>32</v>
      </c>
      <c r="L96">
        <f t="shared" si="10"/>
        <v>15.278514588859421</v>
      </c>
      <c r="M96">
        <v>63</v>
      </c>
      <c r="N96">
        <f t="shared" si="9"/>
        <v>15.039787798408327</v>
      </c>
    </row>
    <row r="97" spans="11:14" x14ac:dyDescent="0.45">
      <c r="K97">
        <v>33</v>
      </c>
      <c r="L97">
        <f t="shared" si="10"/>
        <v>15.755968169761278</v>
      </c>
      <c r="M97">
        <v>65</v>
      </c>
      <c r="N97">
        <f t="shared" si="9"/>
        <v>15.517241379310178</v>
      </c>
    </row>
    <row r="98" spans="11:14" x14ac:dyDescent="0.45">
      <c r="K98">
        <v>34</v>
      </c>
      <c r="L98">
        <f t="shared" si="10"/>
        <v>16.233421750663133</v>
      </c>
      <c r="M98">
        <v>67</v>
      </c>
      <c r="N98">
        <f t="shared" si="9"/>
        <v>15.99469496021203</v>
      </c>
    </row>
    <row r="99" spans="11:14" x14ac:dyDescent="0.45">
      <c r="K99">
        <v>35</v>
      </c>
      <c r="L99">
        <f t="shared" si="10"/>
        <v>16.710875331564988</v>
      </c>
      <c r="M99">
        <v>69</v>
      </c>
      <c r="N99">
        <f t="shared" si="9"/>
        <v>16.472148541113881</v>
      </c>
    </row>
    <row r="100" spans="11:14" x14ac:dyDescent="0.45">
      <c r="K100">
        <v>36</v>
      </c>
      <c r="L100">
        <f t="shared" si="10"/>
        <v>17.188328912466844</v>
      </c>
      <c r="M100">
        <v>71</v>
      </c>
      <c r="N100">
        <f t="shared" si="9"/>
        <v>16.949602122015733</v>
      </c>
    </row>
    <row r="101" spans="11:14" x14ac:dyDescent="0.45">
      <c r="K101">
        <v>37</v>
      </c>
      <c r="L101">
        <f t="shared" si="10"/>
        <v>17.665782493368699</v>
      </c>
      <c r="M101">
        <v>73</v>
      </c>
      <c r="N101">
        <f t="shared" si="9"/>
        <v>17.427055702917585</v>
      </c>
    </row>
    <row r="102" spans="11:14" x14ac:dyDescent="0.45">
      <c r="K102">
        <v>38</v>
      </c>
      <c r="L102">
        <f t="shared" si="10"/>
        <v>18.143236074270554</v>
      </c>
      <c r="M102">
        <v>75</v>
      </c>
      <c r="N102">
        <f t="shared" si="9"/>
        <v>17.904509283819436</v>
      </c>
    </row>
    <row r="103" spans="11:14" x14ac:dyDescent="0.45">
      <c r="K103">
        <v>39</v>
      </c>
      <c r="L103">
        <f t="shared" si="10"/>
        <v>18.620689655172409</v>
      </c>
      <c r="M103">
        <v>77</v>
      </c>
      <c r="N103">
        <f t="shared" si="9"/>
        <v>18.381962864721288</v>
      </c>
    </row>
    <row r="104" spans="11:14" x14ac:dyDescent="0.45">
      <c r="K104">
        <v>40</v>
      </c>
      <c r="L104">
        <f t="shared" si="10"/>
        <v>19.098143236074264</v>
      </c>
      <c r="M104">
        <v>79</v>
      </c>
      <c r="N104">
        <f t="shared" si="9"/>
        <v>18.85941644562314</v>
      </c>
    </row>
    <row r="105" spans="11:14" x14ac:dyDescent="0.45">
      <c r="K105">
        <v>41</v>
      </c>
      <c r="L105">
        <f t="shared" si="10"/>
        <v>19.57559681697612</v>
      </c>
      <c r="M105">
        <v>81</v>
      </c>
      <c r="N105">
        <f t="shared" si="9"/>
        <v>19.336870026524991</v>
      </c>
    </row>
    <row r="106" spans="11:14" x14ac:dyDescent="0.45">
      <c r="K106">
        <v>42</v>
      </c>
      <c r="L106">
        <f t="shared" si="10"/>
        <v>20.053050397877975</v>
      </c>
      <c r="M106">
        <v>83</v>
      </c>
      <c r="N106">
        <f t="shared" si="9"/>
        <v>19.814323607426843</v>
      </c>
    </row>
    <row r="107" spans="11:14" x14ac:dyDescent="0.45">
      <c r="K107">
        <v>43</v>
      </c>
      <c r="L107">
        <f t="shared" si="10"/>
        <v>20.53050397877983</v>
      </c>
      <c r="M107">
        <v>85</v>
      </c>
      <c r="N107">
        <f t="shared" si="9"/>
        <v>20.291777188328695</v>
      </c>
    </row>
    <row r="108" spans="11:14" x14ac:dyDescent="0.45">
      <c r="K108">
        <v>44</v>
      </c>
      <c r="L108">
        <f t="shared" si="10"/>
        <v>21.007957559681685</v>
      </c>
      <c r="M108">
        <v>87</v>
      </c>
      <c r="N108">
        <f t="shared" si="9"/>
        <v>20.769230769230546</v>
      </c>
    </row>
    <row r="109" spans="11:14" x14ac:dyDescent="0.45">
      <c r="K109">
        <v>45</v>
      </c>
      <c r="L109">
        <f t="shared" si="10"/>
        <v>21.48541114058354</v>
      </c>
      <c r="M109">
        <v>89</v>
      </c>
      <c r="N109">
        <f t="shared" si="9"/>
        <v>21.246684350132398</v>
      </c>
    </row>
    <row r="110" spans="11:14" x14ac:dyDescent="0.45">
      <c r="K110">
        <v>46</v>
      </c>
      <c r="L110">
        <f t="shared" si="10"/>
        <v>21.962864721485396</v>
      </c>
      <c r="M110">
        <v>91</v>
      </c>
      <c r="N110">
        <f t="shared" si="9"/>
        <v>21.72413793103425</v>
      </c>
    </row>
    <row r="111" spans="11:14" x14ac:dyDescent="0.45">
      <c r="K111">
        <v>47</v>
      </c>
      <c r="L111">
        <f t="shared" si="10"/>
        <v>22.440318302387251</v>
      </c>
      <c r="M111">
        <v>93</v>
      </c>
      <c r="N111">
        <f t="shared" si="9"/>
        <v>22.201591511936101</v>
      </c>
    </row>
    <row r="112" spans="11:14" x14ac:dyDescent="0.45">
      <c r="K112">
        <v>48</v>
      </c>
      <c r="L112">
        <f t="shared" si="10"/>
        <v>22.917771883289106</v>
      </c>
      <c r="M112">
        <v>95</v>
      </c>
      <c r="N112">
        <f t="shared" si="9"/>
        <v>22.679045092837953</v>
      </c>
    </row>
    <row r="113" spans="11:14" x14ac:dyDescent="0.45">
      <c r="K113">
        <v>49</v>
      </c>
      <c r="L113">
        <f t="shared" si="10"/>
        <v>23.395225464190961</v>
      </c>
      <c r="M113">
        <v>97</v>
      </c>
      <c r="N113">
        <f t="shared" si="9"/>
        <v>23.156498673739804</v>
      </c>
    </row>
    <row r="114" spans="11:14" x14ac:dyDescent="0.45">
      <c r="K114">
        <v>50</v>
      </c>
      <c r="L114">
        <f t="shared" si="10"/>
        <v>23.872679045092816</v>
      </c>
      <c r="M114">
        <v>99</v>
      </c>
      <c r="N114">
        <f t="shared" si="9"/>
        <v>23.633952254641656</v>
      </c>
    </row>
    <row r="115" spans="11:14" x14ac:dyDescent="0.45">
      <c r="K115">
        <v>51</v>
      </c>
      <c r="L115">
        <f t="shared" si="10"/>
        <v>24.350132625994672</v>
      </c>
      <c r="M115">
        <v>101</v>
      </c>
      <c r="N115">
        <f t="shared" si="9"/>
        <v>24.111405835543508</v>
      </c>
    </row>
    <row r="116" spans="11:14" x14ac:dyDescent="0.45">
      <c r="K116">
        <v>52</v>
      </c>
      <c r="L116">
        <f t="shared" si="10"/>
        <v>24.827586206896527</v>
      </c>
      <c r="M116">
        <v>103</v>
      </c>
      <c r="N116">
        <f t="shared" si="9"/>
        <v>24.588859416445359</v>
      </c>
    </row>
    <row r="117" spans="11:14" x14ac:dyDescent="0.45">
      <c r="K117">
        <v>53</v>
      </c>
      <c r="L117">
        <f t="shared" si="10"/>
        <v>25.305039787798382</v>
      </c>
      <c r="M117">
        <v>105</v>
      </c>
      <c r="N117">
        <f t="shared" si="9"/>
        <v>25.066312997347211</v>
      </c>
    </row>
    <row r="118" spans="11:14" x14ac:dyDescent="0.45">
      <c r="K118">
        <v>54</v>
      </c>
      <c r="L118">
        <f t="shared" si="10"/>
        <v>25.782493368700237</v>
      </c>
      <c r="M118">
        <v>107</v>
      </c>
      <c r="N118">
        <f t="shared" si="9"/>
        <v>25.543766578249063</v>
      </c>
    </row>
    <row r="119" spans="11:14" x14ac:dyDescent="0.45">
      <c r="K119">
        <v>55</v>
      </c>
      <c r="L119">
        <f t="shared" si="10"/>
        <v>26.259946949602092</v>
      </c>
      <c r="M119">
        <v>109</v>
      </c>
      <c r="N119">
        <f t="shared" si="9"/>
        <v>26.021220159150914</v>
      </c>
    </row>
    <row r="120" spans="11:14" x14ac:dyDescent="0.45">
      <c r="K120">
        <v>56</v>
      </c>
      <c r="L120">
        <f t="shared" si="10"/>
        <v>26.737400530503947</v>
      </c>
      <c r="M120">
        <v>111</v>
      </c>
      <c r="N120">
        <f t="shared" si="9"/>
        <v>26.498673740052766</v>
      </c>
    </row>
    <row r="121" spans="11:14" x14ac:dyDescent="0.45">
      <c r="K121">
        <v>57</v>
      </c>
      <c r="L121">
        <f t="shared" si="10"/>
        <v>27.214854111405803</v>
      </c>
      <c r="M121">
        <v>113</v>
      </c>
      <c r="N121">
        <f t="shared" si="9"/>
        <v>26.976127320954618</v>
      </c>
    </row>
    <row r="122" spans="11:14" x14ac:dyDescent="0.45">
      <c r="K122">
        <v>58</v>
      </c>
      <c r="L122">
        <f t="shared" si="10"/>
        <v>27.692307692307658</v>
      </c>
      <c r="M122">
        <v>115</v>
      </c>
      <c r="N122">
        <f t="shared" si="9"/>
        <v>27.453580901856469</v>
      </c>
    </row>
    <row r="123" spans="11:14" x14ac:dyDescent="0.45">
      <c r="K123">
        <v>59</v>
      </c>
      <c r="L123">
        <f t="shared" si="10"/>
        <v>28.169761273209513</v>
      </c>
      <c r="M123">
        <v>117</v>
      </c>
      <c r="N123">
        <f t="shared" si="9"/>
        <v>27.931034482758321</v>
      </c>
    </row>
    <row r="124" spans="11:14" x14ac:dyDescent="0.45">
      <c r="K124">
        <v>60</v>
      </c>
      <c r="L124">
        <f t="shared" si="10"/>
        <v>28.647214854111368</v>
      </c>
      <c r="M124">
        <v>119</v>
      </c>
      <c r="N124">
        <f t="shared" si="9"/>
        <v>28.408488063660172</v>
      </c>
    </row>
    <row r="125" spans="11:14" x14ac:dyDescent="0.45">
      <c r="K125">
        <v>61</v>
      </c>
      <c r="L125">
        <f t="shared" si="10"/>
        <v>29.124668435013223</v>
      </c>
      <c r="M125">
        <v>121</v>
      </c>
      <c r="N125">
        <f t="shared" si="9"/>
        <v>28.885941644562024</v>
      </c>
    </row>
    <row r="126" spans="11:14" x14ac:dyDescent="0.45">
      <c r="K126">
        <v>62</v>
      </c>
      <c r="L126">
        <f t="shared" si="10"/>
        <v>29.602122015915079</v>
      </c>
      <c r="M126">
        <v>123</v>
      </c>
      <c r="N126">
        <f t="shared" si="9"/>
        <v>29.363395225463876</v>
      </c>
    </row>
    <row r="127" spans="11:14" x14ac:dyDescent="0.45">
      <c r="K127">
        <v>63</v>
      </c>
      <c r="L127">
        <f t="shared" si="10"/>
        <v>30.079575596816934</v>
      </c>
      <c r="M127">
        <v>125</v>
      </c>
      <c r="N127">
        <f t="shared" si="9"/>
        <v>29.840848806365727</v>
      </c>
    </row>
    <row r="128" spans="11:14" x14ac:dyDescent="0.45">
      <c r="K128">
        <v>64</v>
      </c>
      <c r="L128">
        <f t="shared" si="10"/>
        <v>30.557029177718789</v>
      </c>
      <c r="M128">
        <v>127</v>
      </c>
      <c r="N128">
        <f t="shared" si="9"/>
        <v>30.318302387267579</v>
      </c>
    </row>
    <row r="129" spans="11:14" x14ac:dyDescent="0.45">
      <c r="K129">
        <v>65</v>
      </c>
      <c r="L129">
        <f t="shared" si="10"/>
        <v>31.034482758620644</v>
      </c>
      <c r="M129">
        <v>129</v>
      </c>
      <c r="N129">
        <f t="shared" si="9"/>
        <v>30.795755968169431</v>
      </c>
    </row>
    <row r="130" spans="11:14" x14ac:dyDescent="0.45">
      <c r="K130">
        <v>66</v>
      </c>
      <c r="L130">
        <f t="shared" si="10"/>
        <v>31.511936339522499</v>
      </c>
      <c r="M130">
        <v>131</v>
      </c>
      <c r="N130">
        <f t="shared" ref="N130:N193" si="11">M130*I$66</f>
        <v>31.273209549071282</v>
      </c>
    </row>
    <row r="131" spans="11:14" x14ac:dyDescent="0.45">
      <c r="K131">
        <v>67</v>
      </c>
      <c r="L131">
        <f t="shared" ref="L131:L194" si="12">L130+I$65</f>
        <v>31.989389920424355</v>
      </c>
      <c r="M131">
        <v>133</v>
      </c>
      <c r="N131">
        <f t="shared" si="11"/>
        <v>31.750663129973134</v>
      </c>
    </row>
    <row r="132" spans="11:14" x14ac:dyDescent="0.45">
      <c r="K132">
        <v>68</v>
      </c>
      <c r="L132">
        <f t="shared" si="12"/>
        <v>32.46684350132621</v>
      </c>
      <c r="M132">
        <v>135</v>
      </c>
      <c r="N132">
        <f t="shared" si="11"/>
        <v>32.228116710874986</v>
      </c>
    </row>
    <row r="133" spans="11:14" x14ac:dyDescent="0.45">
      <c r="K133">
        <v>69</v>
      </c>
      <c r="L133">
        <f t="shared" si="12"/>
        <v>32.944297082228069</v>
      </c>
      <c r="M133">
        <v>137</v>
      </c>
      <c r="N133">
        <f t="shared" si="11"/>
        <v>32.705570291776837</v>
      </c>
    </row>
    <row r="134" spans="11:14" x14ac:dyDescent="0.45">
      <c r="K134">
        <v>70</v>
      </c>
      <c r="L134">
        <f t="shared" si="12"/>
        <v>33.421750663129927</v>
      </c>
      <c r="M134">
        <v>139</v>
      </c>
      <c r="N134">
        <f t="shared" si="11"/>
        <v>33.183023872678689</v>
      </c>
    </row>
    <row r="135" spans="11:14" x14ac:dyDescent="0.45">
      <c r="K135">
        <v>71</v>
      </c>
      <c r="L135">
        <f t="shared" si="12"/>
        <v>33.899204244031786</v>
      </c>
      <c r="M135">
        <v>141</v>
      </c>
      <c r="N135">
        <f t="shared" si="11"/>
        <v>33.66047745358054</v>
      </c>
    </row>
    <row r="136" spans="11:14" x14ac:dyDescent="0.45">
      <c r="K136">
        <v>72</v>
      </c>
      <c r="L136">
        <f t="shared" si="12"/>
        <v>34.376657824933645</v>
      </c>
      <c r="M136">
        <v>143</v>
      </c>
      <c r="N136">
        <f t="shared" si="11"/>
        <v>34.137931034482392</v>
      </c>
    </row>
    <row r="137" spans="11:14" x14ac:dyDescent="0.45">
      <c r="K137">
        <v>73</v>
      </c>
      <c r="L137">
        <f t="shared" si="12"/>
        <v>34.854111405835503</v>
      </c>
      <c r="M137">
        <v>145</v>
      </c>
      <c r="N137">
        <f t="shared" si="11"/>
        <v>34.615384615384244</v>
      </c>
    </row>
    <row r="138" spans="11:14" x14ac:dyDescent="0.45">
      <c r="K138">
        <v>74</v>
      </c>
      <c r="L138">
        <f t="shared" si="12"/>
        <v>35.331564986737362</v>
      </c>
      <c r="M138">
        <v>147</v>
      </c>
      <c r="N138">
        <f t="shared" si="11"/>
        <v>35.092838196286095</v>
      </c>
    </row>
    <row r="139" spans="11:14" x14ac:dyDescent="0.45">
      <c r="K139">
        <v>75</v>
      </c>
      <c r="L139">
        <f t="shared" si="12"/>
        <v>35.809018567639221</v>
      </c>
      <c r="M139">
        <v>149</v>
      </c>
      <c r="N139">
        <f t="shared" si="11"/>
        <v>35.570291777187947</v>
      </c>
    </row>
    <row r="140" spans="11:14" x14ac:dyDescent="0.45">
      <c r="K140">
        <v>76</v>
      </c>
      <c r="L140">
        <f t="shared" si="12"/>
        <v>36.28647214854108</v>
      </c>
      <c r="M140">
        <v>151</v>
      </c>
      <c r="N140">
        <f t="shared" si="11"/>
        <v>36.047745358089799</v>
      </c>
    </row>
    <row r="141" spans="11:14" x14ac:dyDescent="0.45">
      <c r="K141">
        <v>77</v>
      </c>
      <c r="L141">
        <f t="shared" si="12"/>
        <v>36.763925729442938</v>
      </c>
      <c r="M141">
        <v>153</v>
      </c>
      <c r="N141">
        <f t="shared" si="11"/>
        <v>36.52519893899165</v>
      </c>
    </row>
    <row r="142" spans="11:14" x14ac:dyDescent="0.45">
      <c r="K142">
        <v>78</v>
      </c>
      <c r="L142">
        <f t="shared" si="12"/>
        <v>37.241379310344797</v>
      </c>
      <c r="M142">
        <v>155</v>
      </c>
      <c r="N142">
        <f t="shared" si="11"/>
        <v>37.002652519893502</v>
      </c>
    </row>
    <row r="143" spans="11:14" x14ac:dyDescent="0.45">
      <c r="K143">
        <v>79</v>
      </c>
      <c r="L143">
        <f t="shared" si="12"/>
        <v>37.718832891246656</v>
      </c>
      <c r="M143">
        <v>157</v>
      </c>
      <c r="N143">
        <f t="shared" si="11"/>
        <v>37.480106100795354</v>
      </c>
    </row>
    <row r="144" spans="11:14" x14ac:dyDescent="0.45">
      <c r="K144">
        <v>80</v>
      </c>
      <c r="L144">
        <f t="shared" si="12"/>
        <v>38.196286472148515</v>
      </c>
      <c r="M144">
        <v>159</v>
      </c>
      <c r="N144">
        <f t="shared" si="11"/>
        <v>37.957559681697205</v>
      </c>
    </row>
    <row r="145" spans="11:14" x14ac:dyDescent="0.45">
      <c r="K145">
        <v>81</v>
      </c>
      <c r="L145">
        <f t="shared" si="12"/>
        <v>38.673740053050373</v>
      </c>
      <c r="M145">
        <v>161</v>
      </c>
      <c r="N145">
        <f t="shared" si="11"/>
        <v>38.435013262599057</v>
      </c>
    </row>
    <row r="146" spans="11:14" x14ac:dyDescent="0.45">
      <c r="K146">
        <v>82</v>
      </c>
      <c r="L146">
        <f t="shared" si="12"/>
        <v>39.151193633952232</v>
      </c>
      <c r="M146">
        <v>163</v>
      </c>
      <c r="N146">
        <f t="shared" si="11"/>
        <v>38.912466843500908</v>
      </c>
    </row>
    <row r="147" spans="11:14" x14ac:dyDescent="0.45">
      <c r="K147">
        <v>83</v>
      </c>
      <c r="L147">
        <f t="shared" si="12"/>
        <v>39.628647214854091</v>
      </c>
      <c r="M147">
        <v>165</v>
      </c>
      <c r="N147">
        <f t="shared" si="11"/>
        <v>39.38992042440276</v>
      </c>
    </row>
    <row r="148" spans="11:14" x14ac:dyDescent="0.45">
      <c r="K148">
        <v>84</v>
      </c>
      <c r="L148">
        <f t="shared" si="12"/>
        <v>40.10610079575595</v>
      </c>
      <c r="M148">
        <v>167</v>
      </c>
      <c r="N148">
        <f t="shared" si="11"/>
        <v>39.867374005304612</v>
      </c>
    </row>
    <row r="149" spans="11:14" x14ac:dyDescent="0.45">
      <c r="K149">
        <v>85</v>
      </c>
      <c r="L149">
        <f t="shared" si="12"/>
        <v>40.583554376657808</v>
      </c>
      <c r="M149">
        <v>169</v>
      </c>
      <c r="N149">
        <f t="shared" si="11"/>
        <v>40.344827586206463</v>
      </c>
    </row>
    <row r="150" spans="11:14" x14ac:dyDescent="0.45">
      <c r="K150">
        <v>86</v>
      </c>
      <c r="L150">
        <f t="shared" si="12"/>
        <v>41.061007957559667</v>
      </c>
      <c r="M150">
        <v>171</v>
      </c>
      <c r="N150">
        <f t="shared" si="11"/>
        <v>40.822281167108315</v>
      </c>
    </row>
    <row r="151" spans="11:14" x14ac:dyDescent="0.45">
      <c r="K151">
        <v>87</v>
      </c>
      <c r="L151">
        <f t="shared" si="12"/>
        <v>41.538461538461526</v>
      </c>
      <c r="M151">
        <v>173</v>
      </c>
      <c r="N151">
        <f t="shared" si="11"/>
        <v>41.299734748010167</v>
      </c>
    </row>
    <row r="152" spans="11:14" x14ac:dyDescent="0.45">
      <c r="K152">
        <v>88</v>
      </c>
      <c r="L152">
        <f t="shared" si="12"/>
        <v>42.015915119363385</v>
      </c>
      <c r="M152">
        <v>175</v>
      </c>
      <c r="N152">
        <f t="shared" si="11"/>
        <v>41.777188328912018</v>
      </c>
    </row>
    <row r="153" spans="11:14" x14ac:dyDescent="0.45">
      <c r="K153">
        <v>89</v>
      </c>
      <c r="L153">
        <f t="shared" si="12"/>
        <v>42.493368700265243</v>
      </c>
      <c r="M153">
        <v>177</v>
      </c>
      <c r="N153">
        <f t="shared" si="11"/>
        <v>42.25464190981387</v>
      </c>
    </row>
    <row r="154" spans="11:14" x14ac:dyDescent="0.45">
      <c r="K154">
        <v>90</v>
      </c>
      <c r="L154">
        <f t="shared" si="12"/>
        <v>42.970822281167102</v>
      </c>
      <c r="M154">
        <v>179</v>
      </c>
      <c r="N154">
        <f t="shared" si="11"/>
        <v>42.732095490715722</v>
      </c>
    </row>
    <row r="155" spans="11:14" x14ac:dyDescent="0.45">
      <c r="K155">
        <v>91</v>
      </c>
      <c r="L155">
        <f t="shared" si="12"/>
        <v>43.448275862068961</v>
      </c>
      <c r="M155">
        <v>181</v>
      </c>
      <c r="N155">
        <f t="shared" si="11"/>
        <v>43.209549071617573</v>
      </c>
    </row>
    <row r="156" spans="11:14" x14ac:dyDescent="0.45">
      <c r="K156">
        <v>92</v>
      </c>
      <c r="L156">
        <f t="shared" si="12"/>
        <v>43.92572944297082</v>
      </c>
      <c r="M156">
        <v>183</v>
      </c>
      <c r="N156">
        <f t="shared" si="11"/>
        <v>43.687002652519425</v>
      </c>
    </row>
    <row r="157" spans="11:14" x14ac:dyDescent="0.45">
      <c r="K157">
        <v>93</v>
      </c>
      <c r="L157">
        <f t="shared" si="12"/>
        <v>44.403183023872678</v>
      </c>
      <c r="M157">
        <v>185</v>
      </c>
      <c r="N157">
        <f t="shared" si="11"/>
        <v>44.164456233421276</v>
      </c>
    </row>
    <row r="158" spans="11:14" x14ac:dyDescent="0.45">
      <c r="K158">
        <v>94</v>
      </c>
      <c r="L158">
        <f t="shared" si="12"/>
        <v>44.880636604774537</v>
      </c>
      <c r="M158">
        <v>187</v>
      </c>
      <c r="N158">
        <f t="shared" si="11"/>
        <v>44.641909814323128</v>
      </c>
    </row>
    <row r="159" spans="11:14" x14ac:dyDescent="0.45">
      <c r="K159">
        <v>95</v>
      </c>
      <c r="L159">
        <f t="shared" si="12"/>
        <v>45.358090185676396</v>
      </c>
      <c r="M159">
        <v>189</v>
      </c>
      <c r="N159">
        <f t="shared" si="11"/>
        <v>45.11936339522498</v>
      </c>
    </row>
    <row r="160" spans="11:14" x14ac:dyDescent="0.45">
      <c r="K160">
        <v>96</v>
      </c>
      <c r="L160">
        <f t="shared" si="12"/>
        <v>45.835543766578255</v>
      </c>
      <c r="M160">
        <v>191</v>
      </c>
      <c r="N160">
        <f t="shared" si="11"/>
        <v>45.596816976126831</v>
      </c>
    </row>
    <row r="161" spans="11:14" x14ac:dyDescent="0.45">
      <c r="K161">
        <v>97</v>
      </c>
      <c r="L161">
        <f t="shared" si="12"/>
        <v>46.312997347480113</v>
      </c>
      <c r="M161">
        <v>193</v>
      </c>
      <c r="N161">
        <f t="shared" si="11"/>
        <v>46.074270557028683</v>
      </c>
    </row>
    <row r="162" spans="11:14" x14ac:dyDescent="0.45">
      <c r="K162">
        <v>98</v>
      </c>
      <c r="L162">
        <f t="shared" si="12"/>
        <v>46.790450928381972</v>
      </c>
      <c r="M162">
        <v>195</v>
      </c>
      <c r="N162">
        <f t="shared" si="11"/>
        <v>46.551724137930535</v>
      </c>
    </row>
    <row r="163" spans="11:14" x14ac:dyDescent="0.45">
      <c r="K163">
        <v>99</v>
      </c>
      <c r="L163">
        <f t="shared" si="12"/>
        <v>47.267904509283831</v>
      </c>
      <c r="M163">
        <v>197</v>
      </c>
      <c r="N163">
        <f t="shared" si="11"/>
        <v>47.029177718832386</v>
      </c>
    </row>
    <row r="164" spans="11:14" x14ac:dyDescent="0.45">
      <c r="K164">
        <v>100</v>
      </c>
      <c r="L164">
        <f t="shared" si="12"/>
        <v>47.74535809018569</v>
      </c>
      <c r="M164">
        <v>199</v>
      </c>
      <c r="N164">
        <f t="shared" si="11"/>
        <v>47.506631299734238</v>
      </c>
    </row>
    <row r="165" spans="11:14" x14ac:dyDescent="0.45">
      <c r="K165">
        <v>101</v>
      </c>
      <c r="L165">
        <f t="shared" si="12"/>
        <v>48.222811671087548</v>
      </c>
      <c r="M165">
        <v>201</v>
      </c>
      <c r="N165">
        <f t="shared" si="11"/>
        <v>47.98408488063609</v>
      </c>
    </row>
    <row r="166" spans="11:14" x14ac:dyDescent="0.45">
      <c r="K166">
        <v>102</v>
      </c>
      <c r="L166">
        <f t="shared" si="12"/>
        <v>48.700265251989407</v>
      </c>
      <c r="M166">
        <v>203</v>
      </c>
      <c r="N166">
        <f t="shared" si="11"/>
        <v>48.461538461537941</v>
      </c>
    </row>
    <row r="167" spans="11:14" x14ac:dyDescent="0.45">
      <c r="K167">
        <v>103</v>
      </c>
      <c r="L167">
        <f t="shared" si="12"/>
        <v>49.177718832891266</v>
      </c>
      <c r="M167">
        <v>205</v>
      </c>
      <c r="N167">
        <f t="shared" si="11"/>
        <v>48.938992042439793</v>
      </c>
    </row>
    <row r="168" spans="11:14" x14ac:dyDescent="0.45">
      <c r="K168">
        <v>104</v>
      </c>
      <c r="L168">
        <f t="shared" si="12"/>
        <v>49.655172413793125</v>
      </c>
      <c r="M168">
        <v>207</v>
      </c>
      <c r="N168">
        <f t="shared" si="11"/>
        <v>49.416445623341644</v>
      </c>
    </row>
    <row r="169" spans="11:14" x14ac:dyDescent="0.45">
      <c r="K169">
        <v>105</v>
      </c>
      <c r="L169">
        <f t="shared" si="12"/>
        <v>50.132625994694983</v>
      </c>
      <c r="M169">
        <v>209</v>
      </c>
      <c r="N169">
        <f t="shared" si="11"/>
        <v>49.893899204243496</v>
      </c>
    </row>
    <row r="170" spans="11:14" x14ac:dyDescent="0.45">
      <c r="K170">
        <v>106</v>
      </c>
      <c r="L170">
        <f t="shared" si="12"/>
        <v>50.610079575596842</v>
      </c>
      <c r="M170">
        <v>211</v>
      </c>
      <c r="N170">
        <f t="shared" si="11"/>
        <v>50.371352785145348</v>
      </c>
    </row>
    <row r="171" spans="11:14" x14ac:dyDescent="0.45">
      <c r="K171">
        <v>107</v>
      </c>
      <c r="L171">
        <f t="shared" si="12"/>
        <v>51.087533156498701</v>
      </c>
      <c r="M171">
        <v>213</v>
      </c>
      <c r="N171">
        <f t="shared" si="11"/>
        <v>50.848806366047199</v>
      </c>
    </row>
    <row r="172" spans="11:14" x14ac:dyDescent="0.45">
      <c r="K172">
        <v>108</v>
      </c>
      <c r="L172">
        <f t="shared" si="12"/>
        <v>51.564986737400559</v>
      </c>
      <c r="M172">
        <v>215</v>
      </c>
      <c r="N172">
        <f t="shared" si="11"/>
        <v>51.326259946949051</v>
      </c>
    </row>
    <row r="173" spans="11:14" x14ac:dyDescent="0.45">
      <c r="K173">
        <v>109</v>
      </c>
      <c r="L173">
        <f t="shared" si="12"/>
        <v>52.042440318302418</v>
      </c>
      <c r="M173">
        <v>217</v>
      </c>
      <c r="N173">
        <f t="shared" si="11"/>
        <v>51.803713527850903</v>
      </c>
    </row>
    <row r="174" spans="11:14" x14ac:dyDescent="0.45">
      <c r="K174">
        <v>110</v>
      </c>
      <c r="L174">
        <f t="shared" si="12"/>
        <v>52.519893899204277</v>
      </c>
      <c r="M174">
        <v>219</v>
      </c>
      <c r="N174">
        <f t="shared" si="11"/>
        <v>52.281167108752754</v>
      </c>
    </row>
    <row r="175" spans="11:14" x14ac:dyDescent="0.45">
      <c r="K175">
        <v>111</v>
      </c>
      <c r="L175">
        <f t="shared" si="12"/>
        <v>52.997347480106136</v>
      </c>
      <c r="M175">
        <v>221</v>
      </c>
      <c r="N175">
        <f t="shared" si="11"/>
        <v>52.758620689654606</v>
      </c>
    </row>
    <row r="176" spans="11:14" x14ac:dyDescent="0.45">
      <c r="K176">
        <v>112</v>
      </c>
      <c r="L176">
        <f t="shared" si="12"/>
        <v>53.474801061007994</v>
      </c>
      <c r="M176">
        <v>223</v>
      </c>
      <c r="N176">
        <f t="shared" si="11"/>
        <v>53.236074270556458</v>
      </c>
    </row>
    <row r="177" spans="11:14" x14ac:dyDescent="0.45">
      <c r="K177">
        <v>113</v>
      </c>
      <c r="L177">
        <f t="shared" si="12"/>
        <v>53.952254641909853</v>
      </c>
      <c r="M177">
        <v>225</v>
      </c>
      <c r="N177">
        <f t="shared" si="11"/>
        <v>53.713527851458309</v>
      </c>
    </row>
    <row r="178" spans="11:14" x14ac:dyDescent="0.45">
      <c r="K178">
        <v>114</v>
      </c>
      <c r="L178">
        <f t="shared" si="12"/>
        <v>54.429708222811712</v>
      </c>
      <c r="M178">
        <v>227</v>
      </c>
      <c r="N178">
        <f t="shared" si="11"/>
        <v>54.190981432360161</v>
      </c>
    </row>
    <row r="179" spans="11:14" x14ac:dyDescent="0.45">
      <c r="K179">
        <v>115</v>
      </c>
      <c r="L179">
        <f t="shared" si="12"/>
        <v>54.907161803713571</v>
      </c>
      <c r="M179">
        <v>229</v>
      </c>
      <c r="N179">
        <f t="shared" si="11"/>
        <v>54.668435013262012</v>
      </c>
    </row>
    <row r="180" spans="11:14" x14ac:dyDescent="0.45">
      <c r="K180">
        <v>116</v>
      </c>
      <c r="L180">
        <f t="shared" si="12"/>
        <v>55.384615384615429</v>
      </c>
      <c r="M180">
        <v>231</v>
      </c>
      <c r="N180">
        <f t="shared" si="11"/>
        <v>55.145888594163864</v>
      </c>
    </row>
    <row r="181" spans="11:14" x14ac:dyDescent="0.45">
      <c r="K181">
        <v>117</v>
      </c>
      <c r="L181">
        <f t="shared" si="12"/>
        <v>55.862068965517288</v>
      </c>
      <c r="M181">
        <v>233</v>
      </c>
      <c r="N181">
        <f t="shared" si="11"/>
        <v>55.623342175065716</v>
      </c>
    </row>
    <row r="182" spans="11:14" x14ac:dyDescent="0.45">
      <c r="K182">
        <v>118</v>
      </c>
      <c r="L182">
        <f t="shared" si="12"/>
        <v>56.339522546419147</v>
      </c>
      <c r="M182">
        <v>235</v>
      </c>
      <c r="N182">
        <f t="shared" si="11"/>
        <v>56.100795755967567</v>
      </c>
    </row>
    <row r="183" spans="11:14" x14ac:dyDescent="0.45">
      <c r="K183">
        <v>119</v>
      </c>
      <c r="L183">
        <f t="shared" si="12"/>
        <v>56.816976127321006</v>
      </c>
      <c r="M183">
        <v>237</v>
      </c>
      <c r="N183">
        <f t="shared" si="11"/>
        <v>56.578249336869419</v>
      </c>
    </row>
    <row r="184" spans="11:14" x14ac:dyDescent="0.45">
      <c r="K184">
        <v>120</v>
      </c>
      <c r="L184">
        <f t="shared" si="12"/>
        <v>57.294429708222864</v>
      </c>
      <c r="M184">
        <v>239</v>
      </c>
      <c r="N184">
        <f t="shared" si="11"/>
        <v>57.055702917771271</v>
      </c>
    </row>
    <row r="185" spans="11:14" x14ac:dyDescent="0.45">
      <c r="K185">
        <v>121</v>
      </c>
      <c r="L185">
        <f t="shared" si="12"/>
        <v>57.771883289124723</v>
      </c>
      <c r="M185">
        <v>241</v>
      </c>
      <c r="N185">
        <f t="shared" si="11"/>
        <v>57.533156498673122</v>
      </c>
    </row>
    <row r="186" spans="11:14" x14ac:dyDescent="0.45">
      <c r="K186">
        <v>122</v>
      </c>
      <c r="L186">
        <f t="shared" si="12"/>
        <v>58.249336870026582</v>
      </c>
      <c r="M186">
        <v>243</v>
      </c>
      <c r="N186">
        <f t="shared" si="11"/>
        <v>58.010610079574974</v>
      </c>
    </row>
    <row r="187" spans="11:14" x14ac:dyDescent="0.45">
      <c r="K187">
        <v>123</v>
      </c>
      <c r="L187">
        <f t="shared" si="12"/>
        <v>58.726790450928441</v>
      </c>
      <c r="M187">
        <v>245</v>
      </c>
      <c r="N187">
        <f t="shared" si="11"/>
        <v>58.488063660476826</v>
      </c>
    </row>
    <row r="188" spans="11:14" x14ac:dyDescent="0.45">
      <c r="K188">
        <v>124</v>
      </c>
      <c r="L188">
        <f t="shared" si="12"/>
        <v>59.204244031830299</v>
      </c>
      <c r="M188">
        <v>247</v>
      </c>
      <c r="N188">
        <f t="shared" si="11"/>
        <v>58.965517241378677</v>
      </c>
    </row>
    <row r="189" spans="11:14" x14ac:dyDescent="0.45">
      <c r="K189">
        <v>125</v>
      </c>
      <c r="L189">
        <f t="shared" si="12"/>
        <v>59.681697612732158</v>
      </c>
      <c r="M189">
        <v>249</v>
      </c>
      <c r="N189">
        <f t="shared" si="11"/>
        <v>59.442970822280529</v>
      </c>
    </row>
    <row r="190" spans="11:14" x14ac:dyDescent="0.45">
      <c r="K190">
        <v>126</v>
      </c>
      <c r="L190">
        <f t="shared" si="12"/>
        <v>60.159151193634017</v>
      </c>
      <c r="M190">
        <v>251</v>
      </c>
      <c r="N190">
        <f t="shared" si="11"/>
        <v>59.920424403182381</v>
      </c>
    </row>
    <row r="191" spans="11:14" x14ac:dyDescent="0.45">
      <c r="K191">
        <v>127</v>
      </c>
      <c r="L191">
        <f t="shared" si="12"/>
        <v>60.636604774535876</v>
      </c>
      <c r="M191">
        <v>253</v>
      </c>
      <c r="N191">
        <f t="shared" si="11"/>
        <v>60.397877984084232</v>
      </c>
    </row>
    <row r="192" spans="11:14" x14ac:dyDescent="0.45">
      <c r="K192">
        <v>128</v>
      </c>
      <c r="L192">
        <f t="shared" si="12"/>
        <v>61.114058355437734</v>
      </c>
      <c r="M192">
        <v>255</v>
      </c>
      <c r="N192">
        <f t="shared" si="11"/>
        <v>60.875331564986084</v>
      </c>
    </row>
    <row r="193" spans="11:14" x14ac:dyDescent="0.45">
      <c r="K193">
        <v>129</v>
      </c>
      <c r="L193">
        <f t="shared" si="12"/>
        <v>61.591511936339593</v>
      </c>
      <c r="M193">
        <v>257</v>
      </c>
      <c r="N193">
        <f t="shared" si="11"/>
        <v>61.352785145887935</v>
      </c>
    </row>
    <row r="194" spans="11:14" x14ac:dyDescent="0.45">
      <c r="K194">
        <v>130</v>
      </c>
      <c r="L194">
        <f t="shared" si="12"/>
        <v>62.068965517241452</v>
      </c>
      <c r="M194">
        <v>259</v>
      </c>
      <c r="N194">
        <f t="shared" ref="N194:N253" si="13">M194*I$66</f>
        <v>61.830238726789787</v>
      </c>
    </row>
    <row r="195" spans="11:14" x14ac:dyDescent="0.45">
      <c r="K195">
        <v>131</v>
      </c>
      <c r="L195">
        <f t="shared" ref="L195:L253" si="14">L194+I$65</f>
        <v>62.546419098143311</v>
      </c>
      <c r="M195">
        <v>261</v>
      </c>
      <c r="N195">
        <f t="shared" si="13"/>
        <v>62.307692307691639</v>
      </c>
    </row>
    <row r="196" spans="11:14" x14ac:dyDescent="0.45">
      <c r="K196">
        <v>132</v>
      </c>
      <c r="L196">
        <f t="shared" si="14"/>
        <v>63.023872679045169</v>
      </c>
      <c r="M196">
        <v>263</v>
      </c>
      <c r="N196">
        <f t="shared" si="13"/>
        <v>62.78514588859349</v>
      </c>
    </row>
    <row r="197" spans="11:14" x14ac:dyDescent="0.45">
      <c r="K197">
        <v>133</v>
      </c>
      <c r="L197">
        <f t="shared" si="14"/>
        <v>63.501326259947028</v>
      </c>
      <c r="M197">
        <v>265</v>
      </c>
      <c r="N197">
        <f t="shared" si="13"/>
        <v>63.262599469495342</v>
      </c>
    </row>
    <row r="198" spans="11:14" x14ac:dyDescent="0.45">
      <c r="K198">
        <v>134</v>
      </c>
      <c r="L198">
        <f t="shared" si="14"/>
        <v>63.978779840848887</v>
      </c>
      <c r="M198">
        <v>267</v>
      </c>
      <c r="N198">
        <f t="shared" si="13"/>
        <v>63.740053050397194</v>
      </c>
    </row>
    <row r="199" spans="11:14" x14ac:dyDescent="0.45">
      <c r="K199">
        <v>135</v>
      </c>
      <c r="L199">
        <f t="shared" si="14"/>
        <v>64.456233421750738</v>
      </c>
      <c r="M199">
        <v>269</v>
      </c>
      <c r="N199">
        <f t="shared" si="13"/>
        <v>64.217506631299045</v>
      </c>
    </row>
    <row r="200" spans="11:14" x14ac:dyDescent="0.45">
      <c r="K200">
        <v>136</v>
      </c>
      <c r="L200">
        <f t="shared" si="14"/>
        <v>64.93368700265259</v>
      </c>
      <c r="M200">
        <v>271</v>
      </c>
      <c r="N200">
        <f t="shared" si="13"/>
        <v>64.694960212200897</v>
      </c>
    </row>
    <row r="201" spans="11:14" x14ac:dyDescent="0.45">
      <c r="K201">
        <v>137</v>
      </c>
      <c r="L201">
        <f t="shared" si="14"/>
        <v>65.411140583554442</v>
      </c>
      <c r="M201">
        <v>273</v>
      </c>
      <c r="N201">
        <f t="shared" si="13"/>
        <v>65.172413793102749</v>
      </c>
    </row>
    <row r="202" spans="11:14" x14ac:dyDescent="0.45">
      <c r="K202">
        <v>138</v>
      </c>
      <c r="L202">
        <f t="shared" si="14"/>
        <v>65.888594164456293</v>
      </c>
      <c r="M202">
        <v>275</v>
      </c>
      <c r="N202">
        <f t="shared" si="13"/>
        <v>65.6498673740046</v>
      </c>
    </row>
    <row r="203" spans="11:14" x14ac:dyDescent="0.45">
      <c r="K203">
        <v>139</v>
      </c>
      <c r="L203">
        <f t="shared" si="14"/>
        <v>66.366047745358145</v>
      </c>
      <c r="M203">
        <v>277</v>
      </c>
      <c r="N203">
        <f t="shared" si="13"/>
        <v>66.127320954906452</v>
      </c>
    </row>
    <row r="204" spans="11:14" x14ac:dyDescent="0.45">
      <c r="K204">
        <v>140</v>
      </c>
      <c r="L204">
        <f t="shared" si="14"/>
        <v>66.843501326259997</v>
      </c>
      <c r="M204">
        <v>279</v>
      </c>
      <c r="N204">
        <f t="shared" si="13"/>
        <v>66.604774535808303</v>
      </c>
    </row>
    <row r="205" spans="11:14" x14ac:dyDescent="0.45">
      <c r="K205">
        <v>141</v>
      </c>
      <c r="L205">
        <f t="shared" si="14"/>
        <v>67.320954907161848</v>
      </c>
      <c r="M205">
        <v>281</v>
      </c>
      <c r="N205">
        <f t="shared" si="13"/>
        <v>67.082228116710155</v>
      </c>
    </row>
    <row r="206" spans="11:14" x14ac:dyDescent="0.45">
      <c r="K206">
        <v>142</v>
      </c>
      <c r="L206">
        <f t="shared" si="14"/>
        <v>67.7984084880637</v>
      </c>
      <c r="M206">
        <v>283</v>
      </c>
      <c r="N206">
        <f t="shared" si="13"/>
        <v>67.559681697612007</v>
      </c>
    </row>
    <row r="207" spans="11:14" x14ac:dyDescent="0.45">
      <c r="K207">
        <v>143</v>
      </c>
      <c r="L207">
        <f t="shared" si="14"/>
        <v>68.275862068965552</v>
      </c>
      <c r="M207">
        <v>285</v>
      </c>
      <c r="N207">
        <f t="shared" si="13"/>
        <v>68.037135278513858</v>
      </c>
    </row>
    <row r="208" spans="11:14" x14ac:dyDescent="0.45">
      <c r="K208">
        <v>144</v>
      </c>
      <c r="L208">
        <f t="shared" si="14"/>
        <v>68.753315649867403</v>
      </c>
      <c r="M208">
        <v>287</v>
      </c>
      <c r="N208">
        <f t="shared" si="13"/>
        <v>68.51458885941571</v>
      </c>
    </row>
    <row r="209" spans="11:14" x14ac:dyDescent="0.45">
      <c r="K209">
        <v>145</v>
      </c>
      <c r="L209">
        <f t="shared" si="14"/>
        <v>69.230769230769255</v>
      </c>
      <c r="M209">
        <v>289</v>
      </c>
      <c r="N209">
        <f t="shared" si="13"/>
        <v>68.992042440317562</v>
      </c>
    </row>
    <row r="210" spans="11:14" x14ac:dyDescent="0.45">
      <c r="K210">
        <v>146</v>
      </c>
      <c r="L210">
        <f t="shared" si="14"/>
        <v>69.708222811671106</v>
      </c>
      <c r="M210">
        <v>291</v>
      </c>
      <c r="N210">
        <f t="shared" si="13"/>
        <v>69.469496021219413</v>
      </c>
    </row>
    <row r="211" spans="11:14" x14ac:dyDescent="0.45">
      <c r="K211">
        <v>147</v>
      </c>
      <c r="L211">
        <f t="shared" si="14"/>
        <v>70.185676392572958</v>
      </c>
      <c r="M211">
        <v>293</v>
      </c>
      <c r="N211">
        <f t="shared" si="13"/>
        <v>69.946949602121265</v>
      </c>
    </row>
    <row r="212" spans="11:14" x14ac:dyDescent="0.45">
      <c r="K212">
        <v>148</v>
      </c>
      <c r="L212">
        <f t="shared" si="14"/>
        <v>70.66312997347481</v>
      </c>
      <c r="M212">
        <v>295</v>
      </c>
      <c r="N212">
        <f t="shared" si="13"/>
        <v>70.424403183023117</v>
      </c>
    </row>
    <row r="213" spans="11:14" x14ac:dyDescent="0.45">
      <c r="K213">
        <v>149</v>
      </c>
      <c r="L213">
        <f t="shared" si="14"/>
        <v>71.140583554376661</v>
      </c>
      <c r="M213">
        <v>297</v>
      </c>
      <c r="N213">
        <f t="shared" si="13"/>
        <v>70.901856763924968</v>
      </c>
    </row>
    <row r="214" spans="11:14" x14ac:dyDescent="0.45">
      <c r="K214">
        <v>150</v>
      </c>
      <c r="L214">
        <f t="shared" si="14"/>
        <v>71.618037135278513</v>
      </c>
      <c r="M214">
        <v>299</v>
      </c>
      <c r="N214">
        <f t="shared" si="13"/>
        <v>71.37931034482682</v>
      </c>
    </row>
    <row r="215" spans="11:14" x14ac:dyDescent="0.45">
      <c r="K215">
        <v>151</v>
      </c>
      <c r="L215">
        <f t="shared" si="14"/>
        <v>72.095490716180365</v>
      </c>
      <c r="M215">
        <v>301</v>
      </c>
      <c r="N215">
        <f t="shared" si="13"/>
        <v>71.856763925728671</v>
      </c>
    </row>
    <row r="216" spans="11:14" x14ac:dyDescent="0.45">
      <c r="K216">
        <v>152</v>
      </c>
      <c r="L216">
        <f t="shared" si="14"/>
        <v>72.572944297082216</v>
      </c>
      <c r="M216">
        <v>303</v>
      </c>
      <c r="N216">
        <f t="shared" si="13"/>
        <v>72.334217506630523</v>
      </c>
    </row>
    <row r="217" spans="11:14" x14ac:dyDescent="0.45">
      <c r="K217">
        <v>153</v>
      </c>
      <c r="L217">
        <f t="shared" si="14"/>
        <v>73.050397877984068</v>
      </c>
      <c r="M217">
        <v>305</v>
      </c>
      <c r="N217">
        <f t="shared" si="13"/>
        <v>72.811671087532375</v>
      </c>
    </row>
    <row r="218" spans="11:14" x14ac:dyDescent="0.45">
      <c r="K218">
        <v>154</v>
      </c>
      <c r="L218">
        <f t="shared" si="14"/>
        <v>73.52785145888592</v>
      </c>
      <c r="M218">
        <v>307</v>
      </c>
      <c r="N218">
        <f t="shared" si="13"/>
        <v>73.289124668434226</v>
      </c>
    </row>
    <row r="219" spans="11:14" x14ac:dyDescent="0.45">
      <c r="K219">
        <v>155</v>
      </c>
      <c r="L219">
        <f t="shared" si="14"/>
        <v>74.005305039787771</v>
      </c>
      <c r="M219">
        <v>309</v>
      </c>
      <c r="N219">
        <f t="shared" si="13"/>
        <v>73.766578249336078</v>
      </c>
    </row>
    <row r="220" spans="11:14" x14ac:dyDescent="0.45">
      <c r="K220">
        <v>156</v>
      </c>
      <c r="L220">
        <f t="shared" si="14"/>
        <v>74.482758620689623</v>
      </c>
      <c r="M220">
        <v>311</v>
      </c>
      <c r="N220">
        <f t="shared" si="13"/>
        <v>74.24403183023793</v>
      </c>
    </row>
    <row r="221" spans="11:14" x14ac:dyDescent="0.45">
      <c r="K221">
        <v>157</v>
      </c>
      <c r="L221">
        <f t="shared" si="14"/>
        <v>74.960212201591474</v>
      </c>
      <c r="M221">
        <v>313</v>
      </c>
      <c r="N221">
        <f t="shared" si="13"/>
        <v>74.721485411139781</v>
      </c>
    </row>
    <row r="222" spans="11:14" x14ac:dyDescent="0.45">
      <c r="K222">
        <v>158</v>
      </c>
      <c r="L222">
        <f t="shared" si="14"/>
        <v>75.437665782493326</v>
      </c>
      <c r="M222">
        <v>315</v>
      </c>
      <c r="N222">
        <f t="shared" si="13"/>
        <v>75.198938992041633</v>
      </c>
    </row>
    <row r="223" spans="11:14" x14ac:dyDescent="0.45">
      <c r="K223">
        <v>159</v>
      </c>
      <c r="L223">
        <f t="shared" si="14"/>
        <v>75.915119363395178</v>
      </c>
      <c r="M223">
        <v>317</v>
      </c>
      <c r="N223">
        <f t="shared" si="13"/>
        <v>75.676392572943485</v>
      </c>
    </row>
    <row r="224" spans="11:14" x14ac:dyDescent="0.45">
      <c r="K224">
        <v>160</v>
      </c>
      <c r="L224">
        <f t="shared" si="14"/>
        <v>76.392572944297029</v>
      </c>
      <c r="M224">
        <v>319</v>
      </c>
      <c r="N224">
        <f t="shared" si="13"/>
        <v>76.153846153845336</v>
      </c>
    </row>
    <row r="225" spans="11:14" x14ac:dyDescent="0.45">
      <c r="K225">
        <v>161</v>
      </c>
      <c r="L225">
        <f t="shared" si="14"/>
        <v>76.870026525198881</v>
      </c>
      <c r="M225">
        <v>321</v>
      </c>
      <c r="N225">
        <f t="shared" si="13"/>
        <v>76.631299734747188</v>
      </c>
    </row>
    <row r="226" spans="11:14" x14ac:dyDescent="0.45">
      <c r="K226">
        <v>162</v>
      </c>
      <c r="L226">
        <f t="shared" si="14"/>
        <v>77.347480106100733</v>
      </c>
      <c r="M226">
        <v>323</v>
      </c>
      <c r="N226">
        <f t="shared" si="13"/>
        <v>77.108753315649039</v>
      </c>
    </row>
    <row r="227" spans="11:14" x14ac:dyDescent="0.45">
      <c r="K227">
        <v>163</v>
      </c>
      <c r="L227">
        <f t="shared" si="14"/>
        <v>77.824933687002584</v>
      </c>
      <c r="M227">
        <v>325</v>
      </c>
      <c r="N227">
        <f t="shared" si="13"/>
        <v>77.586206896550891</v>
      </c>
    </row>
    <row r="228" spans="11:14" x14ac:dyDescent="0.45">
      <c r="K228">
        <v>164</v>
      </c>
      <c r="L228">
        <f t="shared" si="14"/>
        <v>78.302387267904436</v>
      </c>
      <c r="M228">
        <v>327</v>
      </c>
      <c r="N228">
        <f t="shared" si="13"/>
        <v>78.063660477452743</v>
      </c>
    </row>
    <row r="229" spans="11:14" x14ac:dyDescent="0.45">
      <c r="K229">
        <v>165</v>
      </c>
      <c r="L229">
        <f t="shared" si="14"/>
        <v>78.779840848806288</v>
      </c>
      <c r="M229">
        <v>329</v>
      </c>
      <c r="N229">
        <f t="shared" si="13"/>
        <v>78.541114058354594</v>
      </c>
    </row>
    <row r="230" spans="11:14" x14ac:dyDescent="0.45">
      <c r="K230">
        <v>166</v>
      </c>
      <c r="L230">
        <f t="shared" si="14"/>
        <v>79.257294429708139</v>
      </c>
      <c r="M230">
        <v>331</v>
      </c>
      <c r="N230">
        <f t="shared" si="13"/>
        <v>79.018567639256446</v>
      </c>
    </row>
    <row r="231" spans="11:14" x14ac:dyDescent="0.45">
      <c r="K231">
        <v>167</v>
      </c>
      <c r="L231">
        <f t="shared" si="14"/>
        <v>79.734748010609991</v>
      </c>
      <c r="M231">
        <v>333</v>
      </c>
      <c r="N231">
        <f t="shared" si="13"/>
        <v>79.496021220158298</v>
      </c>
    </row>
    <row r="232" spans="11:14" x14ac:dyDescent="0.45">
      <c r="K232">
        <v>168</v>
      </c>
      <c r="L232">
        <f t="shared" si="14"/>
        <v>80.212201591511842</v>
      </c>
      <c r="M232">
        <v>335</v>
      </c>
      <c r="N232">
        <f t="shared" si="13"/>
        <v>79.973474801060149</v>
      </c>
    </row>
    <row r="233" spans="11:14" x14ac:dyDescent="0.45">
      <c r="K233">
        <v>169</v>
      </c>
      <c r="L233">
        <f t="shared" si="14"/>
        <v>80.689655172413694</v>
      </c>
      <c r="M233">
        <v>337</v>
      </c>
      <c r="N233">
        <f t="shared" si="13"/>
        <v>80.450928381962001</v>
      </c>
    </row>
    <row r="234" spans="11:14" x14ac:dyDescent="0.45">
      <c r="K234">
        <v>170</v>
      </c>
      <c r="L234">
        <f t="shared" si="14"/>
        <v>81.167108753315546</v>
      </c>
      <c r="M234">
        <v>339</v>
      </c>
      <c r="N234">
        <f t="shared" si="13"/>
        <v>80.928381962863853</v>
      </c>
    </row>
    <row r="235" spans="11:14" x14ac:dyDescent="0.45">
      <c r="K235">
        <v>171</v>
      </c>
      <c r="L235">
        <f t="shared" si="14"/>
        <v>81.644562334217397</v>
      </c>
      <c r="M235">
        <v>341</v>
      </c>
      <c r="N235">
        <f t="shared" si="13"/>
        <v>81.405835543765704</v>
      </c>
    </row>
    <row r="236" spans="11:14" x14ac:dyDescent="0.45">
      <c r="K236">
        <v>172</v>
      </c>
      <c r="L236">
        <f t="shared" si="14"/>
        <v>82.122015915119249</v>
      </c>
      <c r="M236">
        <v>343</v>
      </c>
      <c r="N236">
        <f t="shared" si="13"/>
        <v>81.883289124667556</v>
      </c>
    </row>
    <row r="237" spans="11:14" x14ac:dyDescent="0.45">
      <c r="K237">
        <v>173</v>
      </c>
      <c r="L237">
        <f t="shared" si="14"/>
        <v>82.599469496021101</v>
      </c>
      <c r="M237">
        <v>345</v>
      </c>
      <c r="N237">
        <f t="shared" si="13"/>
        <v>82.360742705569407</v>
      </c>
    </row>
    <row r="238" spans="11:14" x14ac:dyDescent="0.45">
      <c r="K238">
        <v>174</v>
      </c>
      <c r="L238">
        <f t="shared" si="14"/>
        <v>83.076923076922952</v>
      </c>
      <c r="M238">
        <v>347</v>
      </c>
      <c r="N238">
        <f t="shared" si="13"/>
        <v>82.838196286471259</v>
      </c>
    </row>
    <row r="239" spans="11:14" x14ac:dyDescent="0.45">
      <c r="K239">
        <v>175</v>
      </c>
      <c r="L239">
        <f t="shared" si="14"/>
        <v>83.554376657824804</v>
      </c>
      <c r="M239">
        <v>349</v>
      </c>
      <c r="N239">
        <f t="shared" si="13"/>
        <v>83.315649867373111</v>
      </c>
    </row>
    <row r="240" spans="11:14" x14ac:dyDescent="0.45">
      <c r="K240">
        <v>176</v>
      </c>
      <c r="L240">
        <f t="shared" si="14"/>
        <v>84.031830238726656</v>
      </c>
      <c r="M240">
        <v>351</v>
      </c>
      <c r="N240">
        <f t="shared" si="13"/>
        <v>83.793103448274962</v>
      </c>
    </row>
    <row r="241" spans="11:14" x14ac:dyDescent="0.45">
      <c r="K241">
        <v>177</v>
      </c>
      <c r="L241">
        <f t="shared" si="14"/>
        <v>84.509283819628507</v>
      </c>
      <c r="M241">
        <v>353</v>
      </c>
      <c r="N241">
        <f t="shared" si="13"/>
        <v>84.270557029176814</v>
      </c>
    </row>
    <row r="242" spans="11:14" x14ac:dyDescent="0.45">
      <c r="K242">
        <v>178</v>
      </c>
      <c r="L242">
        <f t="shared" si="14"/>
        <v>84.986737400530359</v>
      </c>
      <c r="M242">
        <v>355</v>
      </c>
      <c r="N242">
        <f t="shared" si="13"/>
        <v>84.748010610078666</v>
      </c>
    </row>
    <row r="243" spans="11:14" x14ac:dyDescent="0.45">
      <c r="K243">
        <v>179</v>
      </c>
      <c r="L243">
        <f t="shared" si="14"/>
        <v>85.46419098143221</v>
      </c>
      <c r="M243">
        <v>357</v>
      </c>
      <c r="N243">
        <f t="shared" si="13"/>
        <v>85.225464190980517</v>
      </c>
    </row>
    <row r="244" spans="11:14" x14ac:dyDescent="0.45">
      <c r="K244">
        <v>180</v>
      </c>
      <c r="L244">
        <f t="shared" si="14"/>
        <v>85.941644562334062</v>
      </c>
      <c r="M244">
        <v>359</v>
      </c>
      <c r="N244">
        <f t="shared" si="13"/>
        <v>85.702917771882369</v>
      </c>
    </row>
    <row r="245" spans="11:14" x14ac:dyDescent="0.45">
      <c r="K245">
        <v>181</v>
      </c>
      <c r="L245">
        <f t="shared" si="14"/>
        <v>86.419098143235914</v>
      </c>
      <c r="M245">
        <v>361</v>
      </c>
      <c r="N245">
        <f t="shared" si="13"/>
        <v>86.180371352784221</v>
      </c>
    </row>
    <row r="246" spans="11:14" x14ac:dyDescent="0.45">
      <c r="K246">
        <v>182</v>
      </c>
      <c r="L246">
        <f t="shared" si="14"/>
        <v>86.896551724137765</v>
      </c>
      <c r="M246">
        <v>363</v>
      </c>
      <c r="N246">
        <f t="shared" si="13"/>
        <v>86.657824933686072</v>
      </c>
    </row>
    <row r="247" spans="11:14" x14ac:dyDescent="0.45">
      <c r="K247">
        <v>183</v>
      </c>
      <c r="L247">
        <f t="shared" si="14"/>
        <v>87.374005305039617</v>
      </c>
      <c r="M247">
        <v>365</v>
      </c>
      <c r="N247">
        <f t="shared" si="13"/>
        <v>87.135278514587924</v>
      </c>
    </row>
    <row r="248" spans="11:14" x14ac:dyDescent="0.45">
      <c r="K248">
        <v>184</v>
      </c>
      <c r="L248">
        <f t="shared" si="14"/>
        <v>87.851458885941469</v>
      </c>
      <c r="M248">
        <v>367</v>
      </c>
      <c r="N248">
        <f t="shared" si="13"/>
        <v>87.612732095489775</v>
      </c>
    </row>
    <row r="249" spans="11:14" x14ac:dyDescent="0.45">
      <c r="K249">
        <v>185</v>
      </c>
      <c r="L249">
        <f t="shared" si="14"/>
        <v>88.32891246684332</v>
      </c>
      <c r="M249">
        <v>369</v>
      </c>
      <c r="N249">
        <f t="shared" si="13"/>
        <v>88.090185676391627</v>
      </c>
    </row>
    <row r="250" spans="11:14" x14ac:dyDescent="0.45">
      <c r="K250">
        <v>186</v>
      </c>
      <c r="L250">
        <f t="shared" si="14"/>
        <v>88.806366047745172</v>
      </c>
      <c r="M250">
        <v>371</v>
      </c>
      <c r="N250">
        <f t="shared" si="13"/>
        <v>88.567639257293479</v>
      </c>
    </row>
    <row r="251" spans="11:14" x14ac:dyDescent="0.45">
      <c r="K251">
        <v>187</v>
      </c>
      <c r="L251">
        <f t="shared" si="14"/>
        <v>89.283819628647024</v>
      </c>
      <c r="M251">
        <v>373</v>
      </c>
      <c r="N251">
        <f t="shared" si="13"/>
        <v>89.04509283819533</v>
      </c>
    </row>
    <row r="252" spans="11:14" x14ac:dyDescent="0.45">
      <c r="K252">
        <v>188</v>
      </c>
      <c r="L252">
        <f t="shared" si="14"/>
        <v>89.761273209548875</v>
      </c>
      <c r="M252">
        <v>375</v>
      </c>
      <c r="N252">
        <f t="shared" si="13"/>
        <v>89.522546419097182</v>
      </c>
    </row>
    <row r="253" spans="11:14" x14ac:dyDescent="0.45">
      <c r="K253">
        <v>189</v>
      </c>
      <c r="L253">
        <f t="shared" si="14"/>
        <v>90.238726790450727</v>
      </c>
      <c r="M253">
        <v>377</v>
      </c>
      <c r="N253">
        <f t="shared" si="13"/>
        <v>89.999999999999034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1"/>
  <sheetViews>
    <sheetView zoomScale="85" zoomScaleNormal="85" workbookViewId="0">
      <selection activeCell="F26" sqref="F26"/>
    </sheetView>
  </sheetViews>
  <sheetFormatPr defaultRowHeight="18.75" x14ac:dyDescent="0.45"/>
  <cols>
    <col min="1" max="1" width="2.21875" customWidth="1"/>
    <col min="2" max="2" width="15.21875" customWidth="1"/>
    <col min="3" max="3" width="22.5546875" customWidth="1"/>
    <col min="5" max="5" width="13.5546875" bestFit="1" customWidth="1"/>
    <col min="6" max="6" width="25.21875" bestFit="1" customWidth="1"/>
    <col min="7" max="7" width="27.109375" bestFit="1" customWidth="1"/>
    <col min="8" max="8" width="20" customWidth="1"/>
    <col min="9" max="9" width="20" bestFit="1" customWidth="1"/>
    <col min="10" max="11" width="23.6640625" bestFit="1" customWidth="1"/>
    <col min="17" max="17" width="8.88671875" customWidth="1"/>
  </cols>
  <sheetData>
    <row r="2" spans="2:11" s="7" customFormat="1" ht="37.5" x14ac:dyDescent="0.45">
      <c r="B2" s="7" t="s">
        <v>43</v>
      </c>
      <c r="D2" s="7" t="s">
        <v>42</v>
      </c>
      <c r="E2" s="7" t="s">
        <v>44</v>
      </c>
      <c r="F2" s="8" t="s">
        <v>54</v>
      </c>
      <c r="G2" s="8" t="s">
        <v>55</v>
      </c>
      <c r="H2" s="8" t="s">
        <v>57</v>
      </c>
      <c r="I2" s="7" t="s">
        <v>59</v>
      </c>
      <c r="J2" s="8" t="s">
        <v>61</v>
      </c>
      <c r="K2" s="8" t="s">
        <v>62</v>
      </c>
    </row>
    <row r="3" spans="2:11" s="7" customFormat="1" x14ac:dyDescent="0.45">
      <c r="B3" s="7" t="s">
        <v>45</v>
      </c>
      <c r="E3" s="7" t="s">
        <v>46</v>
      </c>
      <c r="F3" s="7" t="s">
        <v>48</v>
      </c>
      <c r="G3" s="7" t="s">
        <v>53</v>
      </c>
      <c r="H3" s="7" t="s">
        <v>56</v>
      </c>
      <c r="I3" s="7" t="s">
        <v>58</v>
      </c>
      <c r="J3" s="7" t="s">
        <v>60</v>
      </c>
      <c r="K3" s="7" t="s">
        <v>60</v>
      </c>
    </row>
    <row r="6" spans="2:11" x14ac:dyDescent="0.45">
      <c r="B6" s="7" t="s">
        <v>52</v>
      </c>
      <c r="C6" t="s">
        <v>39</v>
      </c>
      <c r="D6" t="b">
        <v>0</v>
      </c>
      <c r="H6" t="b">
        <v>0</v>
      </c>
      <c r="I6" t="b">
        <v>0</v>
      </c>
      <c r="J6" t="b">
        <v>1</v>
      </c>
      <c r="K6" t="b">
        <v>0</v>
      </c>
    </row>
    <row r="7" spans="2:11" x14ac:dyDescent="0.45">
      <c r="C7" t="s">
        <v>40</v>
      </c>
      <c r="D7" t="b">
        <v>0</v>
      </c>
    </row>
    <row r="8" spans="2:11" x14ac:dyDescent="0.45">
      <c r="C8" t="s">
        <v>41</v>
      </c>
      <c r="D8" t="b">
        <v>0</v>
      </c>
    </row>
    <row r="9" spans="2:11" x14ac:dyDescent="0.45">
      <c r="C9" t="s">
        <v>30</v>
      </c>
      <c r="D9" t="b">
        <v>0</v>
      </c>
    </row>
    <row r="10" spans="2:11" x14ac:dyDescent="0.45">
      <c r="C10" t="s">
        <v>31</v>
      </c>
      <c r="D10" t="b">
        <v>0</v>
      </c>
    </row>
    <row r="11" spans="2:11" x14ac:dyDescent="0.45">
      <c r="C11" t="s">
        <v>32</v>
      </c>
      <c r="D11" t="b">
        <v>0</v>
      </c>
    </row>
    <row r="12" spans="2:11" x14ac:dyDescent="0.45">
      <c r="C12" t="s">
        <v>33</v>
      </c>
      <c r="D12" t="b">
        <v>0</v>
      </c>
    </row>
    <row r="13" spans="2:11" x14ac:dyDescent="0.45">
      <c r="C13" t="s">
        <v>34</v>
      </c>
      <c r="D13" t="b">
        <v>0</v>
      </c>
      <c r="F13" t="b">
        <v>1</v>
      </c>
      <c r="G13" t="b">
        <v>1</v>
      </c>
    </row>
    <row r="14" spans="2:11" x14ac:dyDescent="0.45">
      <c r="C14" t="s">
        <v>35</v>
      </c>
      <c r="D14" t="b">
        <v>0</v>
      </c>
    </row>
    <row r="15" spans="2:11" x14ac:dyDescent="0.45">
      <c r="C15" t="s">
        <v>36</v>
      </c>
      <c r="D15" t="b">
        <v>0</v>
      </c>
    </row>
    <row r="16" spans="2:11" x14ac:dyDescent="0.45">
      <c r="C16" t="s">
        <v>49</v>
      </c>
      <c r="D16" t="b">
        <v>0</v>
      </c>
    </row>
    <row r="17" spans="3:6" x14ac:dyDescent="0.45">
      <c r="C17" t="s">
        <v>50</v>
      </c>
      <c r="D17" t="b">
        <v>0</v>
      </c>
    </row>
    <row r="18" spans="3:6" x14ac:dyDescent="0.45">
      <c r="C18" t="s">
        <v>51</v>
      </c>
      <c r="D18" t="b">
        <v>0</v>
      </c>
    </row>
    <row r="19" spans="3:6" x14ac:dyDescent="0.45">
      <c r="C19" t="s">
        <v>37</v>
      </c>
      <c r="D19" t="b">
        <v>0</v>
      </c>
    </row>
    <row r="20" spans="3:6" x14ac:dyDescent="0.45">
      <c r="C20" t="s">
        <v>38</v>
      </c>
      <c r="D20" t="b">
        <v>0</v>
      </c>
    </row>
    <row r="21" spans="3:6" x14ac:dyDescent="0.45">
      <c r="C21" t="s">
        <v>47</v>
      </c>
      <c r="D21" t="b">
        <v>0</v>
      </c>
      <c r="E21" t="b">
        <v>0</v>
      </c>
      <c r="F21" t="b">
        <v>1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"/>
  <sheetViews>
    <sheetView workbookViewId="0">
      <selection activeCell="K23" sqref="K23"/>
    </sheetView>
  </sheetViews>
  <sheetFormatPr defaultRowHeight="18.75" x14ac:dyDescent="0.45"/>
  <cols>
    <col min="2" max="2" width="14.109375" customWidth="1"/>
    <col min="3" max="3" width="24.44140625" customWidth="1"/>
    <col min="4" max="4" width="20.21875" customWidth="1"/>
  </cols>
  <sheetData>
    <row r="3" spans="2:2" x14ac:dyDescent="0.45">
      <c r="B3" t="s">
        <v>63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Keisuke Hatomi</dc:creator>
  <cp:lastModifiedBy>Keisuke Hatomi</cp:lastModifiedBy>
  <dcterms:created xsi:type="dcterms:W3CDTF">2020-04-23T04:50:09Z</dcterms:created>
  <dcterms:modified xsi:type="dcterms:W3CDTF">2024-10-14T09:06:58Z</dcterms:modified>
</cp:coreProperties>
</file>