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keisu\Desktop\function\function\data\"/>
    </mc:Choice>
  </mc:AlternateContent>
  <xr:revisionPtr revIDLastSave="0" documentId="13_ncr:1_{8BDA0590-257C-4E93-9CFC-538F80454F50}" xr6:coauthVersionLast="47" xr6:coauthVersionMax="47" xr10:uidLastSave="{00000000-0000-0000-0000-000000000000}"/>
  <bookViews>
    <workbookView xWindow="0" yWindow="0" windowWidth="14400" windowHeight="8700" xr2:uid="{00000000-000D-0000-FFFF-FFFF00000000}"/>
  </bookViews>
  <sheets>
    <sheet name="目視確認" sheetId="1" r:id="rId1"/>
  </sheets>
  <definedNames>
    <definedName name="_xlnm._FilterDatabase" localSheetId="0" hidden="1">目視確認!$A$3:$AJ$3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 l="1"/>
  <c r="C17" i="1"/>
  <c r="C13" i="1"/>
  <c r="C10" i="1"/>
  <c r="C6" i="1"/>
  <c r="C4" i="1"/>
  <c r="C31" i="1"/>
  <c r="C29" i="1"/>
  <c r="C25" i="1"/>
  <c r="C21" i="1"/>
  <c r="C20" i="1"/>
  <c r="C14" i="1"/>
  <c r="C12" i="1"/>
  <c r="C30" i="1"/>
  <c r="C27" i="1"/>
  <c r="C22" i="1"/>
  <c r="C18" i="1"/>
  <c r="C16" i="1"/>
  <c r="C9" i="1"/>
  <c r="C8" i="1"/>
  <c r="C28" i="1"/>
  <c r="C24" i="1"/>
  <c r="C19" i="1"/>
  <c r="C15" i="1"/>
  <c r="C11" i="1"/>
  <c r="C7" i="1"/>
  <c r="C5" i="1"/>
  <c r="C26" i="1"/>
  <c r="AH5" i="1"/>
  <c r="AC5" i="1"/>
  <c r="X5" i="1"/>
  <c r="S5" i="1"/>
  <c r="N5" i="1"/>
  <c r="I5" i="1"/>
  <c r="AI5" i="1" s="1"/>
  <c r="AH7" i="1"/>
  <c r="AC7" i="1"/>
  <c r="X7" i="1"/>
  <c r="S7" i="1"/>
  <c r="N7" i="1"/>
  <c r="I7" i="1"/>
  <c r="AI7" i="1" s="1"/>
  <c r="AH11" i="1"/>
  <c r="AC11" i="1"/>
  <c r="X11" i="1"/>
  <c r="S11" i="1"/>
  <c r="N11" i="1"/>
  <c r="I11" i="1"/>
  <c r="AI11" i="1" s="1"/>
  <c r="AH15" i="1"/>
  <c r="AC15" i="1"/>
  <c r="X15" i="1"/>
  <c r="S15" i="1"/>
  <c r="N15" i="1"/>
  <c r="I15" i="1"/>
  <c r="AH19" i="1"/>
  <c r="AC19" i="1"/>
  <c r="X19" i="1"/>
  <c r="S19" i="1"/>
  <c r="N19" i="1"/>
  <c r="I19" i="1"/>
  <c r="AI19" i="1" s="1"/>
  <c r="AH24" i="1"/>
  <c r="AC24" i="1"/>
  <c r="X24" i="1"/>
  <c r="S24" i="1"/>
  <c r="N24" i="1"/>
  <c r="I24" i="1"/>
  <c r="AI24" i="1" s="1"/>
  <c r="AH28" i="1"/>
  <c r="AC28" i="1"/>
  <c r="X28" i="1"/>
  <c r="S28" i="1"/>
  <c r="N28" i="1"/>
  <c r="I28" i="1"/>
  <c r="AH8" i="1"/>
  <c r="AC8" i="1"/>
  <c r="X8" i="1"/>
  <c r="S8" i="1"/>
  <c r="N8" i="1"/>
  <c r="I8" i="1"/>
  <c r="AH9" i="1"/>
  <c r="AC9" i="1"/>
  <c r="X9" i="1"/>
  <c r="S9" i="1"/>
  <c r="N9" i="1"/>
  <c r="I9" i="1"/>
  <c r="AI9" i="1" s="1"/>
  <c r="AH16" i="1"/>
  <c r="AC16" i="1"/>
  <c r="X16" i="1"/>
  <c r="S16" i="1"/>
  <c r="N16" i="1"/>
  <c r="I16" i="1"/>
  <c r="AI16" i="1" s="1"/>
  <c r="AH18" i="1"/>
  <c r="AC18" i="1"/>
  <c r="X18" i="1"/>
  <c r="S18" i="1"/>
  <c r="N18" i="1"/>
  <c r="I18" i="1"/>
  <c r="AI18" i="1" s="1"/>
  <c r="AH22" i="1"/>
  <c r="AC22" i="1"/>
  <c r="X22" i="1"/>
  <c r="S22" i="1"/>
  <c r="N22" i="1"/>
  <c r="I22" i="1"/>
  <c r="AH27" i="1"/>
  <c r="AC27" i="1"/>
  <c r="X27" i="1"/>
  <c r="S27" i="1"/>
  <c r="N27" i="1"/>
  <c r="I27" i="1"/>
  <c r="AI27" i="1" s="1"/>
  <c r="AH30" i="1"/>
  <c r="AC30" i="1"/>
  <c r="X30" i="1"/>
  <c r="S30" i="1"/>
  <c r="N30" i="1"/>
  <c r="I30" i="1"/>
  <c r="AH12" i="1"/>
  <c r="AC12" i="1"/>
  <c r="X12" i="1"/>
  <c r="S12" i="1"/>
  <c r="N12" i="1"/>
  <c r="I12" i="1"/>
  <c r="AI12" i="1" s="1"/>
  <c r="AH14" i="1"/>
  <c r="AC14" i="1"/>
  <c r="X14" i="1"/>
  <c r="S14" i="1"/>
  <c r="N14" i="1"/>
  <c r="I14" i="1"/>
  <c r="AH20" i="1"/>
  <c r="AC20" i="1"/>
  <c r="X20" i="1"/>
  <c r="S20" i="1"/>
  <c r="N20" i="1"/>
  <c r="I20" i="1"/>
  <c r="AI20" i="1" s="1"/>
  <c r="AH21" i="1"/>
  <c r="AC21" i="1"/>
  <c r="X21" i="1"/>
  <c r="S21" i="1"/>
  <c r="N21" i="1"/>
  <c r="I21" i="1"/>
  <c r="AI21" i="1" s="1"/>
  <c r="AH25" i="1"/>
  <c r="AC25" i="1"/>
  <c r="X25" i="1"/>
  <c r="S25" i="1"/>
  <c r="N25" i="1"/>
  <c r="I25" i="1"/>
  <c r="AI25" i="1" s="1"/>
  <c r="AH29" i="1"/>
  <c r="AC29" i="1"/>
  <c r="X29" i="1"/>
  <c r="S29" i="1"/>
  <c r="N29" i="1"/>
  <c r="I29" i="1"/>
  <c r="AH31" i="1"/>
  <c r="AC31" i="1"/>
  <c r="X31" i="1"/>
  <c r="S31" i="1"/>
  <c r="N31" i="1"/>
  <c r="I31" i="1"/>
  <c r="AH4" i="1"/>
  <c r="AC4" i="1"/>
  <c r="X4" i="1"/>
  <c r="S4" i="1"/>
  <c r="N4" i="1"/>
  <c r="I4" i="1"/>
  <c r="AI4" i="1" s="1"/>
  <c r="AH6" i="1"/>
  <c r="AC6" i="1"/>
  <c r="X6" i="1"/>
  <c r="S6" i="1"/>
  <c r="N6" i="1"/>
  <c r="I6" i="1"/>
  <c r="AI6" i="1" s="1"/>
  <c r="AH10" i="1"/>
  <c r="AC10" i="1"/>
  <c r="X10" i="1"/>
  <c r="S10" i="1"/>
  <c r="N10" i="1"/>
  <c r="I10" i="1"/>
  <c r="AH13" i="1"/>
  <c r="AC13" i="1"/>
  <c r="X13" i="1"/>
  <c r="S13" i="1"/>
  <c r="N13" i="1"/>
  <c r="I13" i="1"/>
  <c r="AI13" i="1" s="1"/>
  <c r="AH17" i="1"/>
  <c r="AC17" i="1"/>
  <c r="X17" i="1"/>
  <c r="S17" i="1"/>
  <c r="N17" i="1"/>
  <c r="I17" i="1"/>
  <c r="AI17" i="1" s="1"/>
  <c r="AH23" i="1"/>
  <c r="AC23" i="1"/>
  <c r="X23" i="1"/>
  <c r="S23" i="1"/>
  <c r="N23" i="1"/>
  <c r="I23" i="1"/>
  <c r="AI23" i="1" s="1"/>
  <c r="AH26" i="1"/>
  <c r="AC26" i="1"/>
  <c r="X26" i="1"/>
  <c r="S26" i="1"/>
  <c r="N26" i="1"/>
  <c r="I26" i="1"/>
  <c r="AI29" i="1" l="1"/>
  <c r="AI14" i="1"/>
  <c r="AI8" i="1"/>
  <c r="AI10" i="1"/>
  <c r="AI26" i="1"/>
  <c r="AI30" i="1"/>
  <c r="AI15" i="1"/>
  <c r="AI28" i="1"/>
  <c r="AI31" i="1"/>
  <c r="AI22" i="1"/>
</calcChain>
</file>

<file path=xl/sharedStrings.xml><?xml version="1.0" encoding="utf-8"?>
<sst xmlns="http://schemas.openxmlformats.org/spreadsheetml/2006/main" count="101" uniqueCount="74">
  <si>
    <t>カメラID</t>
  </si>
  <si>
    <t>画像ファイル名</t>
  </si>
  <si>
    <t>撮影日時</t>
  </si>
  <si>
    <t>目視確認人数</t>
  </si>
  <si>
    <t>備考</t>
  </si>
  <si>
    <t>エリアA</t>
  </si>
  <si>
    <t>エリアB</t>
  </si>
  <si>
    <t>エリアC</t>
  </si>
  <si>
    <t>エリアD</t>
  </si>
  <si>
    <t>エリアE</t>
  </si>
  <si>
    <t>エリアF</t>
  </si>
  <si>
    <t>静止</t>
  </si>
  <si>
    <t>移動（往路）</t>
  </si>
  <si>
    <t xml:space="preserve">移動（復路）
</t>
  </si>
  <si>
    <t>移動（方向不明）</t>
  </si>
  <si>
    <t>エリア合計</t>
  </si>
  <si>
    <t>画角合計</t>
  </si>
  <si>
    <t>2025/07/22/ 21:03:52</t>
  </si>
  <si>
    <t>約15分：境内にて最終的にどの方向に向かおうとしているのか分かりづらい(本殿から鳥居方面に体を向けている場合復路にカウント)，輪になって密集している集団では人が何人いるか分かりづらい，階段で座っている方がいらっしゃったが頭部と足元が映っているためカウント</t>
  </si>
  <si>
    <t>約30分：エリアCにて画像前にある樹木とその枝により識別困難，※腰より下が明確に見える場合はカウント</t>
  </si>
  <si>
    <t>約25分：画像中央にある案内板と重なっている人が2人あり(画角等の改良が必要？)，上半身の多くが映っている場合はカウント</t>
  </si>
  <si>
    <t>約15分：南中時刻前後では，日陰の中エリアDの木陰に立ち止まる人数が増加</t>
  </si>
  <si>
    <t>約25分：前述のように太陽の位置に合わせて，木陰ができる範囲で静止人数が増加</t>
  </si>
  <si>
    <t>2025/07/22 11:02/05</t>
  </si>
  <si>
    <t>約20分：日が高いうちは人々の動きにばらつき多め，復路が少ない傾向</t>
  </si>
  <si>
    <t>b593f5cd66edab03_b593f5cd66edab03_20250722_092223_0000011271.jpg</t>
  </si>
  <si>
    <t>約20分：前述と同様，本殿付近に人が集中</t>
  </si>
  <si>
    <t>約10分：夜間は広場で静止する人数が多め，境内の人々は出ていく兆しなし</t>
  </si>
  <si>
    <t>約20分：集合写真を撮っている集団がいたためエリアBでの人数が増加，夜間のエリアDは識別困難(目視で人と認識できる場合のみカウント)</t>
  </si>
  <si>
    <t>約15分：エリアBにおける集合写真では目視では確認できるものの頭部しか映っていないため6人程度カウントせず</t>
  </si>
  <si>
    <t>約20分：日が高いうちは特に子供連れが多く身長差があるためカウントが困難</t>
  </si>
  <si>
    <t>約20分：木陰に集合しすぎて多くの人がカウントしづらい状況</t>
  </si>
  <si>
    <t>約20分：この時間帯は全体的に本殿から出てくる人数が少ない傾向(表参道から出ていく人が少ない)</t>
  </si>
  <si>
    <t>約20分：エリアCにてどの方向に向かっているのかわかりづらい方々が数人ほどおり，往路復路の判別困難</t>
  </si>
  <si>
    <t>真っ黒だけど人だとわかるものの扱いをどうするか</t>
  </si>
  <si>
    <t>約20分：暗いのでエリアA、Cにいる人の判断が難しい</t>
  </si>
  <si>
    <t>約15分：日傘をさしている人が急に少なくなっている</t>
  </si>
  <si>
    <t>約8分：日傘が多い</t>
  </si>
  <si>
    <t>約7分：日傘が多い</t>
  </si>
  <si>
    <t>約7分</t>
  </si>
  <si>
    <t>約1分：ほとんど人がいない</t>
  </si>
  <si>
    <t>約3分：この時間帯はほとんど人通りがない</t>
  </si>
  <si>
    <t>約9分：かなり人通りが少ない</t>
  </si>
  <si>
    <t>約10分</t>
  </si>
  <si>
    <t>約5分</t>
  </si>
  <si>
    <t>約9分</t>
  </si>
  <si>
    <t>Loop count</t>
    <phoneticPr fontId="3"/>
  </si>
  <si>
    <t>b593f5cd66edab03_b593f5cd66edab03_20250722_110205_0000011471.jpg</t>
    <phoneticPr fontId="3"/>
  </si>
  <si>
    <t>b593f5cd66edab03_b593f5cd66edab03_20250722_131856_0000011741.jpg</t>
    <phoneticPr fontId="3"/>
  </si>
  <si>
    <t>b593f5cd66edab03_b593f5cd66edab03_20250722_150923_0000011961.jpg</t>
    <phoneticPr fontId="3"/>
  </si>
  <si>
    <t>b593f5cd66edab03_b593f5cd66edab03_20250722_170042_0000012181.jpg</t>
    <phoneticPr fontId="3"/>
  </si>
  <si>
    <t>b593f5cd66edab03_b593f5cd66edab03_20250722_190726_0000012441.jpg</t>
    <phoneticPr fontId="3"/>
  </si>
  <si>
    <t>b593f5cd66edab03_b593f5cd66edab03_20250722_210352_0000012691.jpg</t>
    <phoneticPr fontId="3"/>
  </si>
  <si>
    <t>960afb85792f1633_960afb85792f1633_20250722_094857_0000011791.jpg</t>
    <phoneticPr fontId="3"/>
  </si>
  <si>
    <t>960afb85792f1633_960afb85792f1633_20250722_112704_0000011981.jpg</t>
    <phoneticPr fontId="3"/>
  </si>
  <si>
    <t>960afb85792f1633_960afb85792f1633_20250722_134105_0000012241.jpg</t>
    <phoneticPr fontId="3"/>
  </si>
  <si>
    <t>960afb85792f1633_960afb85792f1633_20250722_150321_0000012401.jpg</t>
    <phoneticPr fontId="3"/>
  </si>
  <si>
    <t>960afb85792f1633_960afb85792f1633_20250722_170133_0000012631.jpg</t>
    <phoneticPr fontId="3"/>
  </si>
  <si>
    <t>960afb85792f1633_960afb85792f1633_20250722_193754_0000012951.jpg</t>
    <phoneticPr fontId="3"/>
  </si>
  <si>
    <t>960afb85792f1633_960afb85792f1633_20250722_211117_0000013151.jpg</t>
    <phoneticPr fontId="3"/>
  </si>
  <si>
    <t>f2a02747dd65c8d1_f2a02747dd65c8d1_20250722_092643_0000011521</t>
    <phoneticPr fontId="3"/>
  </si>
  <si>
    <t>f2a02747dd65c8d1_f2a02747dd65c8d1_20250722_110730_0000011721</t>
    <phoneticPr fontId="3"/>
  </si>
  <si>
    <t>f2a02747dd65c8d1_f2a02747dd65c8d1_20250722_133441_0000012011</t>
    <phoneticPr fontId="3"/>
  </si>
  <si>
    <t>f2a02747dd65c8d1_f2a02747dd65c8d1_20250722_150052_0000012181</t>
    <phoneticPr fontId="3"/>
  </si>
  <si>
    <t>f2a02747dd65c8d1_f2a02747dd65c8d1_20250722_170229_0000012421</t>
    <phoneticPr fontId="3"/>
  </si>
  <si>
    <t>f2a02747dd65c8d1_f2a02747dd65c8d1_20250722_193722_0000012741</t>
    <phoneticPr fontId="3"/>
  </si>
  <si>
    <t>f2a02747dd65c8d1_f2a02747dd65c8d1_20250722_211426_0000012951</t>
    <phoneticPr fontId="3"/>
  </si>
  <si>
    <t>afcc7a113c41f44e_afcc7a113c41f44e_20250722_092506_0000011311</t>
    <phoneticPr fontId="3"/>
  </si>
  <si>
    <t>afcc7a113c41f44e_afcc7a113c41f44e_20250722_110210_0000011511</t>
    <phoneticPr fontId="3"/>
  </si>
  <si>
    <t>afcc7a113c41f44e_afcc7a113c41f44e_20250722_130921_0000011761</t>
    <phoneticPr fontId="3"/>
  </si>
  <si>
    <t>afcc7a113c41f44e_afcc7a113c41f44e_20250722_150130_0000011981</t>
    <phoneticPr fontId="3"/>
  </si>
  <si>
    <t>afcc7a113c41f44e_afcc7a113c41f44e_20250722_170958_0000012231</t>
    <phoneticPr fontId="3"/>
  </si>
  <si>
    <t>afcc7a113c41f44e_afcc7a113c41f44e_20250722_195623_0000012571</t>
    <phoneticPr fontId="3"/>
  </si>
  <si>
    <t>afcc7a113c41f44e_afcc7a113c41f44e_20250722_212306_0000012761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</si>
</sst>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ss"/>
  </numFmts>
  <fonts count="6" x14ac:knownFonts="1">
    <font>
      <sz val="10"/>
      <color rgb="FF000000"/>
      <name val="Arial"/>
      <scheme val="minor"/>
    </font>
    <font>
      <sz val="10"/>
      <color theme="1"/>
      <name val="Arial"/>
      <family val="2"/>
      <scheme val="minor"/>
    </font>
    <font>
      <sz val="10"/>
      <color theme="1"/>
      <name val="Arial"/>
      <family val="2"/>
    </font>
    <font>
      <sz val="6"/>
      <name val="Arial"/>
      <family val="3"/>
      <charset val="128"/>
      <scheme val="minor"/>
    </font>
    <font>
      <sz val="10"/>
      <color rgb="FF000000"/>
      <name val="Arial"/>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2" fillId="0" borderId="0" xfId="0" applyFont="1" applyAlignment="1">
      <alignment horizontal="right"/>
    </xf>
    <xf numFmtId="0" fontId="2" fillId="0" borderId="0" xfId="0" applyFont="1"/>
    <xf numFmtId="176" fontId="2" fillId="0" borderId="0" xfId="0" applyNumberFormat="1" applyFont="1"/>
    <xf numFmtId="176" fontId="2" fillId="0" borderId="0" xfId="0" applyNumberFormat="1" applyFont="1" applyAlignment="1">
      <alignment horizontal="right"/>
    </xf>
    <xf numFmtId="0" fontId="1" fillId="0" borderId="0" xfId="0" applyFont="1"/>
    <xf numFmtId="176" fontId="1" fillId="0" borderId="0" xfId="0" applyNumberFormat="1" applyFont="1"/>
    <xf numFmtId="0" fontId="4" fillId="0" borderId="0" xfId="0" applyFont="1"/>
    <xf numFmtId="0" fontId="5" fillId="0" borderId="0" xfId="0" applyFont="1"/>
    <xf numFmtId="0" fontId="1" fillId="0" borderId="0" xfId="0" applyFont="1" applyAlignment="1">
      <alignment horizontal="center"/>
    </xf>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31"/>
  <sheetViews>
    <sheetView tabSelected="1" topLeftCell="A16" workbookViewId="0">
      <pane xSplit="2" topLeftCell="C1" activePane="topRight" state="frozen"/>
      <selection pane="topRight" activeCell="C28" sqref="C28"/>
    </sheetView>
  </sheetViews>
  <sheetFormatPr defaultColWidth="12.5703125" defaultRowHeight="15.75" customHeight="1" x14ac:dyDescent="0.2"/>
  <cols>
    <col min="1" max="1" width="1.28515625" customWidth="1"/>
    <col min="2" max="2" width="3.42578125" customWidth="1"/>
    <col min="3" max="3" width="28.140625" customWidth="1"/>
    <col min="4" max="4" width="16.7109375" customWidth="1"/>
    <col min="5" max="8" width="0" hidden="1" customWidth="1"/>
    <col min="10" max="13" width="0" hidden="1" customWidth="1"/>
    <col min="15" max="18" width="0" hidden="1" customWidth="1"/>
    <col min="20" max="23" width="0" hidden="1" customWidth="1"/>
    <col min="25" max="28" width="0" hidden="1" customWidth="1"/>
    <col min="30" max="33" width="0" hidden="1" customWidth="1"/>
    <col min="36" max="36" width="122" customWidth="1"/>
  </cols>
  <sheetData>
    <row r="1" spans="1:36" x14ac:dyDescent="0.2">
      <c r="A1" s="10" t="s">
        <v>0</v>
      </c>
      <c r="B1" s="10" t="s">
        <v>1</v>
      </c>
      <c r="C1" s="1"/>
      <c r="D1" s="10" t="s">
        <v>2</v>
      </c>
      <c r="E1" s="10" t="s">
        <v>3</v>
      </c>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0" t="s">
        <v>4</v>
      </c>
    </row>
    <row r="2" spans="1:36" x14ac:dyDescent="0.2">
      <c r="A2" s="11"/>
      <c r="B2" s="11"/>
      <c r="D2" s="11"/>
      <c r="E2" s="10" t="s">
        <v>5</v>
      </c>
      <c r="F2" s="11"/>
      <c r="G2" s="11"/>
      <c r="H2" s="11"/>
      <c r="I2" s="11"/>
      <c r="J2" s="10" t="s">
        <v>6</v>
      </c>
      <c r="K2" s="11"/>
      <c r="L2" s="11"/>
      <c r="M2" s="11"/>
      <c r="N2" s="11"/>
      <c r="O2" s="10" t="s">
        <v>7</v>
      </c>
      <c r="P2" s="11"/>
      <c r="Q2" s="11"/>
      <c r="R2" s="11"/>
      <c r="S2" s="11"/>
      <c r="T2" s="10" t="s">
        <v>8</v>
      </c>
      <c r="U2" s="11"/>
      <c r="V2" s="11"/>
      <c r="W2" s="11"/>
      <c r="X2" s="11"/>
      <c r="Y2" s="10" t="s">
        <v>9</v>
      </c>
      <c r="Z2" s="11"/>
      <c r="AA2" s="11"/>
      <c r="AB2" s="11"/>
      <c r="AC2" s="11"/>
      <c r="AD2" s="10" t="s">
        <v>10</v>
      </c>
      <c r="AE2" s="11"/>
      <c r="AF2" s="11"/>
      <c r="AG2" s="11"/>
      <c r="AH2" s="11"/>
      <c r="AI2" s="1"/>
      <c r="AJ2" s="11"/>
    </row>
    <row r="3" spans="1:36" x14ac:dyDescent="0.2">
      <c r="A3" s="11"/>
      <c r="B3" s="11"/>
      <c r="C3" s="8" t="s">
        <v>46</v>
      </c>
      <c r="D3" s="11"/>
      <c r="E3" s="1" t="s">
        <v>11</v>
      </c>
      <c r="F3" s="1" t="s">
        <v>12</v>
      </c>
      <c r="G3" s="1" t="s">
        <v>13</v>
      </c>
      <c r="H3" s="1" t="s">
        <v>14</v>
      </c>
      <c r="I3" s="1" t="s">
        <v>15</v>
      </c>
      <c r="J3" s="1" t="s">
        <v>11</v>
      </c>
      <c r="K3" s="1" t="s">
        <v>12</v>
      </c>
      <c r="L3" s="1" t="s">
        <v>13</v>
      </c>
      <c r="M3" s="1" t="s">
        <v>14</v>
      </c>
      <c r="N3" s="1" t="s">
        <v>15</v>
      </c>
      <c r="O3" s="1" t="s">
        <v>11</v>
      </c>
      <c r="P3" s="1" t="s">
        <v>12</v>
      </c>
      <c r="Q3" s="1" t="s">
        <v>13</v>
      </c>
      <c r="R3" s="1" t="s">
        <v>14</v>
      </c>
      <c r="S3" s="1" t="s">
        <v>15</v>
      </c>
      <c r="T3" s="1" t="s">
        <v>11</v>
      </c>
      <c r="U3" s="1" t="s">
        <v>12</v>
      </c>
      <c r="V3" s="1" t="s">
        <v>13</v>
      </c>
      <c r="W3" s="1" t="s">
        <v>14</v>
      </c>
      <c r="X3" s="1" t="s">
        <v>15</v>
      </c>
      <c r="Y3" s="1" t="s">
        <v>11</v>
      </c>
      <c r="Z3" s="1" t="s">
        <v>12</v>
      </c>
      <c r="AA3" s="1" t="s">
        <v>13</v>
      </c>
      <c r="AB3" s="1" t="s">
        <v>14</v>
      </c>
      <c r="AC3" s="1" t="s">
        <v>15</v>
      </c>
      <c r="AD3" s="1" t="s">
        <v>11</v>
      </c>
      <c r="AE3" s="1" t="s">
        <v>12</v>
      </c>
      <c r="AF3" s="1" t="s">
        <v>13</v>
      </c>
      <c r="AG3" s="1" t="s">
        <v>14</v>
      </c>
      <c r="AH3" s="1" t="s">
        <v>15</v>
      </c>
      <c r="AI3" s="1" t="s">
        <v>16</v>
      </c>
      <c r="AJ3" s="11"/>
    </row>
    <row r="4" spans="1:36" x14ac:dyDescent="0.2">
      <c r="A4" s="2">
        <v>1</v>
      </c>
      <c r="B4" s="3" t="s">
        <v>25</v>
      </c>
      <c r="C4" s="3" t="str">
        <f t="shared" ref="C4:C31" si="0">MID(B4,56,5)</f>
        <v>11271</v>
      </c>
      <c r="D4" s="5">
        <v>45860.390543981484</v>
      </c>
      <c r="E4" s="2">
        <v>3</v>
      </c>
      <c r="F4" s="2">
        <v>2</v>
      </c>
      <c r="G4" s="2">
        <v>1</v>
      </c>
      <c r="H4" s="2">
        <v>0</v>
      </c>
      <c r="I4" s="2">
        <f t="shared" ref="I4:I31" si="1">SUM(E4:H4)</f>
        <v>6</v>
      </c>
      <c r="J4" s="2">
        <v>4</v>
      </c>
      <c r="K4" s="2">
        <v>5</v>
      </c>
      <c r="L4" s="2">
        <v>0</v>
      </c>
      <c r="M4" s="2">
        <v>1</v>
      </c>
      <c r="N4" s="2">
        <f t="shared" ref="N4:N31" si="2">SUM(J4:M4)</f>
        <v>10</v>
      </c>
      <c r="O4" s="2">
        <v>4</v>
      </c>
      <c r="P4" s="2">
        <v>5</v>
      </c>
      <c r="Q4" s="2">
        <v>3</v>
      </c>
      <c r="R4" s="2">
        <v>5</v>
      </c>
      <c r="S4" s="2">
        <f t="shared" ref="S4:S31" si="3">SUM(O4:R4)</f>
        <v>17</v>
      </c>
      <c r="T4" s="2">
        <v>0</v>
      </c>
      <c r="U4" s="2">
        <v>0</v>
      </c>
      <c r="V4" s="2">
        <v>0</v>
      </c>
      <c r="W4" s="2">
        <v>0</v>
      </c>
      <c r="X4" s="2">
        <f t="shared" ref="X4:X31" si="4">SUM(T4:W4)</f>
        <v>0</v>
      </c>
      <c r="Y4" s="2">
        <v>0</v>
      </c>
      <c r="Z4" s="2">
        <v>0</v>
      </c>
      <c r="AA4" s="2">
        <v>0</v>
      </c>
      <c r="AB4" s="2">
        <v>0</v>
      </c>
      <c r="AC4" s="2">
        <f t="shared" ref="AC4:AC31" si="5">SUM(Y4:AB4)</f>
        <v>0</v>
      </c>
      <c r="AD4" s="2">
        <v>0</v>
      </c>
      <c r="AE4" s="2">
        <v>0</v>
      </c>
      <c r="AF4" s="2">
        <v>0</v>
      </c>
      <c r="AG4" s="2">
        <v>0</v>
      </c>
      <c r="AH4" s="2">
        <f t="shared" ref="AH4:AH31" si="6">SUM(AD4:AG4)</f>
        <v>0</v>
      </c>
      <c r="AI4" s="2">
        <f>I4+N4+S4+X4+AC4+AH4</f>
        <v>33</v>
      </c>
      <c r="AJ4" s="3" t="s">
        <v>26</v>
      </c>
    </row>
    <row r="5" spans="1:36" x14ac:dyDescent="0.2">
      <c r="A5" s="6">
        <v>5</v>
      </c>
      <c r="B5" s="6" t="s">
        <v>67</v>
      </c>
      <c r="C5" s="3" t="str">
        <f t="shared" si="0"/>
        <v>11311</v>
      </c>
      <c r="D5" s="7">
        <v>45860.392430555556</v>
      </c>
      <c r="E5" s="6">
        <v>9</v>
      </c>
      <c r="F5" s="6">
        <v>3</v>
      </c>
      <c r="G5" s="6">
        <v>0</v>
      </c>
      <c r="H5" s="6">
        <v>0</v>
      </c>
      <c r="I5" s="6">
        <f t="shared" si="1"/>
        <v>12</v>
      </c>
      <c r="J5" s="6">
        <v>0</v>
      </c>
      <c r="K5" s="6">
        <v>0</v>
      </c>
      <c r="L5" s="6">
        <v>0</v>
      </c>
      <c r="M5" s="6">
        <v>0</v>
      </c>
      <c r="N5" s="6">
        <f t="shared" si="2"/>
        <v>0</v>
      </c>
      <c r="O5" s="6">
        <v>0</v>
      </c>
      <c r="P5" s="6">
        <v>0</v>
      </c>
      <c r="Q5" s="6">
        <v>0</v>
      </c>
      <c r="R5" s="6">
        <v>0</v>
      </c>
      <c r="S5" s="6">
        <f t="shared" si="3"/>
        <v>0</v>
      </c>
      <c r="T5" s="6">
        <v>1</v>
      </c>
      <c r="U5" s="6">
        <v>0</v>
      </c>
      <c r="V5" s="6">
        <v>0</v>
      </c>
      <c r="W5" s="6">
        <v>0</v>
      </c>
      <c r="X5" s="6">
        <f t="shared" si="4"/>
        <v>1</v>
      </c>
      <c r="Y5" s="6">
        <v>0</v>
      </c>
      <c r="Z5" s="6">
        <v>0</v>
      </c>
      <c r="AA5" s="6">
        <v>0</v>
      </c>
      <c r="AB5" s="6">
        <v>0</v>
      </c>
      <c r="AC5" s="6">
        <f t="shared" si="5"/>
        <v>0</v>
      </c>
      <c r="AD5" s="6">
        <v>3</v>
      </c>
      <c r="AE5" s="6">
        <v>8</v>
      </c>
      <c r="AF5" s="6">
        <v>5</v>
      </c>
      <c r="AG5" s="6">
        <v>0</v>
      </c>
      <c r="AH5" s="6">
        <f t="shared" si="6"/>
        <v>16</v>
      </c>
      <c r="AI5" s="6">
        <f>SUM(I5,N5,S5,X5,AC5,AH5)</f>
        <v>29</v>
      </c>
      <c r="AJ5" s="6" t="s">
        <v>44</v>
      </c>
    </row>
    <row r="6" spans="1:36" x14ac:dyDescent="0.2">
      <c r="A6" s="2">
        <v>1</v>
      </c>
      <c r="B6" s="9" t="s">
        <v>47</v>
      </c>
      <c r="C6" s="3" t="str">
        <f t="shared" si="0"/>
        <v>11471</v>
      </c>
      <c r="D6" s="3" t="s">
        <v>23</v>
      </c>
      <c r="E6" s="2">
        <v>1</v>
      </c>
      <c r="F6" s="2">
        <v>0</v>
      </c>
      <c r="G6" s="2">
        <v>0</v>
      </c>
      <c r="H6" s="2">
        <v>0</v>
      </c>
      <c r="I6" s="2">
        <f t="shared" si="1"/>
        <v>1</v>
      </c>
      <c r="J6" s="2">
        <v>3</v>
      </c>
      <c r="K6" s="2">
        <v>5</v>
      </c>
      <c r="L6" s="2">
        <v>0</v>
      </c>
      <c r="M6" s="2">
        <v>2</v>
      </c>
      <c r="N6" s="2">
        <f t="shared" si="2"/>
        <v>10</v>
      </c>
      <c r="O6" s="2">
        <v>14</v>
      </c>
      <c r="P6" s="2">
        <v>2</v>
      </c>
      <c r="Q6" s="2">
        <v>1</v>
      </c>
      <c r="R6" s="2">
        <v>2</v>
      </c>
      <c r="S6" s="2">
        <f t="shared" si="3"/>
        <v>19</v>
      </c>
      <c r="T6" s="2">
        <v>0</v>
      </c>
      <c r="U6" s="2">
        <v>0</v>
      </c>
      <c r="V6" s="2">
        <v>0</v>
      </c>
      <c r="W6" s="2">
        <v>0</v>
      </c>
      <c r="X6" s="2">
        <f t="shared" si="4"/>
        <v>0</v>
      </c>
      <c r="Y6" s="2">
        <v>0</v>
      </c>
      <c r="Z6" s="2">
        <v>0</v>
      </c>
      <c r="AA6" s="2">
        <v>0</v>
      </c>
      <c r="AB6" s="2">
        <v>0</v>
      </c>
      <c r="AC6" s="2">
        <f t="shared" si="5"/>
        <v>0</v>
      </c>
      <c r="AD6" s="2">
        <v>0</v>
      </c>
      <c r="AE6" s="2">
        <v>0</v>
      </c>
      <c r="AF6" s="2">
        <v>0</v>
      </c>
      <c r="AG6" s="2">
        <v>0</v>
      </c>
      <c r="AH6" s="2">
        <f t="shared" si="6"/>
        <v>0</v>
      </c>
      <c r="AI6" s="2">
        <f>I6+N6+S6+X6+AC6+AH6</f>
        <v>30</v>
      </c>
      <c r="AJ6" s="3" t="s">
        <v>24</v>
      </c>
    </row>
    <row r="7" spans="1:36" x14ac:dyDescent="0.2">
      <c r="A7" s="6">
        <v>5</v>
      </c>
      <c r="B7" s="6" t="s">
        <v>68</v>
      </c>
      <c r="C7" s="3" t="str">
        <f t="shared" si="0"/>
        <v>11511</v>
      </c>
      <c r="D7" s="7">
        <v>45860.459837962961</v>
      </c>
      <c r="E7" s="6">
        <v>1</v>
      </c>
      <c r="F7" s="6">
        <v>3</v>
      </c>
      <c r="G7" s="6">
        <v>2</v>
      </c>
      <c r="H7" s="6">
        <v>1</v>
      </c>
      <c r="I7" s="6">
        <f t="shared" si="1"/>
        <v>7</v>
      </c>
      <c r="J7" s="6">
        <v>0</v>
      </c>
      <c r="K7" s="6">
        <v>0</v>
      </c>
      <c r="L7" s="6">
        <v>0</v>
      </c>
      <c r="M7" s="6">
        <v>0</v>
      </c>
      <c r="N7" s="6">
        <f t="shared" si="2"/>
        <v>0</v>
      </c>
      <c r="O7" s="6">
        <v>0</v>
      </c>
      <c r="P7" s="6">
        <v>0</v>
      </c>
      <c r="Q7" s="6">
        <v>0</v>
      </c>
      <c r="R7" s="6">
        <v>0</v>
      </c>
      <c r="S7" s="6">
        <f t="shared" si="3"/>
        <v>0</v>
      </c>
      <c r="T7" s="6">
        <v>0</v>
      </c>
      <c r="U7" s="6">
        <v>2</v>
      </c>
      <c r="V7" s="6">
        <v>0</v>
      </c>
      <c r="W7" s="6">
        <v>0</v>
      </c>
      <c r="X7" s="6">
        <f t="shared" si="4"/>
        <v>2</v>
      </c>
      <c r="Y7" s="6">
        <v>0</v>
      </c>
      <c r="Z7" s="6">
        <v>0</v>
      </c>
      <c r="AA7" s="6">
        <v>0</v>
      </c>
      <c r="AB7" s="6">
        <v>0</v>
      </c>
      <c r="AC7" s="6">
        <f t="shared" si="5"/>
        <v>0</v>
      </c>
      <c r="AD7" s="6">
        <v>7</v>
      </c>
      <c r="AE7" s="6">
        <v>6</v>
      </c>
      <c r="AF7" s="6">
        <v>9</v>
      </c>
      <c r="AG7" s="6">
        <v>0</v>
      </c>
      <c r="AH7" s="6">
        <f t="shared" si="6"/>
        <v>22</v>
      </c>
      <c r="AI7" s="6">
        <f>SUM(I7,N7,S7,X7,AC7,AH7)</f>
        <v>31</v>
      </c>
      <c r="AJ7" s="6" t="s">
        <v>45</v>
      </c>
    </row>
    <row r="8" spans="1:36" x14ac:dyDescent="0.2">
      <c r="A8" s="6">
        <v>3</v>
      </c>
      <c r="B8" s="6" t="s">
        <v>60</v>
      </c>
      <c r="C8" s="3" t="str">
        <f t="shared" si="0"/>
        <v>11521</v>
      </c>
      <c r="D8" s="7">
        <v>45860.393553240741</v>
      </c>
      <c r="E8" s="6">
        <v>9</v>
      </c>
      <c r="F8" s="6">
        <v>0</v>
      </c>
      <c r="G8" s="6">
        <v>0</v>
      </c>
      <c r="H8" s="6">
        <v>0</v>
      </c>
      <c r="I8" s="6">
        <f t="shared" si="1"/>
        <v>9</v>
      </c>
      <c r="J8" s="6">
        <v>0</v>
      </c>
      <c r="K8" s="6">
        <v>0</v>
      </c>
      <c r="L8" s="6">
        <v>0</v>
      </c>
      <c r="M8" s="6">
        <v>0</v>
      </c>
      <c r="N8" s="6">
        <f t="shared" si="2"/>
        <v>0</v>
      </c>
      <c r="O8" s="6">
        <v>22</v>
      </c>
      <c r="P8" s="6">
        <v>5</v>
      </c>
      <c r="Q8" s="6">
        <v>0</v>
      </c>
      <c r="R8" s="6">
        <v>2</v>
      </c>
      <c r="S8" s="6">
        <f t="shared" si="3"/>
        <v>29</v>
      </c>
      <c r="T8" s="6">
        <v>3</v>
      </c>
      <c r="U8" s="6">
        <v>2</v>
      </c>
      <c r="V8" s="6">
        <v>2</v>
      </c>
      <c r="W8" s="6">
        <v>0</v>
      </c>
      <c r="X8" s="6">
        <f t="shared" si="4"/>
        <v>7</v>
      </c>
      <c r="Y8" s="6">
        <v>10</v>
      </c>
      <c r="Z8" s="6">
        <v>0</v>
      </c>
      <c r="AA8" s="6">
        <v>1</v>
      </c>
      <c r="AB8" s="6">
        <v>0</v>
      </c>
      <c r="AC8" s="6">
        <f t="shared" si="5"/>
        <v>11</v>
      </c>
      <c r="AD8" s="6">
        <v>14</v>
      </c>
      <c r="AE8" s="6">
        <v>4</v>
      </c>
      <c r="AF8" s="6">
        <v>0</v>
      </c>
      <c r="AG8" s="6">
        <v>0</v>
      </c>
      <c r="AH8" s="6">
        <f t="shared" si="6"/>
        <v>18</v>
      </c>
      <c r="AI8" s="6">
        <f>SUM(I8,N8,S8,X8,AC8,AH8)</f>
        <v>74</v>
      </c>
      <c r="AJ8" s="6" t="s">
        <v>37</v>
      </c>
    </row>
    <row r="9" spans="1:36" x14ac:dyDescent="0.2">
      <c r="A9" s="6">
        <v>3</v>
      </c>
      <c r="B9" s="6" t="s">
        <v>61</v>
      </c>
      <c r="C9" s="3" t="str">
        <f t="shared" si="0"/>
        <v>11721</v>
      </c>
      <c r="D9" s="7">
        <v>45860.463541666664</v>
      </c>
      <c r="E9" s="6">
        <v>6</v>
      </c>
      <c r="F9" s="6">
        <v>0</v>
      </c>
      <c r="G9" s="6">
        <v>0</v>
      </c>
      <c r="H9" s="6">
        <v>0</v>
      </c>
      <c r="I9" s="6">
        <f t="shared" si="1"/>
        <v>6</v>
      </c>
      <c r="J9" s="6">
        <v>0</v>
      </c>
      <c r="K9" s="6">
        <v>0</v>
      </c>
      <c r="L9" s="6">
        <v>0</v>
      </c>
      <c r="M9" s="6">
        <v>0</v>
      </c>
      <c r="N9" s="6">
        <f t="shared" si="2"/>
        <v>0</v>
      </c>
      <c r="O9" s="6">
        <v>22</v>
      </c>
      <c r="P9" s="6">
        <v>3</v>
      </c>
      <c r="Q9" s="6">
        <v>12</v>
      </c>
      <c r="R9" s="6">
        <v>0</v>
      </c>
      <c r="S9" s="6">
        <f t="shared" si="3"/>
        <v>37</v>
      </c>
      <c r="T9" s="6">
        <v>0</v>
      </c>
      <c r="U9" s="6">
        <v>0</v>
      </c>
      <c r="V9" s="6">
        <v>11</v>
      </c>
      <c r="W9" s="6">
        <v>0</v>
      </c>
      <c r="X9" s="6">
        <f t="shared" si="4"/>
        <v>11</v>
      </c>
      <c r="Y9" s="6">
        <v>5</v>
      </c>
      <c r="Z9" s="6">
        <v>2</v>
      </c>
      <c r="AA9" s="6">
        <v>3</v>
      </c>
      <c r="AB9" s="6">
        <v>0</v>
      </c>
      <c r="AC9" s="6">
        <f t="shared" si="5"/>
        <v>10</v>
      </c>
      <c r="AD9" s="6">
        <v>16</v>
      </c>
      <c r="AE9" s="6">
        <v>2</v>
      </c>
      <c r="AF9" s="6">
        <v>5</v>
      </c>
      <c r="AG9" s="6">
        <v>0</v>
      </c>
      <c r="AH9" s="6">
        <f t="shared" si="6"/>
        <v>23</v>
      </c>
      <c r="AI9" s="6">
        <f>SUM(I9,N9,S9,X9,AC9,AH9)</f>
        <v>87</v>
      </c>
      <c r="AJ9" s="6" t="s">
        <v>39</v>
      </c>
    </row>
    <row r="10" spans="1:36" x14ac:dyDescent="0.2">
      <c r="A10" s="2">
        <v>1</v>
      </c>
      <c r="B10" s="9" t="s">
        <v>48</v>
      </c>
      <c r="C10" s="3" t="str">
        <f t="shared" si="0"/>
        <v>11741</v>
      </c>
      <c r="D10" s="5">
        <v>45860.554814814815</v>
      </c>
      <c r="E10" s="2">
        <v>2</v>
      </c>
      <c r="F10" s="2">
        <v>1</v>
      </c>
      <c r="G10" s="2">
        <v>2</v>
      </c>
      <c r="H10" s="2">
        <v>0</v>
      </c>
      <c r="I10" s="2">
        <f t="shared" si="1"/>
        <v>5</v>
      </c>
      <c r="J10" s="2">
        <v>1</v>
      </c>
      <c r="K10" s="2">
        <v>2</v>
      </c>
      <c r="L10" s="2">
        <v>2</v>
      </c>
      <c r="M10" s="2">
        <v>0</v>
      </c>
      <c r="N10" s="2">
        <f t="shared" si="2"/>
        <v>5</v>
      </c>
      <c r="O10" s="2">
        <v>7</v>
      </c>
      <c r="P10" s="2">
        <v>8</v>
      </c>
      <c r="Q10" s="2">
        <v>1</v>
      </c>
      <c r="R10" s="2">
        <v>0</v>
      </c>
      <c r="S10" s="2">
        <f t="shared" si="3"/>
        <v>16</v>
      </c>
      <c r="T10" s="2">
        <v>2</v>
      </c>
      <c r="U10" s="2">
        <v>0</v>
      </c>
      <c r="V10" s="2">
        <v>0</v>
      </c>
      <c r="W10" s="2">
        <v>2</v>
      </c>
      <c r="X10" s="2">
        <f t="shared" si="4"/>
        <v>4</v>
      </c>
      <c r="Y10" s="2">
        <v>0</v>
      </c>
      <c r="Z10" s="2">
        <v>0</v>
      </c>
      <c r="AA10" s="2">
        <v>0</v>
      </c>
      <c r="AB10" s="2">
        <v>0</v>
      </c>
      <c r="AC10" s="2">
        <f t="shared" si="5"/>
        <v>0</v>
      </c>
      <c r="AD10" s="2">
        <v>0</v>
      </c>
      <c r="AE10" s="2">
        <v>0</v>
      </c>
      <c r="AF10" s="2">
        <v>0</v>
      </c>
      <c r="AG10" s="2">
        <v>0</v>
      </c>
      <c r="AH10" s="2">
        <f t="shared" si="6"/>
        <v>0</v>
      </c>
      <c r="AI10" s="2">
        <f>I10+N10+S10+X10+AC10+AH10</f>
        <v>30</v>
      </c>
      <c r="AJ10" s="3" t="s">
        <v>22</v>
      </c>
    </row>
    <row r="11" spans="1:36" x14ac:dyDescent="0.2">
      <c r="A11" s="6">
        <v>5</v>
      </c>
      <c r="B11" s="6" t="s">
        <v>69</v>
      </c>
      <c r="C11" s="3" t="str">
        <f t="shared" si="0"/>
        <v>11761</v>
      </c>
      <c r="D11" s="7">
        <v>45860.548159722224</v>
      </c>
      <c r="E11" s="6">
        <v>1</v>
      </c>
      <c r="F11" s="6">
        <v>2</v>
      </c>
      <c r="G11" s="6">
        <v>3</v>
      </c>
      <c r="H11" s="6">
        <v>0</v>
      </c>
      <c r="I11" s="6">
        <f t="shared" si="1"/>
        <v>6</v>
      </c>
      <c r="J11" s="6">
        <v>0</v>
      </c>
      <c r="K11" s="6">
        <v>0</v>
      </c>
      <c r="L11" s="6">
        <v>0</v>
      </c>
      <c r="M11" s="6">
        <v>0</v>
      </c>
      <c r="N11" s="6">
        <f t="shared" si="2"/>
        <v>0</v>
      </c>
      <c r="O11" s="6">
        <v>0</v>
      </c>
      <c r="P11" s="6">
        <v>0</v>
      </c>
      <c r="Q11" s="6">
        <v>0</v>
      </c>
      <c r="R11" s="6">
        <v>0</v>
      </c>
      <c r="S11" s="6">
        <f t="shared" si="3"/>
        <v>0</v>
      </c>
      <c r="T11" s="6">
        <v>0</v>
      </c>
      <c r="U11" s="6">
        <v>0</v>
      </c>
      <c r="V11" s="6">
        <v>1</v>
      </c>
      <c r="W11" s="6">
        <v>0</v>
      </c>
      <c r="X11" s="6">
        <f t="shared" si="4"/>
        <v>1</v>
      </c>
      <c r="Y11" s="6">
        <v>0</v>
      </c>
      <c r="Z11" s="6">
        <v>0</v>
      </c>
      <c r="AA11" s="6">
        <v>0</v>
      </c>
      <c r="AB11" s="6">
        <v>0</v>
      </c>
      <c r="AC11" s="6">
        <f t="shared" si="5"/>
        <v>0</v>
      </c>
      <c r="AD11" s="6">
        <v>7</v>
      </c>
      <c r="AE11" s="6">
        <v>9</v>
      </c>
      <c r="AF11" s="6">
        <v>0</v>
      </c>
      <c r="AG11" s="6">
        <v>0</v>
      </c>
      <c r="AH11" s="6">
        <f t="shared" si="6"/>
        <v>16</v>
      </c>
      <c r="AI11" s="6">
        <f>SUM(I11,N11,S11,X11,AC11,AH11)</f>
        <v>23</v>
      </c>
      <c r="AJ11" s="6" t="s">
        <v>44</v>
      </c>
    </row>
    <row r="12" spans="1:36" x14ac:dyDescent="0.2">
      <c r="A12" s="2">
        <v>2</v>
      </c>
      <c r="B12" s="9" t="s">
        <v>53</v>
      </c>
      <c r="C12" s="3" t="str">
        <f t="shared" si="0"/>
        <v>11791</v>
      </c>
      <c r="D12" s="5">
        <v>45860.408993055556</v>
      </c>
      <c r="E12" s="2">
        <v>1</v>
      </c>
      <c r="F12" s="2">
        <v>0</v>
      </c>
      <c r="G12" s="2">
        <v>0</v>
      </c>
      <c r="H12" s="2">
        <v>0</v>
      </c>
      <c r="I12" s="2">
        <f t="shared" si="1"/>
        <v>1</v>
      </c>
      <c r="J12" s="2">
        <v>5</v>
      </c>
      <c r="K12" s="2">
        <v>3</v>
      </c>
      <c r="L12" s="2">
        <v>0</v>
      </c>
      <c r="M12" s="2">
        <v>2</v>
      </c>
      <c r="N12" s="2">
        <f t="shared" si="2"/>
        <v>10</v>
      </c>
      <c r="O12" s="2">
        <v>15</v>
      </c>
      <c r="P12" s="2">
        <v>8</v>
      </c>
      <c r="Q12" s="2">
        <v>2</v>
      </c>
      <c r="R12" s="2">
        <v>3</v>
      </c>
      <c r="S12" s="2">
        <f t="shared" si="3"/>
        <v>28</v>
      </c>
      <c r="T12" s="2">
        <v>1</v>
      </c>
      <c r="U12" s="2">
        <v>0</v>
      </c>
      <c r="V12" s="2">
        <v>1</v>
      </c>
      <c r="W12" s="2">
        <v>2</v>
      </c>
      <c r="X12" s="2">
        <f t="shared" si="4"/>
        <v>4</v>
      </c>
      <c r="Y12" s="2">
        <v>4</v>
      </c>
      <c r="Z12" s="2">
        <v>4</v>
      </c>
      <c r="AA12" s="2">
        <v>2</v>
      </c>
      <c r="AB12" s="2">
        <v>0</v>
      </c>
      <c r="AC12" s="2">
        <f t="shared" si="5"/>
        <v>10</v>
      </c>
      <c r="AD12" s="2">
        <v>0</v>
      </c>
      <c r="AE12" s="2">
        <v>0</v>
      </c>
      <c r="AF12" s="2">
        <v>0</v>
      </c>
      <c r="AG12" s="2">
        <v>0</v>
      </c>
      <c r="AH12" s="2">
        <f t="shared" si="6"/>
        <v>0</v>
      </c>
      <c r="AI12" s="2">
        <f>I12+N12+S12+X12+AC12+AH12</f>
        <v>53</v>
      </c>
      <c r="AJ12" s="3" t="s">
        <v>33</v>
      </c>
    </row>
    <row r="13" spans="1:36" x14ac:dyDescent="0.2">
      <c r="A13" s="2">
        <v>1</v>
      </c>
      <c r="B13" s="9" t="s">
        <v>49</v>
      </c>
      <c r="C13" s="3" t="str">
        <f t="shared" si="0"/>
        <v>11961</v>
      </c>
      <c r="D13" s="5">
        <v>45860.631516203706</v>
      </c>
      <c r="E13" s="2">
        <v>0</v>
      </c>
      <c r="F13" s="2">
        <v>2</v>
      </c>
      <c r="G13" s="2">
        <v>2</v>
      </c>
      <c r="H13" s="2">
        <v>0</v>
      </c>
      <c r="I13" s="2">
        <f t="shared" si="1"/>
        <v>4</v>
      </c>
      <c r="J13" s="2">
        <v>0</v>
      </c>
      <c r="K13" s="2">
        <v>3</v>
      </c>
      <c r="L13" s="2">
        <v>0</v>
      </c>
      <c r="M13" s="2">
        <v>0</v>
      </c>
      <c r="N13" s="2">
        <f t="shared" si="2"/>
        <v>3</v>
      </c>
      <c r="O13" s="2">
        <v>2</v>
      </c>
      <c r="P13" s="2">
        <v>1</v>
      </c>
      <c r="Q13" s="2">
        <v>7</v>
      </c>
      <c r="R13" s="2">
        <v>1</v>
      </c>
      <c r="S13" s="2">
        <f t="shared" si="3"/>
        <v>11</v>
      </c>
      <c r="T13" s="2">
        <v>4</v>
      </c>
      <c r="U13" s="2">
        <v>0</v>
      </c>
      <c r="V13" s="2">
        <v>0</v>
      </c>
      <c r="W13" s="2">
        <v>1</v>
      </c>
      <c r="X13" s="2">
        <f t="shared" si="4"/>
        <v>5</v>
      </c>
      <c r="Y13" s="2">
        <v>0</v>
      </c>
      <c r="Z13" s="2">
        <v>0</v>
      </c>
      <c r="AA13" s="2">
        <v>0</v>
      </c>
      <c r="AB13" s="2">
        <v>0</v>
      </c>
      <c r="AC13" s="2">
        <f t="shared" si="5"/>
        <v>0</v>
      </c>
      <c r="AD13" s="2">
        <v>0</v>
      </c>
      <c r="AE13" s="2">
        <v>0</v>
      </c>
      <c r="AF13" s="2">
        <v>0</v>
      </c>
      <c r="AG13" s="2">
        <v>0</v>
      </c>
      <c r="AH13" s="2">
        <f t="shared" si="6"/>
        <v>0</v>
      </c>
      <c r="AI13" s="2">
        <f>I13+N13+S13+X13+AC13+AH13</f>
        <v>23</v>
      </c>
      <c r="AJ13" s="3" t="s">
        <v>21</v>
      </c>
    </row>
    <row r="14" spans="1:36" x14ac:dyDescent="0.2">
      <c r="A14" s="2">
        <v>2</v>
      </c>
      <c r="B14" s="9" t="s">
        <v>54</v>
      </c>
      <c r="C14" s="3" t="str">
        <f t="shared" si="0"/>
        <v>11981</v>
      </c>
      <c r="D14" s="5">
        <v>45860.477129629631</v>
      </c>
      <c r="E14" s="2">
        <v>0</v>
      </c>
      <c r="F14" s="2">
        <v>1</v>
      </c>
      <c r="G14" s="2">
        <v>0</v>
      </c>
      <c r="H14" s="2">
        <v>0</v>
      </c>
      <c r="I14" s="2">
        <f t="shared" si="1"/>
        <v>1</v>
      </c>
      <c r="J14" s="2">
        <v>3</v>
      </c>
      <c r="K14" s="2">
        <v>3</v>
      </c>
      <c r="L14" s="2">
        <v>0</v>
      </c>
      <c r="M14" s="2">
        <v>0</v>
      </c>
      <c r="N14" s="2">
        <f t="shared" si="2"/>
        <v>6</v>
      </c>
      <c r="O14" s="2">
        <v>21</v>
      </c>
      <c r="P14" s="2">
        <v>3</v>
      </c>
      <c r="Q14" s="2">
        <v>0</v>
      </c>
      <c r="R14" s="2">
        <v>6</v>
      </c>
      <c r="S14" s="2">
        <f t="shared" si="3"/>
        <v>30</v>
      </c>
      <c r="T14" s="2">
        <v>0</v>
      </c>
      <c r="U14" s="2">
        <v>1</v>
      </c>
      <c r="V14" s="2">
        <v>3</v>
      </c>
      <c r="W14" s="2">
        <v>0</v>
      </c>
      <c r="X14" s="2">
        <f t="shared" si="4"/>
        <v>4</v>
      </c>
      <c r="Y14" s="2">
        <v>6</v>
      </c>
      <c r="Z14" s="2">
        <v>2</v>
      </c>
      <c r="AA14" s="2">
        <v>3</v>
      </c>
      <c r="AB14" s="2">
        <v>0</v>
      </c>
      <c r="AC14" s="2">
        <f t="shared" si="5"/>
        <v>11</v>
      </c>
      <c r="AD14" s="2">
        <v>0</v>
      </c>
      <c r="AE14" s="2">
        <v>0</v>
      </c>
      <c r="AF14" s="2">
        <v>0</v>
      </c>
      <c r="AG14" s="2">
        <v>0</v>
      </c>
      <c r="AH14" s="2">
        <f t="shared" si="6"/>
        <v>0</v>
      </c>
      <c r="AI14" s="2">
        <f>I14+N14+S14+X14+AC14+AH14</f>
        <v>52</v>
      </c>
      <c r="AJ14" s="3" t="s">
        <v>32</v>
      </c>
    </row>
    <row r="15" spans="1:36" x14ac:dyDescent="0.2">
      <c r="A15" s="6">
        <v>5</v>
      </c>
      <c r="B15" s="6" t="s">
        <v>70</v>
      </c>
      <c r="C15" s="3" t="str">
        <f t="shared" si="0"/>
        <v>11981</v>
      </c>
      <c r="D15" s="7">
        <v>45860.62604166667</v>
      </c>
      <c r="E15" s="6">
        <v>6</v>
      </c>
      <c r="F15" s="6">
        <v>2</v>
      </c>
      <c r="G15" s="6">
        <v>2</v>
      </c>
      <c r="H15" s="6">
        <v>0</v>
      </c>
      <c r="I15" s="6">
        <f t="shared" si="1"/>
        <v>10</v>
      </c>
      <c r="J15" s="6">
        <v>0</v>
      </c>
      <c r="K15" s="6">
        <v>0</v>
      </c>
      <c r="L15" s="6">
        <v>0</v>
      </c>
      <c r="M15" s="6">
        <v>0</v>
      </c>
      <c r="N15" s="6">
        <f t="shared" si="2"/>
        <v>0</v>
      </c>
      <c r="O15" s="6">
        <v>0</v>
      </c>
      <c r="P15" s="6">
        <v>0</v>
      </c>
      <c r="Q15" s="6">
        <v>0</v>
      </c>
      <c r="R15" s="6">
        <v>0</v>
      </c>
      <c r="S15" s="6">
        <f t="shared" si="3"/>
        <v>0</v>
      </c>
      <c r="T15" s="6">
        <v>13</v>
      </c>
      <c r="U15" s="6">
        <v>1</v>
      </c>
      <c r="V15" s="6">
        <v>0</v>
      </c>
      <c r="W15" s="6">
        <v>0</v>
      </c>
      <c r="X15" s="6">
        <f t="shared" si="4"/>
        <v>14</v>
      </c>
      <c r="Y15" s="6">
        <v>0</v>
      </c>
      <c r="Z15" s="6">
        <v>0</v>
      </c>
      <c r="AA15" s="6">
        <v>0</v>
      </c>
      <c r="AB15" s="6">
        <v>0</v>
      </c>
      <c r="AC15" s="6">
        <f t="shared" si="5"/>
        <v>0</v>
      </c>
      <c r="AD15" s="6">
        <v>10</v>
      </c>
      <c r="AE15" s="6">
        <v>10</v>
      </c>
      <c r="AF15" s="6">
        <v>1</v>
      </c>
      <c r="AG15" s="6">
        <v>0</v>
      </c>
      <c r="AH15" s="6">
        <f t="shared" si="6"/>
        <v>21</v>
      </c>
      <c r="AI15" s="6">
        <f>SUM(I15,N15,S15,X15,AC15,AH15)</f>
        <v>45</v>
      </c>
      <c r="AJ15" s="6" t="s">
        <v>43</v>
      </c>
    </row>
    <row r="16" spans="1:36" x14ac:dyDescent="0.2">
      <c r="A16" s="6">
        <v>3</v>
      </c>
      <c r="B16" s="6" t="s">
        <v>62</v>
      </c>
      <c r="C16" s="3" t="str">
        <f t="shared" si="0"/>
        <v>12011</v>
      </c>
      <c r="D16" s="7">
        <v>45860.565752314818</v>
      </c>
      <c r="E16" s="6">
        <v>0</v>
      </c>
      <c r="F16" s="6">
        <v>1</v>
      </c>
      <c r="G16" s="6">
        <v>0</v>
      </c>
      <c r="H16" s="6">
        <v>0</v>
      </c>
      <c r="I16" s="6">
        <f t="shared" si="1"/>
        <v>1</v>
      </c>
      <c r="J16" s="6">
        <v>0</v>
      </c>
      <c r="K16" s="6">
        <v>0</v>
      </c>
      <c r="L16" s="6">
        <v>0</v>
      </c>
      <c r="M16" s="6">
        <v>0</v>
      </c>
      <c r="N16" s="6">
        <f t="shared" si="2"/>
        <v>0</v>
      </c>
      <c r="O16" s="6">
        <v>10</v>
      </c>
      <c r="P16" s="6">
        <v>2</v>
      </c>
      <c r="Q16" s="6">
        <v>2</v>
      </c>
      <c r="R16" s="6">
        <v>2</v>
      </c>
      <c r="S16" s="6">
        <f t="shared" si="3"/>
        <v>16</v>
      </c>
      <c r="T16" s="6">
        <v>2</v>
      </c>
      <c r="U16" s="6">
        <v>0</v>
      </c>
      <c r="V16" s="6">
        <v>13</v>
      </c>
      <c r="W16" s="6">
        <v>0</v>
      </c>
      <c r="X16" s="6">
        <f t="shared" si="4"/>
        <v>15</v>
      </c>
      <c r="Y16" s="6">
        <v>0</v>
      </c>
      <c r="Z16" s="6">
        <v>0</v>
      </c>
      <c r="AA16" s="6">
        <v>4</v>
      </c>
      <c r="AB16" s="6">
        <v>0</v>
      </c>
      <c r="AC16" s="6">
        <f t="shared" si="5"/>
        <v>4</v>
      </c>
      <c r="AD16" s="6">
        <v>0</v>
      </c>
      <c r="AE16" s="6">
        <v>2</v>
      </c>
      <c r="AF16" s="6">
        <v>7</v>
      </c>
      <c r="AG16" s="6">
        <v>0</v>
      </c>
      <c r="AH16" s="6">
        <f t="shared" si="6"/>
        <v>9</v>
      </c>
      <c r="AI16" s="6">
        <f>SUM(I16,N16,S16,X16,AC16,AH16)</f>
        <v>45</v>
      </c>
      <c r="AJ16" s="6" t="s">
        <v>38</v>
      </c>
    </row>
    <row r="17" spans="1:36" x14ac:dyDescent="0.2">
      <c r="A17" s="2">
        <v>1</v>
      </c>
      <c r="B17" s="9" t="s">
        <v>50</v>
      </c>
      <c r="C17" s="3" t="str">
        <f t="shared" si="0"/>
        <v>12181</v>
      </c>
      <c r="D17" s="5">
        <v>45860.708819444444</v>
      </c>
      <c r="E17" s="2">
        <v>3</v>
      </c>
      <c r="F17" s="2">
        <v>0</v>
      </c>
      <c r="G17" s="2">
        <v>0</v>
      </c>
      <c r="H17" s="2">
        <v>0</v>
      </c>
      <c r="I17" s="2">
        <f t="shared" si="1"/>
        <v>3</v>
      </c>
      <c r="J17" s="2">
        <v>9</v>
      </c>
      <c r="K17" s="2">
        <v>4</v>
      </c>
      <c r="L17" s="2">
        <v>0</v>
      </c>
      <c r="M17" s="2">
        <v>0</v>
      </c>
      <c r="N17" s="2">
        <f t="shared" si="2"/>
        <v>13</v>
      </c>
      <c r="O17" s="2">
        <v>5</v>
      </c>
      <c r="P17" s="2">
        <v>4</v>
      </c>
      <c r="Q17" s="2">
        <v>6</v>
      </c>
      <c r="R17" s="2">
        <v>1</v>
      </c>
      <c r="S17" s="2">
        <f t="shared" si="3"/>
        <v>16</v>
      </c>
      <c r="T17" s="2">
        <v>0</v>
      </c>
      <c r="U17" s="2">
        <v>0</v>
      </c>
      <c r="V17" s="2">
        <v>0</v>
      </c>
      <c r="W17" s="2">
        <v>0</v>
      </c>
      <c r="X17" s="2">
        <f t="shared" si="4"/>
        <v>0</v>
      </c>
      <c r="Y17" s="2">
        <v>0</v>
      </c>
      <c r="Z17" s="2">
        <v>0</v>
      </c>
      <c r="AA17" s="2">
        <v>0</v>
      </c>
      <c r="AB17" s="2">
        <v>0</v>
      </c>
      <c r="AC17" s="2">
        <f t="shared" si="5"/>
        <v>0</v>
      </c>
      <c r="AD17" s="2">
        <v>0</v>
      </c>
      <c r="AE17" s="2">
        <v>0</v>
      </c>
      <c r="AF17" s="2">
        <v>0</v>
      </c>
      <c r="AG17" s="2">
        <v>0</v>
      </c>
      <c r="AH17" s="2">
        <f t="shared" si="6"/>
        <v>0</v>
      </c>
      <c r="AI17" s="2">
        <f>I17+N17+S17+X17+AC17+AH17</f>
        <v>32</v>
      </c>
      <c r="AJ17" s="3" t="s">
        <v>20</v>
      </c>
    </row>
    <row r="18" spans="1:36" x14ac:dyDescent="0.2">
      <c r="A18" s="6">
        <v>3</v>
      </c>
      <c r="B18" s="6" t="s">
        <v>63</v>
      </c>
      <c r="C18" s="3" t="str">
        <f t="shared" si="0"/>
        <v>12181</v>
      </c>
      <c r="D18" s="7">
        <v>45860.625601851854</v>
      </c>
      <c r="E18" s="6">
        <v>6</v>
      </c>
      <c r="F18" s="6">
        <v>3</v>
      </c>
      <c r="G18" s="6">
        <v>0</v>
      </c>
      <c r="H18" s="6">
        <v>0</v>
      </c>
      <c r="I18" s="6">
        <f t="shared" si="1"/>
        <v>9</v>
      </c>
      <c r="J18" s="6">
        <v>0</v>
      </c>
      <c r="K18" s="6">
        <v>0</v>
      </c>
      <c r="L18" s="6">
        <v>0</v>
      </c>
      <c r="M18" s="6">
        <v>0</v>
      </c>
      <c r="N18" s="6">
        <f t="shared" si="2"/>
        <v>0</v>
      </c>
      <c r="O18" s="6">
        <v>6</v>
      </c>
      <c r="P18" s="6">
        <v>3</v>
      </c>
      <c r="Q18" s="6">
        <v>4</v>
      </c>
      <c r="R18" s="6">
        <v>2</v>
      </c>
      <c r="S18" s="6">
        <f t="shared" si="3"/>
        <v>15</v>
      </c>
      <c r="T18" s="6">
        <v>16</v>
      </c>
      <c r="U18" s="6">
        <v>1</v>
      </c>
      <c r="V18" s="6">
        <v>5</v>
      </c>
      <c r="W18" s="6">
        <v>1</v>
      </c>
      <c r="X18" s="6">
        <f t="shared" si="4"/>
        <v>23</v>
      </c>
      <c r="Y18" s="6">
        <v>2</v>
      </c>
      <c r="Z18" s="6">
        <v>3</v>
      </c>
      <c r="AA18" s="6">
        <v>2</v>
      </c>
      <c r="AB18" s="6">
        <v>0</v>
      </c>
      <c r="AC18" s="6">
        <f t="shared" si="5"/>
        <v>7</v>
      </c>
      <c r="AD18" s="6">
        <v>7</v>
      </c>
      <c r="AE18" s="6">
        <v>1</v>
      </c>
      <c r="AF18" s="6">
        <v>0</v>
      </c>
      <c r="AG18" s="6">
        <v>0</v>
      </c>
      <c r="AH18" s="6">
        <f t="shared" si="6"/>
        <v>8</v>
      </c>
      <c r="AI18" s="6">
        <f>SUM(I18,N18,S18,X18,AC18,AH18)</f>
        <v>62</v>
      </c>
      <c r="AJ18" s="6" t="s">
        <v>37</v>
      </c>
    </row>
    <row r="19" spans="1:36" x14ac:dyDescent="0.2">
      <c r="A19" s="6">
        <v>5</v>
      </c>
      <c r="B19" s="6" t="s">
        <v>71</v>
      </c>
      <c r="C19" s="3" t="str">
        <f t="shared" si="0"/>
        <v>12231</v>
      </c>
      <c r="D19" s="7">
        <v>45860.715254629627</v>
      </c>
      <c r="E19" s="6">
        <v>6</v>
      </c>
      <c r="F19" s="6">
        <v>0</v>
      </c>
      <c r="G19" s="6">
        <v>0</v>
      </c>
      <c r="H19" s="6">
        <v>0</v>
      </c>
      <c r="I19" s="6">
        <f t="shared" si="1"/>
        <v>6</v>
      </c>
      <c r="J19" s="6">
        <v>0</v>
      </c>
      <c r="K19" s="6">
        <v>0</v>
      </c>
      <c r="L19" s="6">
        <v>0</v>
      </c>
      <c r="M19" s="6">
        <v>0</v>
      </c>
      <c r="N19" s="6">
        <f t="shared" si="2"/>
        <v>0</v>
      </c>
      <c r="O19" s="6">
        <v>0</v>
      </c>
      <c r="P19" s="6">
        <v>0</v>
      </c>
      <c r="Q19" s="6">
        <v>0</v>
      </c>
      <c r="R19" s="6">
        <v>0</v>
      </c>
      <c r="S19" s="6">
        <f t="shared" si="3"/>
        <v>0</v>
      </c>
      <c r="T19" s="6">
        <v>11</v>
      </c>
      <c r="U19" s="6">
        <v>8</v>
      </c>
      <c r="V19" s="6">
        <v>1</v>
      </c>
      <c r="W19" s="6">
        <v>0</v>
      </c>
      <c r="X19" s="6">
        <f t="shared" si="4"/>
        <v>20</v>
      </c>
      <c r="Y19" s="6">
        <v>0</v>
      </c>
      <c r="Z19" s="6">
        <v>0</v>
      </c>
      <c r="AA19" s="6">
        <v>0</v>
      </c>
      <c r="AB19" s="6">
        <v>0</v>
      </c>
      <c r="AC19" s="6">
        <f t="shared" si="5"/>
        <v>0</v>
      </c>
      <c r="AD19" s="6">
        <v>9</v>
      </c>
      <c r="AE19" s="6">
        <v>5</v>
      </c>
      <c r="AF19" s="6">
        <v>9</v>
      </c>
      <c r="AG19" s="6">
        <v>0</v>
      </c>
      <c r="AH19" s="6">
        <f t="shared" si="6"/>
        <v>23</v>
      </c>
      <c r="AI19" s="6">
        <f>SUM(I19,N19,S19,X19,AC19,AH19)</f>
        <v>49</v>
      </c>
      <c r="AJ19" s="6" t="s">
        <v>42</v>
      </c>
    </row>
    <row r="20" spans="1:36" x14ac:dyDescent="0.2">
      <c r="A20" s="2">
        <v>2</v>
      </c>
      <c r="B20" s="9" t="s">
        <v>55</v>
      </c>
      <c r="C20" s="3" t="str">
        <f t="shared" si="0"/>
        <v>12241</v>
      </c>
      <c r="D20" s="5">
        <v>45860.570196759261</v>
      </c>
      <c r="E20" s="2">
        <v>2</v>
      </c>
      <c r="F20" s="2">
        <v>0</v>
      </c>
      <c r="G20" s="2">
        <v>0</v>
      </c>
      <c r="H20" s="2">
        <v>0</v>
      </c>
      <c r="I20" s="2">
        <f t="shared" si="1"/>
        <v>2</v>
      </c>
      <c r="J20" s="2">
        <v>4</v>
      </c>
      <c r="K20" s="2">
        <v>3</v>
      </c>
      <c r="L20" s="2">
        <v>0</v>
      </c>
      <c r="M20" s="2">
        <v>1</v>
      </c>
      <c r="N20" s="2">
        <f t="shared" si="2"/>
        <v>8</v>
      </c>
      <c r="O20" s="2">
        <v>14</v>
      </c>
      <c r="P20" s="2">
        <v>2</v>
      </c>
      <c r="Q20" s="2">
        <v>4</v>
      </c>
      <c r="R20" s="2">
        <v>1</v>
      </c>
      <c r="S20" s="2">
        <f t="shared" si="3"/>
        <v>21</v>
      </c>
      <c r="T20" s="2">
        <v>8</v>
      </c>
      <c r="U20" s="2">
        <v>1</v>
      </c>
      <c r="V20" s="2">
        <v>0</v>
      </c>
      <c r="W20" s="2">
        <v>0</v>
      </c>
      <c r="X20" s="2">
        <f t="shared" si="4"/>
        <v>9</v>
      </c>
      <c r="Y20" s="2">
        <v>2</v>
      </c>
      <c r="Z20" s="2">
        <v>0</v>
      </c>
      <c r="AA20" s="2">
        <v>3</v>
      </c>
      <c r="AB20" s="2">
        <v>0</v>
      </c>
      <c r="AC20" s="2">
        <f t="shared" si="5"/>
        <v>5</v>
      </c>
      <c r="AD20" s="2">
        <v>0</v>
      </c>
      <c r="AE20" s="2">
        <v>0</v>
      </c>
      <c r="AF20" s="2">
        <v>0</v>
      </c>
      <c r="AG20" s="2">
        <v>0</v>
      </c>
      <c r="AH20" s="2">
        <f t="shared" si="6"/>
        <v>0</v>
      </c>
      <c r="AI20" s="2">
        <f>I20+N20+S20+X20+AC20+AH20</f>
        <v>45</v>
      </c>
      <c r="AJ20" s="3" t="s">
        <v>31</v>
      </c>
    </row>
    <row r="21" spans="1:36" x14ac:dyDescent="0.2">
      <c r="A21" s="2">
        <v>2</v>
      </c>
      <c r="B21" s="9" t="s">
        <v>56</v>
      </c>
      <c r="C21" s="3" t="str">
        <f t="shared" si="0"/>
        <v>12401</v>
      </c>
      <c r="D21" s="5">
        <v>45860.627326388887</v>
      </c>
      <c r="E21" s="2">
        <v>3</v>
      </c>
      <c r="F21" s="2">
        <v>0</v>
      </c>
      <c r="G21" s="2">
        <v>0</v>
      </c>
      <c r="H21" s="2">
        <v>0</v>
      </c>
      <c r="I21" s="2">
        <f t="shared" si="1"/>
        <v>3</v>
      </c>
      <c r="J21" s="2">
        <v>2</v>
      </c>
      <c r="K21" s="2">
        <v>7</v>
      </c>
      <c r="L21" s="2">
        <v>0</v>
      </c>
      <c r="M21" s="2">
        <v>0</v>
      </c>
      <c r="N21" s="2">
        <f t="shared" si="2"/>
        <v>9</v>
      </c>
      <c r="O21" s="2">
        <v>16</v>
      </c>
      <c r="P21" s="2">
        <v>8</v>
      </c>
      <c r="Q21" s="2">
        <v>1</v>
      </c>
      <c r="R21" s="2">
        <v>1</v>
      </c>
      <c r="S21" s="2">
        <f t="shared" si="3"/>
        <v>26</v>
      </c>
      <c r="T21" s="2">
        <v>5</v>
      </c>
      <c r="U21" s="2">
        <v>0</v>
      </c>
      <c r="V21" s="2">
        <v>1</v>
      </c>
      <c r="W21" s="2">
        <v>0</v>
      </c>
      <c r="X21" s="2">
        <f t="shared" si="4"/>
        <v>6</v>
      </c>
      <c r="Y21" s="2">
        <v>1</v>
      </c>
      <c r="Z21" s="2">
        <v>0</v>
      </c>
      <c r="AA21" s="2">
        <v>2</v>
      </c>
      <c r="AB21" s="2">
        <v>3</v>
      </c>
      <c r="AC21" s="2">
        <f t="shared" si="5"/>
        <v>6</v>
      </c>
      <c r="AD21" s="2">
        <v>0</v>
      </c>
      <c r="AE21" s="2">
        <v>0</v>
      </c>
      <c r="AF21" s="2">
        <v>0</v>
      </c>
      <c r="AG21" s="2">
        <v>0</v>
      </c>
      <c r="AH21" s="2">
        <f t="shared" si="6"/>
        <v>0</v>
      </c>
      <c r="AI21" s="2">
        <f>I21+N21+S21+X21+AC21+AH21</f>
        <v>50</v>
      </c>
      <c r="AJ21" s="3" t="s">
        <v>30</v>
      </c>
    </row>
    <row r="22" spans="1:36" x14ac:dyDescent="0.2">
      <c r="A22" s="6">
        <v>3</v>
      </c>
      <c r="B22" s="6" t="s">
        <v>64</v>
      </c>
      <c r="C22" s="3" t="str">
        <f t="shared" si="0"/>
        <v>12421</v>
      </c>
      <c r="D22" s="7">
        <v>45860.710057870368</v>
      </c>
      <c r="E22" s="6">
        <v>3</v>
      </c>
      <c r="F22" s="6">
        <v>0</v>
      </c>
      <c r="G22" s="6">
        <v>3</v>
      </c>
      <c r="H22" s="6">
        <v>1</v>
      </c>
      <c r="I22" s="6">
        <f t="shared" si="1"/>
        <v>7</v>
      </c>
      <c r="J22" s="6">
        <v>0</v>
      </c>
      <c r="K22" s="6">
        <v>0</v>
      </c>
      <c r="L22" s="6">
        <v>0</v>
      </c>
      <c r="M22" s="6">
        <v>0</v>
      </c>
      <c r="N22" s="6">
        <f t="shared" si="2"/>
        <v>0</v>
      </c>
      <c r="O22" s="6">
        <v>13</v>
      </c>
      <c r="P22" s="6">
        <v>3</v>
      </c>
      <c r="Q22" s="6">
        <v>8</v>
      </c>
      <c r="R22" s="6">
        <v>0</v>
      </c>
      <c r="S22" s="6">
        <f t="shared" si="3"/>
        <v>24</v>
      </c>
      <c r="T22" s="6">
        <v>17</v>
      </c>
      <c r="U22" s="6">
        <v>2</v>
      </c>
      <c r="V22" s="6">
        <v>3</v>
      </c>
      <c r="W22" s="6">
        <v>0</v>
      </c>
      <c r="X22" s="6">
        <f t="shared" si="4"/>
        <v>22</v>
      </c>
      <c r="Y22" s="6">
        <v>3</v>
      </c>
      <c r="Z22" s="6">
        <v>1</v>
      </c>
      <c r="AA22" s="6">
        <v>2</v>
      </c>
      <c r="AB22" s="6">
        <v>0</v>
      </c>
      <c r="AC22" s="6">
        <f t="shared" si="5"/>
        <v>6</v>
      </c>
      <c r="AD22" s="6">
        <v>13</v>
      </c>
      <c r="AE22" s="6">
        <v>2</v>
      </c>
      <c r="AF22" s="6">
        <v>1</v>
      </c>
      <c r="AG22" s="6">
        <v>0</v>
      </c>
      <c r="AH22" s="6">
        <f t="shared" si="6"/>
        <v>16</v>
      </c>
      <c r="AI22" s="6">
        <f>SUM(I22,N22,S22,X22,AC22,AH22)</f>
        <v>75</v>
      </c>
      <c r="AJ22" s="6" t="s">
        <v>36</v>
      </c>
    </row>
    <row r="23" spans="1:36" x14ac:dyDescent="0.2">
      <c r="A23" s="2">
        <v>1</v>
      </c>
      <c r="B23" s="9" t="s">
        <v>51</v>
      </c>
      <c r="C23" s="3" t="str">
        <f t="shared" si="0"/>
        <v>12441</v>
      </c>
      <c r="D23" s="5">
        <v>45860.7968287037</v>
      </c>
      <c r="E23" s="2">
        <v>2</v>
      </c>
      <c r="F23" s="2">
        <v>1</v>
      </c>
      <c r="G23" s="2">
        <v>2</v>
      </c>
      <c r="H23" s="2">
        <v>0</v>
      </c>
      <c r="I23" s="2">
        <f t="shared" si="1"/>
        <v>5</v>
      </c>
      <c r="J23" s="2">
        <v>1</v>
      </c>
      <c r="K23" s="2">
        <v>2</v>
      </c>
      <c r="L23" s="2">
        <v>0</v>
      </c>
      <c r="M23" s="2">
        <v>1</v>
      </c>
      <c r="N23" s="2">
        <f t="shared" si="2"/>
        <v>4</v>
      </c>
      <c r="O23" s="2">
        <v>7</v>
      </c>
      <c r="P23" s="2">
        <v>6</v>
      </c>
      <c r="Q23" s="2">
        <v>5</v>
      </c>
      <c r="R23" s="2">
        <v>2</v>
      </c>
      <c r="S23" s="2">
        <f t="shared" si="3"/>
        <v>20</v>
      </c>
      <c r="T23" s="2">
        <v>0</v>
      </c>
      <c r="U23" s="2">
        <v>0</v>
      </c>
      <c r="V23" s="2">
        <v>1</v>
      </c>
      <c r="W23" s="2">
        <v>0</v>
      </c>
      <c r="X23" s="2">
        <f t="shared" si="4"/>
        <v>1</v>
      </c>
      <c r="Y23" s="2">
        <v>0</v>
      </c>
      <c r="Z23" s="2">
        <v>0</v>
      </c>
      <c r="AA23" s="2">
        <v>0</v>
      </c>
      <c r="AB23" s="2">
        <v>0</v>
      </c>
      <c r="AC23" s="2">
        <f t="shared" si="5"/>
        <v>0</v>
      </c>
      <c r="AD23" s="2">
        <v>0</v>
      </c>
      <c r="AE23" s="2">
        <v>0</v>
      </c>
      <c r="AF23" s="2">
        <v>0</v>
      </c>
      <c r="AG23" s="2">
        <v>0</v>
      </c>
      <c r="AH23" s="2">
        <f t="shared" si="6"/>
        <v>0</v>
      </c>
      <c r="AI23" s="2">
        <f>I23+N23+S23+X23+AC23+AH23</f>
        <v>30</v>
      </c>
      <c r="AJ23" s="3" t="s">
        <v>19</v>
      </c>
    </row>
    <row r="24" spans="1:36" x14ac:dyDescent="0.2">
      <c r="A24" s="6">
        <v>5</v>
      </c>
      <c r="B24" s="6" t="s">
        <v>72</v>
      </c>
      <c r="C24" s="3" t="str">
        <f t="shared" si="0"/>
        <v>12571</v>
      </c>
      <c r="D24" s="7">
        <v>45860.830821759257</v>
      </c>
      <c r="E24" s="6">
        <v>0</v>
      </c>
      <c r="F24" s="6">
        <v>0</v>
      </c>
      <c r="G24" s="6">
        <v>0</v>
      </c>
      <c r="H24" s="6">
        <v>0</v>
      </c>
      <c r="I24" s="6">
        <f t="shared" si="1"/>
        <v>0</v>
      </c>
      <c r="J24" s="6">
        <v>0</v>
      </c>
      <c r="K24" s="6">
        <v>0</v>
      </c>
      <c r="L24" s="6">
        <v>0</v>
      </c>
      <c r="M24" s="6">
        <v>0</v>
      </c>
      <c r="N24" s="6">
        <f t="shared" si="2"/>
        <v>0</v>
      </c>
      <c r="O24" s="6">
        <v>0</v>
      </c>
      <c r="P24" s="6">
        <v>0</v>
      </c>
      <c r="Q24" s="6">
        <v>0</v>
      </c>
      <c r="R24" s="6">
        <v>0</v>
      </c>
      <c r="S24" s="6">
        <f t="shared" si="3"/>
        <v>0</v>
      </c>
      <c r="T24" s="6">
        <v>0</v>
      </c>
      <c r="U24" s="6">
        <v>0</v>
      </c>
      <c r="V24" s="6">
        <v>1</v>
      </c>
      <c r="W24" s="6">
        <v>0</v>
      </c>
      <c r="X24" s="6">
        <f t="shared" si="4"/>
        <v>1</v>
      </c>
      <c r="Y24" s="6">
        <v>0</v>
      </c>
      <c r="Z24" s="6">
        <v>0</v>
      </c>
      <c r="AA24" s="6">
        <v>0</v>
      </c>
      <c r="AB24" s="6">
        <v>0</v>
      </c>
      <c r="AC24" s="6">
        <f t="shared" si="5"/>
        <v>0</v>
      </c>
      <c r="AD24" s="6">
        <v>3</v>
      </c>
      <c r="AE24" s="6">
        <v>3</v>
      </c>
      <c r="AF24" s="6">
        <v>2</v>
      </c>
      <c r="AG24" s="6">
        <v>0</v>
      </c>
      <c r="AH24" s="6">
        <f t="shared" si="6"/>
        <v>8</v>
      </c>
      <c r="AI24" s="6">
        <f>SUM(I24,N24,S24,X24,AC24,AH24)</f>
        <v>9</v>
      </c>
      <c r="AJ24" s="6" t="s">
        <v>41</v>
      </c>
    </row>
    <row r="25" spans="1:36" x14ac:dyDescent="0.2">
      <c r="A25" s="2">
        <v>2</v>
      </c>
      <c r="B25" s="9" t="s">
        <v>57</v>
      </c>
      <c r="C25" s="3" t="str">
        <f t="shared" si="0"/>
        <v>12631</v>
      </c>
      <c r="D25" s="5">
        <v>45860.709409722222</v>
      </c>
      <c r="E25" s="2">
        <v>1</v>
      </c>
      <c r="F25" s="2">
        <v>0</v>
      </c>
      <c r="G25" s="2">
        <v>0</v>
      </c>
      <c r="H25" s="2">
        <v>0</v>
      </c>
      <c r="I25" s="2">
        <f t="shared" si="1"/>
        <v>1</v>
      </c>
      <c r="J25" s="2">
        <v>9</v>
      </c>
      <c r="K25" s="2">
        <v>0</v>
      </c>
      <c r="L25" s="2">
        <v>0</v>
      </c>
      <c r="M25" s="2">
        <v>0</v>
      </c>
      <c r="N25" s="2">
        <f t="shared" si="2"/>
        <v>9</v>
      </c>
      <c r="O25" s="2">
        <v>22</v>
      </c>
      <c r="P25" s="2">
        <v>1</v>
      </c>
      <c r="Q25" s="2">
        <v>0</v>
      </c>
      <c r="R25" s="2">
        <v>2</v>
      </c>
      <c r="S25" s="2">
        <f t="shared" si="3"/>
        <v>25</v>
      </c>
      <c r="T25" s="2">
        <v>4</v>
      </c>
      <c r="U25" s="2">
        <v>0</v>
      </c>
      <c r="V25" s="2">
        <v>2</v>
      </c>
      <c r="W25" s="2">
        <v>0</v>
      </c>
      <c r="X25" s="2">
        <f t="shared" si="4"/>
        <v>6</v>
      </c>
      <c r="Y25" s="2">
        <v>6</v>
      </c>
      <c r="Z25" s="2">
        <v>0</v>
      </c>
      <c r="AA25" s="2">
        <v>2</v>
      </c>
      <c r="AB25" s="2">
        <v>0</v>
      </c>
      <c r="AC25" s="2">
        <f t="shared" si="5"/>
        <v>8</v>
      </c>
      <c r="AD25" s="2">
        <v>0</v>
      </c>
      <c r="AE25" s="2">
        <v>0</v>
      </c>
      <c r="AF25" s="2">
        <v>0</v>
      </c>
      <c r="AG25" s="2">
        <v>0</v>
      </c>
      <c r="AH25" s="2">
        <f t="shared" si="6"/>
        <v>0</v>
      </c>
      <c r="AI25" s="2">
        <f>I25+N25+S25+X25+AC25+AH25</f>
        <v>49</v>
      </c>
      <c r="AJ25" s="3" t="s">
        <v>29</v>
      </c>
    </row>
    <row r="26" spans="1:36" x14ac:dyDescent="0.2">
      <c r="A26" s="2">
        <v>1</v>
      </c>
      <c r="B26" s="9" t="s">
        <v>52</v>
      </c>
      <c r="C26" s="3" t="str">
        <f t="shared" si="0"/>
        <v>12691</v>
      </c>
      <c r="D26" s="4" t="s">
        <v>17</v>
      </c>
      <c r="E26" s="2">
        <v>0</v>
      </c>
      <c r="F26" s="2">
        <v>0</v>
      </c>
      <c r="G26" s="2">
        <v>3</v>
      </c>
      <c r="H26" s="2">
        <v>0</v>
      </c>
      <c r="I26" s="2">
        <f t="shared" si="1"/>
        <v>3</v>
      </c>
      <c r="J26" s="2">
        <v>1</v>
      </c>
      <c r="K26" s="2">
        <v>0</v>
      </c>
      <c r="L26" s="2">
        <v>0</v>
      </c>
      <c r="M26" s="2">
        <v>1</v>
      </c>
      <c r="N26" s="2">
        <f t="shared" si="2"/>
        <v>2</v>
      </c>
      <c r="O26" s="2">
        <v>3</v>
      </c>
      <c r="P26" s="2">
        <v>1</v>
      </c>
      <c r="Q26" s="2">
        <v>0</v>
      </c>
      <c r="R26" s="2">
        <v>0</v>
      </c>
      <c r="S26" s="2">
        <f t="shared" si="3"/>
        <v>4</v>
      </c>
      <c r="T26" s="2">
        <v>0</v>
      </c>
      <c r="U26" s="2">
        <v>0</v>
      </c>
      <c r="V26" s="2">
        <v>0</v>
      </c>
      <c r="W26" s="2">
        <v>0</v>
      </c>
      <c r="X26" s="2">
        <f t="shared" si="4"/>
        <v>0</v>
      </c>
      <c r="Y26" s="2">
        <v>0</v>
      </c>
      <c r="Z26" s="2">
        <v>0</v>
      </c>
      <c r="AA26" s="2">
        <v>0</v>
      </c>
      <c r="AB26" s="2">
        <v>0</v>
      </c>
      <c r="AC26" s="2">
        <f t="shared" si="5"/>
        <v>0</v>
      </c>
      <c r="AD26" s="2">
        <v>0</v>
      </c>
      <c r="AE26" s="2">
        <v>0</v>
      </c>
      <c r="AF26" s="2">
        <v>0</v>
      </c>
      <c r="AG26" s="2">
        <v>0</v>
      </c>
      <c r="AH26" s="2">
        <f t="shared" si="6"/>
        <v>0</v>
      </c>
      <c r="AI26" s="2">
        <f>I26+N26+S26+X26+AC26+AH26</f>
        <v>9</v>
      </c>
      <c r="AJ26" s="3" t="s">
        <v>18</v>
      </c>
    </row>
    <row r="27" spans="1:36" x14ac:dyDescent="0.2">
      <c r="A27" s="6">
        <v>3</v>
      </c>
      <c r="B27" s="6" t="s">
        <v>65</v>
      </c>
      <c r="C27" s="3" t="str">
        <f t="shared" si="0"/>
        <v>12741</v>
      </c>
      <c r="D27" s="7">
        <v>45860.817615740743</v>
      </c>
      <c r="E27" s="6">
        <v>6</v>
      </c>
      <c r="F27" s="6">
        <v>1</v>
      </c>
      <c r="G27" s="6">
        <v>4</v>
      </c>
      <c r="H27" s="6">
        <v>0</v>
      </c>
      <c r="I27" s="6">
        <f t="shared" si="1"/>
        <v>11</v>
      </c>
      <c r="J27" s="6">
        <v>0</v>
      </c>
      <c r="K27" s="6">
        <v>0</v>
      </c>
      <c r="L27" s="6">
        <v>0</v>
      </c>
      <c r="M27" s="6">
        <v>0</v>
      </c>
      <c r="N27" s="6">
        <f t="shared" si="2"/>
        <v>0</v>
      </c>
      <c r="O27" s="6">
        <v>22</v>
      </c>
      <c r="P27" s="6">
        <v>4</v>
      </c>
      <c r="Q27" s="6">
        <v>6</v>
      </c>
      <c r="R27" s="6">
        <v>0</v>
      </c>
      <c r="S27" s="6">
        <f t="shared" si="3"/>
        <v>32</v>
      </c>
      <c r="T27" s="6">
        <v>0</v>
      </c>
      <c r="U27" s="6">
        <v>2</v>
      </c>
      <c r="V27" s="6">
        <v>5</v>
      </c>
      <c r="W27" s="6">
        <v>0</v>
      </c>
      <c r="X27" s="6">
        <f t="shared" si="4"/>
        <v>7</v>
      </c>
      <c r="Y27" s="6">
        <v>0</v>
      </c>
      <c r="Z27" s="6">
        <v>0</v>
      </c>
      <c r="AA27" s="6">
        <v>14</v>
      </c>
      <c r="AB27" s="6">
        <v>0</v>
      </c>
      <c r="AC27" s="6">
        <f t="shared" si="5"/>
        <v>14</v>
      </c>
      <c r="AD27" s="6">
        <v>0</v>
      </c>
      <c r="AE27" s="6">
        <v>1</v>
      </c>
      <c r="AF27" s="6">
        <v>2</v>
      </c>
      <c r="AG27" s="6">
        <v>0</v>
      </c>
      <c r="AH27" s="6">
        <f t="shared" si="6"/>
        <v>3</v>
      </c>
      <c r="AI27" s="6">
        <f>SUM(I27,N27,S27,X27,AC27,AH27)</f>
        <v>67</v>
      </c>
      <c r="AJ27" s="6" t="s">
        <v>35</v>
      </c>
    </row>
    <row r="28" spans="1:36" x14ac:dyDescent="0.2">
      <c r="A28" s="6">
        <v>5</v>
      </c>
      <c r="B28" s="6" t="s">
        <v>73</v>
      </c>
      <c r="C28" s="3" t="str">
        <f t="shared" si="0"/>
        <v>12761</v>
      </c>
      <c r="D28" s="7">
        <v>45860.891041666669</v>
      </c>
      <c r="E28" s="6">
        <v>0</v>
      </c>
      <c r="F28" s="6">
        <v>0</v>
      </c>
      <c r="G28" s="6">
        <v>0</v>
      </c>
      <c r="H28" s="6">
        <v>0</v>
      </c>
      <c r="I28" s="6">
        <f t="shared" si="1"/>
        <v>0</v>
      </c>
      <c r="J28" s="6">
        <v>0</v>
      </c>
      <c r="K28" s="6">
        <v>0</v>
      </c>
      <c r="L28" s="6">
        <v>0</v>
      </c>
      <c r="M28" s="6">
        <v>0</v>
      </c>
      <c r="N28" s="6">
        <f t="shared" si="2"/>
        <v>0</v>
      </c>
      <c r="O28" s="6">
        <v>0</v>
      </c>
      <c r="P28" s="6">
        <v>0</v>
      </c>
      <c r="Q28" s="6">
        <v>0</v>
      </c>
      <c r="R28" s="6">
        <v>0</v>
      </c>
      <c r="S28" s="6">
        <f t="shared" si="3"/>
        <v>0</v>
      </c>
      <c r="T28" s="6">
        <v>0</v>
      </c>
      <c r="U28" s="6">
        <v>0</v>
      </c>
      <c r="V28" s="6">
        <v>0</v>
      </c>
      <c r="W28" s="6">
        <v>0</v>
      </c>
      <c r="X28" s="6">
        <f t="shared" si="4"/>
        <v>0</v>
      </c>
      <c r="Y28" s="6">
        <v>0</v>
      </c>
      <c r="Z28" s="6">
        <v>0</v>
      </c>
      <c r="AA28" s="6">
        <v>0</v>
      </c>
      <c r="AB28" s="6">
        <v>0</v>
      </c>
      <c r="AC28" s="6">
        <f t="shared" si="5"/>
        <v>0</v>
      </c>
      <c r="AD28" s="6">
        <v>0</v>
      </c>
      <c r="AE28" s="6">
        <v>2</v>
      </c>
      <c r="AF28" s="6">
        <v>0</v>
      </c>
      <c r="AG28" s="6">
        <v>0</v>
      </c>
      <c r="AH28" s="6">
        <f t="shared" si="6"/>
        <v>2</v>
      </c>
      <c r="AI28" s="6">
        <f>SUM(I28,N28,S28,X28,AC28,AH28)</f>
        <v>2</v>
      </c>
      <c r="AJ28" s="6" t="s">
        <v>40</v>
      </c>
    </row>
    <row r="29" spans="1:36" x14ac:dyDescent="0.2">
      <c r="A29" s="2">
        <v>2</v>
      </c>
      <c r="B29" s="9" t="s">
        <v>58</v>
      </c>
      <c r="C29" s="3" t="str">
        <f t="shared" si="0"/>
        <v>12951</v>
      </c>
      <c r="D29" s="5">
        <v>45860.817986111113</v>
      </c>
      <c r="E29" s="2">
        <v>0</v>
      </c>
      <c r="F29" s="2">
        <v>0</v>
      </c>
      <c r="G29" s="2">
        <v>2</v>
      </c>
      <c r="H29" s="2">
        <v>1</v>
      </c>
      <c r="I29" s="2">
        <f t="shared" si="1"/>
        <v>3</v>
      </c>
      <c r="J29" s="2">
        <v>20</v>
      </c>
      <c r="K29" s="2">
        <v>1</v>
      </c>
      <c r="L29" s="2">
        <v>1</v>
      </c>
      <c r="M29" s="2">
        <v>0</v>
      </c>
      <c r="N29" s="2">
        <f t="shared" si="2"/>
        <v>22</v>
      </c>
      <c r="O29" s="2">
        <v>7</v>
      </c>
      <c r="P29" s="2">
        <v>4</v>
      </c>
      <c r="Q29" s="2">
        <v>4</v>
      </c>
      <c r="R29" s="2">
        <v>2</v>
      </c>
      <c r="S29" s="2">
        <f t="shared" si="3"/>
        <v>17</v>
      </c>
      <c r="T29" s="2">
        <v>0</v>
      </c>
      <c r="U29" s="2">
        <v>2</v>
      </c>
      <c r="V29" s="2">
        <v>4</v>
      </c>
      <c r="W29" s="2">
        <v>0</v>
      </c>
      <c r="X29" s="2">
        <f t="shared" si="4"/>
        <v>6</v>
      </c>
      <c r="Y29" s="2">
        <v>0</v>
      </c>
      <c r="Z29" s="2">
        <v>3</v>
      </c>
      <c r="AA29" s="2">
        <v>1</v>
      </c>
      <c r="AB29" s="2">
        <v>2</v>
      </c>
      <c r="AC29" s="2">
        <f t="shared" si="5"/>
        <v>6</v>
      </c>
      <c r="AD29" s="2">
        <v>0</v>
      </c>
      <c r="AE29" s="2">
        <v>0</v>
      </c>
      <c r="AF29" s="2">
        <v>0</v>
      </c>
      <c r="AG29" s="2">
        <v>0</v>
      </c>
      <c r="AH29" s="2">
        <f t="shared" si="6"/>
        <v>0</v>
      </c>
      <c r="AI29" s="2">
        <f>I29+N29+S29+X29+AC29+AH29</f>
        <v>54</v>
      </c>
      <c r="AJ29" s="3" t="s">
        <v>28</v>
      </c>
    </row>
    <row r="30" spans="1:36" x14ac:dyDescent="0.2">
      <c r="A30" s="6">
        <v>3</v>
      </c>
      <c r="B30" s="6" t="s">
        <v>66</v>
      </c>
      <c r="C30" s="3" t="str">
        <f t="shared" si="0"/>
        <v>12951</v>
      </c>
      <c r="D30" s="7">
        <v>45860.885023148148</v>
      </c>
      <c r="E30" s="6">
        <v>0</v>
      </c>
      <c r="F30" s="6">
        <v>0</v>
      </c>
      <c r="G30" s="6">
        <v>2</v>
      </c>
      <c r="H30" s="6">
        <v>0</v>
      </c>
      <c r="I30" s="6">
        <f t="shared" si="1"/>
        <v>2</v>
      </c>
      <c r="J30" s="6">
        <v>0</v>
      </c>
      <c r="K30" s="6">
        <v>0</v>
      </c>
      <c r="L30" s="6">
        <v>0</v>
      </c>
      <c r="M30" s="6">
        <v>0</v>
      </c>
      <c r="N30" s="6">
        <f t="shared" si="2"/>
        <v>0</v>
      </c>
      <c r="O30" s="6">
        <v>2</v>
      </c>
      <c r="P30" s="6">
        <v>0</v>
      </c>
      <c r="Q30" s="6">
        <v>2</v>
      </c>
      <c r="R30" s="6">
        <v>0</v>
      </c>
      <c r="S30" s="6">
        <f t="shared" si="3"/>
        <v>4</v>
      </c>
      <c r="T30" s="6">
        <v>0</v>
      </c>
      <c r="U30" s="6">
        <v>0</v>
      </c>
      <c r="V30" s="6">
        <v>0</v>
      </c>
      <c r="W30" s="6">
        <v>0</v>
      </c>
      <c r="X30" s="6">
        <f t="shared" si="4"/>
        <v>0</v>
      </c>
      <c r="Y30" s="6">
        <v>0</v>
      </c>
      <c r="Z30" s="6">
        <v>0</v>
      </c>
      <c r="AA30" s="6">
        <v>0</v>
      </c>
      <c r="AB30" s="6">
        <v>0</v>
      </c>
      <c r="AC30" s="6">
        <f t="shared" si="5"/>
        <v>0</v>
      </c>
      <c r="AD30" s="6">
        <v>0</v>
      </c>
      <c r="AE30" s="6">
        <v>2</v>
      </c>
      <c r="AF30" s="6">
        <v>0</v>
      </c>
      <c r="AG30" s="6">
        <v>0</v>
      </c>
      <c r="AH30" s="6">
        <f t="shared" si="6"/>
        <v>2</v>
      </c>
      <c r="AI30" s="6">
        <f>SUM(I30,N30,S30,X30,AC30,AH30)</f>
        <v>8</v>
      </c>
      <c r="AJ30" s="6" t="s">
        <v>34</v>
      </c>
    </row>
    <row r="31" spans="1:36" x14ac:dyDescent="0.2">
      <c r="A31" s="2">
        <v>2</v>
      </c>
      <c r="B31" s="9" t="s">
        <v>59</v>
      </c>
      <c r="C31" s="3" t="str">
        <f t="shared" si="0"/>
        <v>13151</v>
      </c>
      <c r="D31" s="5">
        <v>45860.882835648146</v>
      </c>
      <c r="E31" s="2">
        <v>0</v>
      </c>
      <c r="F31" s="2">
        <v>0</v>
      </c>
      <c r="G31" s="2">
        <v>0</v>
      </c>
      <c r="H31" s="2">
        <v>0</v>
      </c>
      <c r="I31" s="2">
        <f t="shared" si="1"/>
        <v>0</v>
      </c>
      <c r="J31" s="2">
        <v>0</v>
      </c>
      <c r="K31" s="2">
        <v>0</v>
      </c>
      <c r="L31" s="2">
        <v>0</v>
      </c>
      <c r="M31" s="2">
        <v>0</v>
      </c>
      <c r="N31" s="2">
        <f t="shared" si="2"/>
        <v>0</v>
      </c>
      <c r="O31" s="2">
        <v>8</v>
      </c>
      <c r="P31" s="2">
        <v>1</v>
      </c>
      <c r="Q31" s="2">
        <v>0</v>
      </c>
      <c r="R31" s="2">
        <v>2</v>
      </c>
      <c r="S31" s="2">
        <f t="shared" si="3"/>
        <v>11</v>
      </c>
      <c r="T31" s="2">
        <v>0</v>
      </c>
      <c r="U31" s="2">
        <v>2</v>
      </c>
      <c r="V31" s="2">
        <v>0</v>
      </c>
      <c r="W31" s="2">
        <v>0</v>
      </c>
      <c r="X31" s="2">
        <f t="shared" si="4"/>
        <v>2</v>
      </c>
      <c r="Y31" s="2">
        <v>0</v>
      </c>
      <c r="Z31" s="2">
        <v>0</v>
      </c>
      <c r="AA31" s="2">
        <v>0</v>
      </c>
      <c r="AB31" s="2">
        <v>1</v>
      </c>
      <c r="AC31" s="2">
        <f t="shared" si="5"/>
        <v>1</v>
      </c>
      <c r="AD31" s="2">
        <v>0</v>
      </c>
      <c r="AE31" s="2">
        <v>0</v>
      </c>
      <c r="AF31" s="2">
        <v>0</v>
      </c>
      <c r="AG31" s="2">
        <v>0</v>
      </c>
      <c r="AH31" s="2">
        <f t="shared" si="6"/>
        <v>0</v>
      </c>
      <c r="AI31" s="2">
        <f>I31+N31+S31+X31+AC31+AH31</f>
        <v>14</v>
      </c>
      <c r="AJ31" s="3" t="s">
        <v>27</v>
      </c>
    </row>
  </sheetData>
  <autoFilter ref="A3:AJ3" xr:uid="{00000000-0001-0000-0000-000000000000}">
    <sortState xmlns:xlrd2="http://schemas.microsoft.com/office/spreadsheetml/2017/richdata2" ref="A6:AJ31">
      <sortCondition ref="C3"/>
    </sortState>
  </autoFilter>
  <mergeCells count="11">
    <mergeCell ref="A1:A3"/>
    <mergeCell ref="B1:B3"/>
    <mergeCell ref="D1:D3"/>
    <mergeCell ref="E1:AI1"/>
    <mergeCell ref="AJ1:AJ3"/>
    <mergeCell ref="E2:I2"/>
    <mergeCell ref="J2:N2"/>
    <mergeCell ref="O2:S2"/>
    <mergeCell ref="T2:X2"/>
    <mergeCell ref="Y2:AC2"/>
    <mergeCell ref="AD2:AH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目視確認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岩崎圭佑</dc:creator>
  <cp:lastModifiedBy>岩崎　圭佑</cp:lastModifiedBy>
  <dcterms:created xsi:type="dcterms:W3CDTF">2025-08-01T02:13:37Z</dcterms:created>
  <dcterms:modified xsi:type="dcterms:W3CDTF">2025-08-01T12:42:54Z</dcterms:modified>
</cp:coreProperties>
</file>