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middle_count_log$1" sheetId="42" r:id="rId1"/>
    <sheet name="middle_count_log$2" sheetId="1" r:id="rId2"/>
    <sheet name="middle_count_log$3" sheetId="8" r:id="rId3"/>
    <sheet name="middle_count_log$4" sheetId="9" r:id="rId4"/>
    <sheet name="middle_count_log$5" sheetId="10" r:id="rId5"/>
    <sheet name="middle_cv_sum_daily$1" sheetId="11" r:id="rId6"/>
    <sheet name="middle_cv_sum_daily$2" sheetId="12" r:id="rId7"/>
    <sheet name="middle_cv_sum_daily$3" sheetId="13" r:id="rId8"/>
    <sheet name="middle_cv_sum_daily$4" sheetId="14" r:id="rId9"/>
    <sheet name="middle_area_genre$1" sheetId="37" r:id="rId10"/>
    <sheet name="middle_area_genre$2" sheetId="15" r:id="rId11"/>
    <sheet name="middle_area_genre$3" sheetId="16" r:id="rId12"/>
    <sheet name="middle_area_genre$4" sheetId="17" r:id="rId13"/>
    <sheet name="middle_area_genre$5" sheetId="18" r:id="rId14"/>
    <sheet name="middle_content_genre$1" sheetId="38" r:id="rId15"/>
    <sheet name="middle_content_genre$2" sheetId="19" r:id="rId16"/>
    <sheet name="middle_content_genre$3" sheetId="20" r:id="rId17"/>
    <sheet name="middle_content_genre$4" sheetId="21" r:id="rId18"/>
    <sheet name="middle_content_genre$5" sheetId="22" r:id="rId19"/>
    <sheet name="middle_demographic_genre$1" sheetId="39" r:id="rId20"/>
    <sheet name="middle_demographic_genre$2" sheetId="23" r:id="rId21"/>
    <sheet name="middle_demographic_genre$3" sheetId="24" r:id="rId22"/>
    <sheet name="middle_demographic_genre$4" sheetId="25" r:id="rId23"/>
    <sheet name="middle_demographic_genre$5" sheetId="26" r:id="rId24"/>
    <sheet name="middle_lifestyle_genre$1" sheetId="40" r:id="rId25"/>
    <sheet name="middle_lifestyle_genre$2" sheetId="27" r:id="rId26"/>
    <sheet name="middle_lifestyle_genre$3" sheetId="28" r:id="rId27"/>
    <sheet name="middle_lifestyle_genre$4" sheetId="29" r:id="rId28"/>
    <sheet name="middle_lifestyle_genre$5" sheetId="30" r:id="rId29"/>
    <sheet name="middle_adjust_segment_genre$1" sheetId="41" r:id="rId30"/>
    <sheet name="middle_adjust_segment_genre$2" sheetId="31" r:id="rId31"/>
    <sheet name="middle_adjust_segment_genre$3" sheetId="32" r:id="rId32"/>
    <sheet name="middle_adjust_segment_genre$4" sheetId="33" r:id="rId33"/>
    <sheet name="middle_adjust_segment_genre$5" sheetId="34" r:id="rId34"/>
  </sheets>
  <definedNames>
    <definedName name="_xlnm._FilterDatabase" localSheetId="29" hidden="1">'middle_adjust_segment_genre$1'!$A$2:$Q$18</definedName>
    <definedName name="_xlnm._FilterDatabase" localSheetId="30" hidden="1">'middle_adjust_segment_genre$2'!$A$2:$S$48</definedName>
    <definedName name="_xlnm._FilterDatabase" localSheetId="31" hidden="1">'middle_adjust_segment_genre$3'!$A$2:$S$48</definedName>
    <definedName name="_xlnm._FilterDatabase" localSheetId="32" hidden="1">'middle_adjust_segment_genre$4'!$A$2:$S$48</definedName>
    <definedName name="_xlnm._FilterDatabase" localSheetId="33" hidden="1">'middle_adjust_segment_genre$5'!$A$2:$S$48</definedName>
    <definedName name="_xlnm._FilterDatabase" localSheetId="9" hidden="1">'middle_area_genre$1'!$A$2:$Q$18</definedName>
    <definedName name="_xlnm._FilterDatabase" localSheetId="10" hidden="1">'middle_area_genre$2'!$A$2:$S$48</definedName>
    <definedName name="_xlnm._FilterDatabase" localSheetId="11" hidden="1">'middle_area_genre$3'!$A$2:$S$48</definedName>
    <definedName name="_xlnm._FilterDatabase" localSheetId="12" hidden="1">'middle_area_genre$4'!$A$2:$S$48</definedName>
    <definedName name="_xlnm._FilterDatabase" localSheetId="13" hidden="1">'middle_area_genre$5'!$A$2:$S$48</definedName>
    <definedName name="_xlnm._FilterDatabase" localSheetId="14" hidden="1">'middle_content_genre$1'!$A$2:$Q$18</definedName>
    <definedName name="_xlnm._FilterDatabase" localSheetId="15" hidden="1">'middle_content_genre$2'!$A$2:$S$48</definedName>
    <definedName name="_xlnm._FilterDatabase" localSheetId="16" hidden="1">'middle_content_genre$3'!$A$2:$S$48</definedName>
    <definedName name="_xlnm._FilterDatabase" localSheetId="17" hidden="1">'middle_content_genre$4'!$A$2:$S$48</definedName>
    <definedName name="_xlnm._FilterDatabase" localSheetId="18" hidden="1">'middle_content_genre$5'!$A$2:$S$48</definedName>
    <definedName name="_xlnm._FilterDatabase" localSheetId="0" hidden="1">'middle_count_log$1'!$A$2:$Z$18</definedName>
    <definedName name="_xlnm._FilterDatabase" localSheetId="1" hidden="1">'middle_count_log$2'!$A$2:$AG$48</definedName>
    <definedName name="_xlnm._FilterDatabase" localSheetId="2" hidden="1">'middle_count_log$3'!$A$2:$AG$48</definedName>
    <definedName name="_xlnm._FilterDatabase" localSheetId="3" hidden="1">'middle_count_log$4'!$A$2:$AG$48</definedName>
    <definedName name="_xlnm._FilterDatabase" localSheetId="4" hidden="1">'middle_count_log$5'!$A$2:$AG$48</definedName>
    <definedName name="_xlnm._FilterDatabase" localSheetId="5" hidden="1">'middle_cv_sum_daily$1'!$A$2:$AD$48</definedName>
    <definedName name="_xlnm._FilterDatabase" localSheetId="6" hidden="1">'middle_cv_sum_daily$2'!#REF!</definedName>
    <definedName name="_xlnm._FilterDatabase" localSheetId="7" hidden="1">'middle_cv_sum_daily$3'!#REF!</definedName>
    <definedName name="_xlnm._FilterDatabase" localSheetId="8" hidden="1">'middle_cv_sum_daily$4'!#REF!</definedName>
    <definedName name="_xlnm._FilterDatabase" localSheetId="19" hidden="1">'middle_demographic_genre$1'!$A$2:$Q$18</definedName>
    <definedName name="_xlnm._FilterDatabase" localSheetId="20" hidden="1">'middle_demographic_genre$2'!$A$2:$S$48</definedName>
    <definedName name="_xlnm._FilterDatabase" localSheetId="21" hidden="1">'middle_demographic_genre$3'!$A$2:$S$48</definedName>
    <definedName name="_xlnm._FilterDatabase" localSheetId="22" hidden="1">'middle_demographic_genre$4'!$A$2:$S$48</definedName>
    <definedName name="_xlnm._FilterDatabase" localSheetId="23" hidden="1">'middle_demographic_genre$5'!$A$2:$S$48</definedName>
    <definedName name="_xlnm._FilterDatabase" localSheetId="24" hidden="1">'middle_lifestyle_genre$1'!$A$2:$Q$18</definedName>
    <definedName name="_xlnm._FilterDatabase" localSheetId="25" hidden="1">'middle_lifestyle_genre$2'!$A$2:$S$48</definedName>
    <definedName name="_xlnm._FilterDatabase" localSheetId="26" hidden="1">'middle_lifestyle_genre$3'!$A$2:$S$48</definedName>
    <definedName name="_xlnm._FilterDatabase" localSheetId="27" hidden="1">'middle_lifestyle_genre$4'!$A$2:$S$48</definedName>
    <definedName name="_xlnm._FilterDatabase" localSheetId="28" hidden="1">'middle_lifestyle_genre$5'!$A$2:$S$48</definedName>
  </definedNames>
  <calcPr calcId="145621"/>
</workbook>
</file>

<file path=xl/calcChain.xml><?xml version="1.0" encoding="utf-8"?>
<calcChain xmlns="http://schemas.openxmlformats.org/spreadsheetml/2006/main">
  <c r="O9" i="34" l="1"/>
  <c r="N9" i="34"/>
  <c r="M9" i="34"/>
  <c r="L9" i="34"/>
  <c r="O8" i="34"/>
  <c r="N8" i="34"/>
  <c r="M8" i="34"/>
  <c r="L8" i="34"/>
  <c r="O7" i="34"/>
  <c r="N7" i="34"/>
  <c r="M7" i="34"/>
  <c r="L7" i="34"/>
  <c r="O6" i="34"/>
  <c r="N6" i="34"/>
  <c r="M6" i="34"/>
  <c r="L6" i="34"/>
  <c r="O5" i="34"/>
  <c r="N5" i="34"/>
  <c r="M5" i="34"/>
  <c r="L5" i="34"/>
  <c r="O4" i="34"/>
  <c r="N4" i="34"/>
  <c r="M4" i="34"/>
  <c r="L4" i="34"/>
  <c r="O9" i="33"/>
  <c r="N9" i="33"/>
  <c r="M9" i="33"/>
  <c r="L9" i="33"/>
  <c r="O8" i="33"/>
  <c r="N8" i="33"/>
  <c r="M8" i="33"/>
  <c r="L8" i="33"/>
  <c r="O7" i="33"/>
  <c r="N7" i="33"/>
  <c r="M7" i="33"/>
  <c r="L7" i="33"/>
  <c r="O6" i="33"/>
  <c r="N6" i="33"/>
  <c r="M6" i="33"/>
  <c r="L6" i="33"/>
  <c r="O5" i="33"/>
  <c r="N5" i="33"/>
  <c r="M5" i="33"/>
  <c r="L5" i="33"/>
  <c r="O4" i="33"/>
  <c r="N4" i="33"/>
  <c r="M4" i="33"/>
  <c r="L4" i="33"/>
  <c r="O9" i="32"/>
  <c r="N9" i="32"/>
  <c r="M9" i="32"/>
  <c r="L9" i="32"/>
  <c r="O8" i="32"/>
  <c r="N8" i="32"/>
  <c r="M8" i="32"/>
  <c r="L8" i="32"/>
  <c r="O7" i="32"/>
  <c r="N7" i="32"/>
  <c r="M7" i="32"/>
  <c r="L7" i="32"/>
  <c r="O6" i="32"/>
  <c r="N6" i="32"/>
  <c r="M6" i="32"/>
  <c r="L6" i="32"/>
  <c r="O5" i="32"/>
  <c r="N5" i="32"/>
  <c r="M5" i="32"/>
  <c r="L5" i="32"/>
  <c r="O4" i="32"/>
  <c r="N4" i="32"/>
  <c r="M4" i="32"/>
  <c r="L4" i="32"/>
  <c r="O9" i="30"/>
  <c r="N9" i="30"/>
  <c r="M9" i="30"/>
  <c r="L9" i="30"/>
  <c r="O8" i="30"/>
  <c r="N8" i="30"/>
  <c r="M8" i="30"/>
  <c r="L8" i="30"/>
  <c r="O7" i="30"/>
  <c r="N7" i="30"/>
  <c r="M7" i="30"/>
  <c r="L7" i="30"/>
  <c r="O6" i="30"/>
  <c r="N6" i="30"/>
  <c r="M6" i="30"/>
  <c r="L6" i="30"/>
  <c r="O5" i="30"/>
  <c r="N5" i="30"/>
  <c r="M5" i="30"/>
  <c r="L5" i="30"/>
  <c r="O4" i="30"/>
  <c r="N4" i="30"/>
  <c r="M4" i="30"/>
  <c r="L4" i="30"/>
  <c r="O9" i="29"/>
  <c r="N9" i="29"/>
  <c r="M9" i="29"/>
  <c r="L9" i="29"/>
  <c r="O8" i="29"/>
  <c r="N8" i="29"/>
  <c r="M8" i="29"/>
  <c r="L8" i="29"/>
  <c r="O7" i="29"/>
  <c r="N7" i="29"/>
  <c r="M7" i="29"/>
  <c r="L7" i="29"/>
  <c r="O6" i="29"/>
  <c r="N6" i="29"/>
  <c r="M6" i="29"/>
  <c r="L6" i="29"/>
  <c r="O5" i="29"/>
  <c r="N5" i="29"/>
  <c r="M5" i="29"/>
  <c r="L5" i="29"/>
  <c r="O4" i="29"/>
  <c r="N4" i="29"/>
  <c r="M4" i="29"/>
  <c r="L4" i="29"/>
  <c r="O9" i="28"/>
  <c r="N9" i="28"/>
  <c r="M9" i="28"/>
  <c r="L9" i="28"/>
  <c r="O8" i="28"/>
  <c r="N8" i="28"/>
  <c r="M8" i="28"/>
  <c r="L8" i="28"/>
  <c r="O7" i="28"/>
  <c r="N7" i="28"/>
  <c r="M7" i="28"/>
  <c r="L7" i="28"/>
  <c r="O6" i="28"/>
  <c r="N6" i="28"/>
  <c r="M6" i="28"/>
  <c r="L6" i="28"/>
  <c r="O5" i="28"/>
  <c r="N5" i="28"/>
  <c r="M5" i="28"/>
  <c r="L5" i="28"/>
  <c r="O4" i="28"/>
  <c r="N4" i="28"/>
  <c r="M4" i="28"/>
  <c r="L4" i="28"/>
  <c r="O9" i="26"/>
  <c r="N9" i="26"/>
  <c r="M9" i="26"/>
  <c r="L9" i="26"/>
  <c r="O8" i="26"/>
  <c r="N8" i="26"/>
  <c r="M8" i="26"/>
  <c r="L8" i="26"/>
  <c r="O7" i="26"/>
  <c r="N7" i="26"/>
  <c r="M7" i="26"/>
  <c r="L7" i="26"/>
  <c r="O6" i="26"/>
  <c r="N6" i="26"/>
  <c r="M6" i="26"/>
  <c r="L6" i="26"/>
  <c r="O5" i="26"/>
  <c r="N5" i="26"/>
  <c r="M5" i="26"/>
  <c r="L5" i="26"/>
  <c r="O4" i="26"/>
  <c r="N4" i="26"/>
  <c r="M4" i="26"/>
  <c r="L4" i="26"/>
  <c r="O9" i="25"/>
  <c r="N9" i="25"/>
  <c r="M9" i="25"/>
  <c r="L9" i="25"/>
  <c r="O8" i="25"/>
  <c r="N8" i="25"/>
  <c r="M8" i="25"/>
  <c r="L8" i="25"/>
  <c r="O7" i="25"/>
  <c r="N7" i="25"/>
  <c r="M7" i="25"/>
  <c r="L7" i="25"/>
  <c r="O6" i="25"/>
  <c r="N6" i="25"/>
  <c r="M6" i="25"/>
  <c r="L6" i="25"/>
  <c r="O5" i="25"/>
  <c r="N5" i="25"/>
  <c r="M5" i="25"/>
  <c r="L5" i="25"/>
  <c r="O4" i="25"/>
  <c r="N4" i="25"/>
  <c r="M4" i="25"/>
  <c r="L4" i="25"/>
  <c r="O9" i="24"/>
  <c r="N9" i="24"/>
  <c r="M9" i="24"/>
  <c r="L9" i="24"/>
  <c r="O8" i="24"/>
  <c r="N8" i="24"/>
  <c r="M8" i="24"/>
  <c r="L8" i="24"/>
  <c r="O7" i="24"/>
  <c r="N7" i="24"/>
  <c r="M7" i="24"/>
  <c r="L7" i="24"/>
  <c r="O6" i="24"/>
  <c r="N6" i="24"/>
  <c r="M6" i="24"/>
  <c r="L6" i="24"/>
  <c r="O5" i="24"/>
  <c r="N5" i="24"/>
  <c r="M5" i="24"/>
  <c r="L5" i="24"/>
  <c r="O4" i="24"/>
  <c r="N4" i="24"/>
  <c r="M4" i="24"/>
  <c r="L4" i="24"/>
  <c r="O9" i="22"/>
  <c r="N9" i="22"/>
  <c r="M9" i="22"/>
  <c r="L9" i="22"/>
  <c r="O8" i="22"/>
  <c r="N8" i="22"/>
  <c r="M8" i="22"/>
  <c r="L8" i="22"/>
  <c r="O7" i="22"/>
  <c r="N7" i="22"/>
  <c r="M7" i="22"/>
  <c r="L7" i="22"/>
  <c r="O6" i="22"/>
  <c r="N6" i="22"/>
  <c r="M6" i="22"/>
  <c r="L6" i="22"/>
  <c r="O5" i="22"/>
  <c r="N5" i="22"/>
  <c r="M5" i="22"/>
  <c r="L5" i="22"/>
  <c r="O4" i="22"/>
  <c r="N4" i="22"/>
  <c r="M4" i="22"/>
  <c r="L4" i="22"/>
  <c r="O9" i="21"/>
  <c r="N9" i="21"/>
  <c r="M9" i="21"/>
  <c r="L9" i="21"/>
  <c r="O8" i="21"/>
  <c r="N8" i="21"/>
  <c r="M8" i="21"/>
  <c r="L8" i="21"/>
  <c r="O7" i="21"/>
  <c r="N7" i="21"/>
  <c r="M7" i="21"/>
  <c r="L7" i="21"/>
  <c r="O6" i="21"/>
  <c r="N6" i="21"/>
  <c r="M6" i="21"/>
  <c r="L6" i="21"/>
  <c r="O5" i="21"/>
  <c r="N5" i="21"/>
  <c r="M5" i="21"/>
  <c r="L5" i="21"/>
  <c r="O4" i="21"/>
  <c r="N4" i="21"/>
  <c r="M4" i="21"/>
  <c r="L4" i="21"/>
  <c r="O9" i="20"/>
  <c r="N9" i="20"/>
  <c r="M9" i="20"/>
  <c r="L9" i="20"/>
  <c r="O8" i="20"/>
  <c r="N8" i="20"/>
  <c r="M8" i="20"/>
  <c r="L8" i="20"/>
  <c r="O7" i="20"/>
  <c r="N7" i="20"/>
  <c r="M7" i="20"/>
  <c r="L7" i="20"/>
  <c r="O6" i="20"/>
  <c r="N6" i="20"/>
  <c r="M6" i="20"/>
  <c r="L6" i="20"/>
  <c r="O5" i="20"/>
  <c r="N5" i="20"/>
  <c r="M5" i="20"/>
  <c r="L5" i="20"/>
  <c r="O4" i="20"/>
  <c r="N4" i="20"/>
  <c r="M4" i="20"/>
  <c r="L4" i="20"/>
  <c r="O9" i="16"/>
  <c r="O9" i="17" s="1"/>
  <c r="O9" i="18" s="1"/>
  <c r="N9" i="16"/>
  <c r="N9" i="17" s="1"/>
  <c r="N9" i="18" s="1"/>
  <c r="M9" i="16"/>
  <c r="M9" i="17" s="1"/>
  <c r="M9" i="18" s="1"/>
  <c r="L9" i="16"/>
  <c r="L9" i="17" s="1"/>
  <c r="L9" i="18" s="1"/>
  <c r="O8" i="16"/>
  <c r="O8" i="17" s="1"/>
  <c r="O8" i="18" s="1"/>
  <c r="N8" i="16"/>
  <c r="N8" i="17" s="1"/>
  <c r="N8" i="18" s="1"/>
  <c r="M8" i="16"/>
  <c r="M8" i="17" s="1"/>
  <c r="M8" i="18" s="1"/>
  <c r="L8" i="16"/>
  <c r="L8" i="17" s="1"/>
  <c r="L8" i="18" s="1"/>
  <c r="O7" i="16"/>
  <c r="O7" i="17" s="1"/>
  <c r="O7" i="18" s="1"/>
  <c r="N7" i="16"/>
  <c r="N7" i="17" s="1"/>
  <c r="N7" i="18" s="1"/>
  <c r="M7" i="16"/>
  <c r="M7" i="17" s="1"/>
  <c r="M7" i="18" s="1"/>
  <c r="L7" i="16"/>
  <c r="L7" i="17" s="1"/>
  <c r="L7" i="18" s="1"/>
  <c r="O6" i="16"/>
  <c r="O6" i="17" s="1"/>
  <c r="O6" i="18" s="1"/>
  <c r="N6" i="16"/>
  <c r="N6" i="17" s="1"/>
  <c r="N6" i="18" s="1"/>
  <c r="M6" i="16"/>
  <c r="M6" i="17" s="1"/>
  <c r="M6" i="18" s="1"/>
  <c r="L6" i="16"/>
  <c r="L6" i="17" s="1"/>
  <c r="L6" i="18" s="1"/>
  <c r="O5" i="16"/>
  <c r="O5" i="17" s="1"/>
  <c r="O5" i="18" s="1"/>
  <c r="N5" i="16"/>
  <c r="N5" i="17" s="1"/>
  <c r="N5" i="18" s="1"/>
  <c r="M5" i="16"/>
  <c r="M5" i="17" s="1"/>
  <c r="M5" i="18" s="1"/>
  <c r="L5" i="16"/>
  <c r="L5" i="17" s="1"/>
  <c r="L5" i="18" s="1"/>
  <c r="O4" i="16"/>
  <c r="O4" i="17" s="1"/>
  <c r="O4" i="18" s="1"/>
  <c r="N4" i="16"/>
  <c r="N4" i="17" s="1"/>
  <c r="N4" i="18" s="1"/>
  <c r="M4" i="16"/>
  <c r="M4" i="17" s="1"/>
  <c r="M4" i="18" s="1"/>
  <c r="L4" i="16"/>
  <c r="L4" i="17" s="1"/>
  <c r="L4" i="18" s="1"/>
  <c r="AB9" i="12" l="1"/>
  <c r="AB9" i="13" s="1"/>
  <c r="AB9" i="14" s="1"/>
  <c r="AA9" i="12"/>
  <c r="AA9" i="13" s="1"/>
  <c r="AA9" i="14" s="1"/>
  <c r="Z9" i="12"/>
  <c r="Z9" i="13" s="1"/>
  <c r="Z9" i="14" s="1"/>
  <c r="Y9" i="12"/>
  <c r="Y9" i="13" s="1"/>
  <c r="Y9" i="14" s="1"/>
  <c r="AB8" i="12"/>
  <c r="AB8" i="13" s="1"/>
  <c r="AB8" i="14" s="1"/>
  <c r="AA8" i="12"/>
  <c r="AA8" i="13" s="1"/>
  <c r="AA8" i="14" s="1"/>
  <c r="Z8" i="12"/>
  <c r="Z8" i="13" s="1"/>
  <c r="Z8" i="14" s="1"/>
  <c r="Y8" i="12"/>
  <c r="Y8" i="13" s="1"/>
  <c r="Y8" i="14" s="1"/>
  <c r="AB7" i="12"/>
  <c r="AB7" i="13" s="1"/>
  <c r="AB7" i="14" s="1"/>
  <c r="AA7" i="12"/>
  <c r="AA7" i="13" s="1"/>
  <c r="AA7" i="14" s="1"/>
  <c r="Z7" i="12"/>
  <c r="Z7" i="13" s="1"/>
  <c r="Z7" i="14" s="1"/>
  <c r="Y7" i="12"/>
  <c r="Y7" i="13" s="1"/>
  <c r="Y7" i="14" s="1"/>
  <c r="AB6" i="12"/>
  <c r="AB6" i="13" s="1"/>
  <c r="AB6" i="14" s="1"/>
  <c r="AA6" i="12"/>
  <c r="AA6" i="13" s="1"/>
  <c r="AA6" i="14" s="1"/>
  <c r="Z6" i="12"/>
  <c r="Z6" i="13" s="1"/>
  <c r="Z6" i="14" s="1"/>
  <c r="Y6" i="12"/>
  <c r="Y6" i="13" s="1"/>
  <c r="Y6" i="14" s="1"/>
  <c r="AB5" i="12"/>
  <c r="AB5" i="13" s="1"/>
  <c r="AB5" i="14" s="1"/>
  <c r="AA5" i="12"/>
  <c r="AA5" i="13" s="1"/>
  <c r="AA5" i="14" s="1"/>
  <c r="Z5" i="12"/>
  <c r="Z5" i="13" s="1"/>
  <c r="Z5" i="14" s="1"/>
  <c r="Y5" i="12"/>
  <c r="Y5" i="13" s="1"/>
  <c r="Y5" i="14" s="1"/>
  <c r="AB4" i="12"/>
  <c r="AB4" i="13" s="1"/>
  <c r="AB4" i="14" s="1"/>
  <c r="AA4" i="12"/>
  <c r="AA4" i="13" s="1"/>
  <c r="AA4" i="14" s="1"/>
  <c r="Z4" i="12"/>
  <c r="Z4" i="13" s="1"/>
  <c r="Z4" i="14" s="1"/>
  <c r="Y4" i="12"/>
  <c r="Y4" i="13" s="1"/>
  <c r="Y4" i="14" s="1"/>
  <c r="Z9" i="8"/>
  <c r="Z9" i="9" s="1"/>
  <c r="Z9" i="10" s="1"/>
  <c r="P9" i="8"/>
  <c r="P9" i="9" s="1"/>
  <c r="P9" i="10" s="1"/>
  <c r="O9" i="8"/>
  <c r="O9" i="9" s="1"/>
  <c r="O9" i="10" s="1"/>
  <c r="N9" i="8"/>
  <c r="N9" i="9" s="1"/>
  <c r="N9" i="10" s="1"/>
  <c r="M9" i="8"/>
  <c r="M9" i="9" s="1"/>
  <c r="M9" i="10" s="1"/>
  <c r="Z8" i="8"/>
  <c r="Z8" i="9" s="1"/>
  <c r="Z8" i="10" s="1"/>
  <c r="P8" i="8"/>
  <c r="P8" i="9" s="1"/>
  <c r="P8" i="10" s="1"/>
  <c r="O8" i="8"/>
  <c r="O8" i="9" s="1"/>
  <c r="O8" i="10" s="1"/>
  <c r="N8" i="8"/>
  <c r="N8" i="9" s="1"/>
  <c r="N8" i="10" s="1"/>
  <c r="M8" i="8"/>
  <c r="M8" i="9" s="1"/>
  <c r="M8" i="10" s="1"/>
  <c r="Z7" i="8"/>
  <c r="Z7" i="9" s="1"/>
  <c r="Z7" i="10" s="1"/>
  <c r="P7" i="8"/>
  <c r="P7" i="9" s="1"/>
  <c r="P7" i="10" s="1"/>
  <c r="O7" i="8"/>
  <c r="O7" i="9" s="1"/>
  <c r="O7" i="10" s="1"/>
  <c r="N7" i="8"/>
  <c r="N7" i="9" s="1"/>
  <c r="N7" i="10" s="1"/>
  <c r="M7" i="8"/>
  <c r="M7" i="9" s="1"/>
  <c r="M7" i="10" s="1"/>
  <c r="Z6" i="8"/>
  <c r="Z6" i="9" s="1"/>
  <c r="Z6" i="10" s="1"/>
  <c r="P6" i="8"/>
  <c r="P6" i="9" s="1"/>
  <c r="P6" i="10" s="1"/>
  <c r="O6" i="8"/>
  <c r="O6" i="9" s="1"/>
  <c r="O6" i="10" s="1"/>
  <c r="N6" i="8"/>
  <c r="N6" i="9" s="1"/>
  <c r="N6" i="10" s="1"/>
  <c r="M6" i="8"/>
  <c r="M6" i="9" s="1"/>
  <c r="M6" i="10" s="1"/>
  <c r="Z5" i="8"/>
  <c r="Z5" i="9" s="1"/>
  <c r="Z5" i="10" s="1"/>
  <c r="P5" i="8"/>
  <c r="P5" i="9" s="1"/>
  <c r="P5" i="10" s="1"/>
  <c r="O5" i="8"/>
  <c r="O5" i="9" s="1"/>
  <c r="O5" i="10" s="1"/>
  <c r="N5" i="8"/>
  <c r="N5" i="9" s="1"/>
  <c r="N5" i="10" s="1"/>
  <c r="M5" i="8"/>
  <c r="M5" i="9" s="1"/>
  <c r="M5" i="10" s="1"/>
  <c r="Z4" i="8"/>
  <c r="Z4" i="9" s="1"/>
  <c r="Z4" i="10" s="1"/>
  <c r="P4" i="8"/>
  <c r="P4" i="9" s="1"/>
  <c r="P4" i="10" s="1"/>
  <c r="O4" i="8"/>
  <c r="O4" i="9" s="1"/>
  <c r="O4" i="10" s="1"/>
  <c r="N4" i="8"/>
  <c r="N4" i="9" s="1"/>
  <c r="N4" i="10" s="1"/>
  <c r="M4" i="8"/>
  <c r="M4" i="9" s="1"/>
  <c r="M4" i="10" s="1"/>
  <c r="P3" i="8" l="1"/>
  <c r="P13" i="8"/>
  <c r="P17" i="8"/>
  <c r="P21" i="8"/>
  <c r="P25" i="8"/>
  <c r="P29" i="8"/>
  <c r="P33" i="8"/>
  <c r="P37" i="8"/>
  <c r="P41" i="8"/>
  <c r="P45" i="8"/>
  <c r="S48" i="32" l="1"/>
  <c r="S48" i="33" s="1"/>
  <c r="S48" i="34" s="1"/>
  <c r="S47" i="32"/>
  <c r="S47" i="33" s="1"/>
  <c r="S47" i="34" s="1"/>
  <c r="S46" i="32"/>
  <c r="S46" i="33" s="1"/>
  <c r="S46" i="34" s="1"/>
  <c r="S44" i="32"/>
  <c r="S44" i="33" s="1"/>
  <c r="S44" i="34" s="1"/>
  <c r="S43" i="32"/>
  <c r="S43" i="33" s="1"/>
  <c r="S43" i="34" s="1"/>
  <c r="S42" i="32"/>
  <c r="S42" i="33" s="1"/>
  <c r="S42" i="34" s="1"/>
  <c r="S40" i="32"/>
  <c r="S40" i="33" s="1"/>
  <c r="S40" i="34" s="1"/>
  <c r="S39" i="32"/>
  <c r="S39" i="33" s="1"/>
  <c r="S39" i="34" s="1"/>
  <c r="S38" i="32"/>
  <c r="S38" i="33" s="1"/>
  <c r="S38" i="34" s="1"/>
  <c r="S36" i="32"/>
  <c r="S36" i="33" s="1"/>
  <c r="S36" i="34" s="1"/>
  <c r="S35" i="32"/>
  <c r="S35" i="33" s="1"/>
  <c r="S35" i="34" s="1"/>
  <c r="S34" i="32"/>
  <c r="S34" i="33" s="1"/>
  <c r="S34" i="34" s="1"/>
  <c r="S32" i="32"/>
  <c r="S32" i="33" s="1"/>
  <c r="S32" i="34" s="1"/>
  <c r="S31" i="32"/>
  <c r="S31" i="33" s="1"/>
  <c r="S31" i="34" s="1"/>
  <c r="S30" i="32"/>
  <c r="S30" i="33" s="1"/>
  <c r="S30" i="34" s="1"/>
  <c r="S28" i="32"/>
  <c r="S28" i="33" s="1"/>
  <c r="S28" i="34" s="1"/>
  <c r="S27" i="32"/>
  <c r="S27" i="33" s="1"/>
  <c r="S27" i="34" s="1"/>
  <c r="S26" i="32"/>
  <c r="S26" i="33" s="1"/>
  <c r="S26" i="34" s="1"/>
  <c r="S24" i="32"/>
  <c r="S24" i="33" s="1"/>
  <c r="S24" i="34" s="1"/>
  <c r="S23" i="32"/>
  <c r="S23" i="33" s="1"/>
  <c r="S23" i="34" s="1"/>
  <c r="S22" i="32"/>
  <c r="S22" i="33" s="1"/>
  <c r="S22" i="34" s="1"/>
  <c r="S20" i="32"/>
  <c r="S20" i="33" s="1"/>
  <c r="S20" i="34" s="1"/>
  <c r="S19" i="32"/>
  <c r="S19" i="33" s="1"/>
  <c r="S19" i="34" s="1"/>
  <c r="S18" i="32"/>
  <c r="S18" i="33" s="1"/>
  <c r="S18" i="34" s="1"/>
  <c r="S16" i="32"/>
  <c r="S16" i="33" s="1"/>
  <c r="S16" i="34" s="1"/>
  <c r="S15" i="32"/>
  <c r="S15" i="33" s="1"/>
  <c r="S15" i="34" s="1"/>
  <c r="S14" i="32"/>
  <c r="S14" i="33" s="1"/>
  <c r="S14" i="34" s="1"/>
  <c r="S12" i="32"/>
  <c r="S12" i="33" s="1"/>
  <c r="S12" i="34" s="1"/>
  <c r="S11" i="32"/>
  <c r="S11" i="33" s="1"/>
  <c r="S11" i="34" s="1"/>
  <c r="S10" i="32"/>
  <c r="S10" i="33" s="1"/>
  <c r="S10" i="34" s="1"/>
  <c r="O45" i="32"/>
  <c r="O45" i="33" s="1"/>
  <c r="O45" i="34" s="1"/>
  <c r="O41" i="32"/>
  <c r="O41" i="33" s="1"/>
  <c r="O41" i="34" s="1"/>
  <c r="O37" i="32"/>
  <c r="O37" i="33" s="1"/>
  <c r="O37" i="34" s="1"/>
  <c r="O33" i="32"/>
  <c r="O33" i="33" s="1"/>
  <c r="O33" i="34" s="1"/>
  <c r="O29" i="32"/>
  <c r="O29" i="33" s="1"/>
  <c r="O29" i="34" s="1"/>
  <c r="O25" i="32"/>
  <c r="O25" i="33" s="1"/>
  <c r="O25" i="34" s="1"/>
  <c r="O21" i="32"/>
  <c r="O21" i="33" s="1"/>
  <c r="O21" i="34" s="1"/>
  <c r="O17" i="32"/>
  <c r="O17" i="33" s="1"/>
  <c r="O17" i="34" s="1"/>
  <c r="O13" i="32"/>
  <c r="O13" i="33" s="1"/>
  <c r="O13" i="34" s="1"/>
  <c r="O3" i="32"/>
  <c r="O3" i="33" s="1"/>
  <c r="O3" i="34" s="1"/>
  <c r="N48" i="32"/>
  <c r="N48" i="33" s="1"/>
  <c r="N48" i="34" s="1"/>
  <c r="N47" i="32"/>
  <c r="N47" i="33" s="1"/>
  <c r="N47" i="34" s="1"/>
  <c r="N46" i="32"/>
  <c r="N46" i="33" s="1"/>
  <c r="N46" i="34" s="1"/>
  <c r="N45" i="32"/>
  <c r="N45" i="33" s="1"/>
  <c r="N45" i="34" s="1"/>
  <c r="N44" i="32"/>
  <c r="N44" i="33" s="1"/>
  <c r="N44" i="34" s="1"/>
  <c r="N43" i="32"/>
  <c r="N43" i="33" s="1"/>
  <c r="N43" i="34" s="1"/>
  <c r="N42" i="32"/>
  <c r="N42" i="33" s="1"/>
  <c r="N42" i="34" s="1"/>
  <c r="N41" i="32"/>
  <c r="N41" i="33" s="1"/>
  <c r="N41" i="34" s="1"/>
  <c r="N40" i="32"/>
  <c r="N40" i="33" s="1"/>
  <c r="N40" i="34" s="1"/>
  <c r="N39" i="32"/>
  <c r="N39" i="33" s="1"/>
  <c r="N39" i="34" s="1"/>
  <c r="N38" i="32"/>
  <c r="N38" i="33" s="1"/>
  <c r="N38" i="34" s="1"/>
  <c r="N37" i="32"/>
  <c r="N37" i="33" s="1"/>
  <c r="N37" i="34" s="1"/>
  <c r="N36" i="32"/>
  <c r="N36" i="33" s="1"/>
  <c r="N36" i="34" s="1"/>
  <c r="N35" i="32"/>
  <c r="N35" i="33" s="1"/>
  <c r="N35" i="34" s="1"/>
  <c r="N34" i="32"/>
  <c r="N34" i="33" s="1"/>
  <c r="N34" i="34" s="1"/>
  <c r="N33" i="32"/>
  <c r="N33" i="33" s="1"/>
  <c r="N33" i="34" s="1"/>
  <c r="N32" i="32"/>
  <c r="N32" i="33" s="1"/>
  <c r="N32" i="34" s="1"/>
  <c r="N31" i="32"/>
  <c r="N31" i="33" s="1"/>
  <c r="N31" i="34" s="1"/>
  <c r="N30" i="32"/>
  <c r="N30" i="33" s="1"/>
  <c r="N30" i="34" s="1"/>
  <c r="N29" i="32"/>
  <c r="N29" i="33" s="1"/>
  <c r="N29" i="34" s="1"/>
  <c r="N28" i="32"/>
  <c r="N28" i="33" s="1"/>
  <c r="N28" i="34" s="1"/>
  <c r="N27" i="32"/>
  <c r="N27" i="33" s="1"/>
  <c r="N27" i="34" s="1"/>
  <c r="N26" i="32"/>
  <c r="N26" i="33" s="1"/>
  <c r="N26" i="34" s="1"/>
  <c r="N25" i="32"/>
  <c r="N25" i="33" s="1"/>
  <c r="N25" i="34" s="1"/>
  <c r="N24" i="32"/>
  <c r="N24" i="33" s="1"/>
  <c r="N24" i="34" s="1"/>
  <c r="N23" i="32"/>
  <c r="N23" i="33" s="1"/>
  <c r="N23" i="34" s="1"/>
  <c r="N22" i="32"/>
  <c r="N22" i="33" s="1"/>
  <c r="N22" i="34" s="1"/>
  <c r="N21" i="32"/>
  <c r="N21" i="33" s="1"/>
  <c r="N21" i="34" s="1"/>
  <c r="N20" i="32"/>
  <c r="N20" i="33" s="1"/>
  <c r="N20" i="34" s="1"/>
  <c r="N19" i="32"/>
  <c r="N19" i="33" s="1"/>
  <c r="N19" i="34" s="1"/>
  <c r="N18" i="32"/>
  <c r="N18" i="33" s="1"/>
  <c r="N18" i="34" s="1"/>
  <c r="N17" i="32"/>
  <c r="N17" i="33" s="1"/>
  <c r="N17" i="34" s="1"/>
  <c r="N16" i="32"/>
  <c r="N16" i="33" s="1"/>
  <c r="N16" i="34" s="1"/>
  <c r="N15" i="32"/>
  <c r="N15" i="33" s="1"/>
  <c r="N15" i="34" s="1"/>
  <c r="N14" i="32"/>
  <c r="N14" i="33" s="1"/>
  <c r="N14" i="34" s="1"/>
  <c r="N13" i="32"/>
  <c r="N13" i="33" s="1"/>
  <c r="N13" i="34" s="1"/>
  <c r="N12" i="32"/>
  <c r="N12" i="33" s="1"/>
  <c r="N12" i="34" s="1"/>
  <c r="N11" i="32"/>
  <c r="N11" i="33" s="1"/>
  <c r="N11" i="34" s="1"/>
  <c r="N10" i="32"/>
  <c r="N10" i="33" s="1"/>
  <c r="N10" i="34" s="1"/>
  <c r="N3" i="32"/>
  <c r="N3" i="33" s="1"/>
  <c r="N3" i="34" s="1"/>
  <c r="M48" i="32"/>
  <c r="M48" i="33" s="1"/>
  <c r="M48" i="34" s="1"/>
  <c r="M47" i="32"/>
  <c r="M47" i="33" s="1"/>
  <c r="M47" i="34" s="1"/>
  <c r="M46" i="32"/>
  <c r="M46" i="33" s="1"/>
  <c r="M46" i="34" s="1"/>
  <c r="M45" i="32"/>
  <c r="M45" i="33" s="1"/>
  <c r="M45" i="34" s="1"/>
  <c r="M44" i="32"/>
  <c r="M44" i="33" s="1"/>
  <c r="M44" i="34" s="1"/>
  <c r="M43" i="32"/>
  <c r="M43" i="33" s="1"/>
  <c r="M43" i="34" s="1"/>
  <c r="M42" i="32"/>
  <c r="M42" i="33" s="1"/>
  <c r="M42" i="34" s="1"/>
  <c r="M41" i="32"/>
  <c r="M41" i="33" s="1"/>
  <c r="M41" i="34" s="1"/>
  <c r="M40" i="32"/>
  <c r="M40" i="33" s="1"/>
  <c r="M40" i="34" s="1"/>
  <c r="M39" i="32"/>
  <c r="M39" i="33" s="1"/>
  <c r="M39" i="34" s="1"/>
  <c r="M38" i="32"/>
  <c r="M38" i="33" s="1"/>
  <c r="M38" i="34" s="1"/>
  <c r="M37" i="32"/>
  <c r="M37" i="33" s="1"/>
  <c r="M37" i="34" s="1"/>
  <c r="M36" i="32"/>
  <c r="M36" i="33" s="1"/>
  <c r="M36" i="34" s="1"/>
  <c r="M35" i="32"/>
  <c r="M35" i="33" s="1"/>
  <c r="M35" i="34" s="1"/>
  <c r="M34" i="32"/>
  <c r="M34" i="33" s="1"/>
  <c r="M34" i="34" s="1"/>
  <c r="M33" i="32"/>
  <c r="M33" i="33" s="1"/>
  <c r="M33" i="34" s="1"/>
  <c r="M32" i="32"/>
  <c r="M32" i="33" s="1"/>
  <c r="M32" i="34" s="1"/>
  <c r="M31" i="32"/>
  <c r="M31" i="33" s="1"/>
  <c r="M31" i="34" s="1"/>
  <c r="M30" i="32"/>
  <c r="M30" i="33" s="1"/>
  <c r="M30" i="34" s="1"/>
  <c r="M29" i="32"/>
  <c r="M29" i="33" s="1"/>
  <c r="M29" i="34" s="1"/>
  <c r="M28" i="32"/>
  <c r="M28" i="33" s="1"/>
  <c r="M28" i="34" s="1"/>
  <c r="M27" i="32"/>
  <c r="M27" i="33" s="1"/>
  <c r="M27" i="34" s="1"/>
  <c r="M26" i="32"/>
  <c r="M26" i="33" s="1"/>
  <c r="M26" i="34" s="1"/>
  <c r="M25" i="32"/>
  <c r="M25" i="33" s="1"/>
  <c r="M25" i="34" s="1"/>
  <c r="M24" i="32"/>
  <c r="M24" i="33" s="1"/>
  <c r="M24" i="34" s="1"/>
  <c r="M23" i="32"/>
  <c r="M23" i="33" s="1"/>
  <c r="M23" i="34" s="1"/>
  <c r="M22" i="32"/>
  <c r="M22" i="33" s="1"/>
  <c r="M22" i="34" s="1"/>
  <c r="M21" i="32"/>
  <c r="M21" i="33" s="1"/>
  <c r="M21" i="34" s="1"/>
  <c r="M20" i="32"/>
  <c r="M20" i="33" s="1"/>
  <c r="M20" i="34" s="1"/>
  <c r="M19" i="32"/>
  <c r="M19" i="33" s="1"/>
  <c r="M19" i="34" s="1"/>
  <c r="M18" i="32"/>
  <c r="M18" i="33" s="1"/>
  <c r="M18" i="34" s="1"/>
  <c r="M17" i="32"/>
  <c r="M17" i="33" s="1"/>
  <c r="M17" i="34" s="1"/>
  <c r="M16" i="32"/>
  <c r="M16" i="33" s="1"/>
  <c r="M16" i="34" s="1"/>
  <c r="M15" i="32"/>
  <c r="M15" i="33" s="1"/>
  <c r="M15" i="34" s="1"/>
  <c r="M14" i="32"/>
  <c r="M14" i="33" s="1"/>
  <c r="M14" i="34" s="1"/>
  <c r="M13" i="32"/>
  <c r="M13" i="33" s="1"/>
  <c r="M13" i="34" s="1"/>
  <c r="M12" i="32"/>
  <c r="M12" i="33" s="1"/>
  <c r="M12" i="34" s="1"/>
  <c r="M11" i="32"/>
  <c r="M11" i="33" s="1"/>
  <c r="M11" i="34" s="1"/>
  <c r="M10" i="32"/>
  <c r="M10" i="33" s="1"/>
  <c r="M10" i="34" s="1"/>
  <c r="M3" i="32"/>
  <c r="M3" i="33" s="1"/>
  <c r="M3" i="34" s="1"/>
  <c r="L48" i="32"/>
  <c r="L48" i="33" s="1"/>
  <c r="L48" i="34" s="1"/>
  <c r="L47" i="32"/>
  <c r="L47" i="33" s="1"/>
  <c r="L47" i="34" s="1"/>
  <c r="L46" i="32"/>
  <c r="L46" i="33" s="1"/>
  <c r="L46" i="34" s="1"/>
  <c r="L45" i="32"/>
  <c r="L45" i="33" s="1"/>
  <c r="L45" i="34" s="1"/>
  <c r="L44" i="32"/>
  <c r="L44" i="33" s="1"/>
  <c r="L44" i="34" s="1"/>
  <c r="L43" i="32"/>
  <c r="L43" i="33" s="1"/>
  <c r="L43" i="34" s="1"/>
  <c r="L42" i="32"/>
  <c r="L42" i="33" s="1"/>
  <c r="L42" i="34" s="1"/>
  <c r="L41" i="32"/>
  <c r="L41" i="33" s="1"/>
  <c r="L41" i="34" s="1"/>
  <c r="L40" i="32"/>
  <c r="L40" i="33" s="1"/>
  <c r="L40" i="34" s="1"/>
  <c r="L39" i="32"/>
  <c r="L39" i="33" s="1"/>
  <c r="L39" i="34" s="1"/>
  <c r="L38" i="32"/>
  <c r="L38" i="33" s="1"/>
  <c r="L38" i="34" s="1"/>
  <c r="L37" i="32"/>
  <c r="L37" i="33" s="1"/>
  <c r="L37" i="34" s="1"/>
  <c r="L36" i="32"/>
  <c r="L36" i="33" s="1"/>
  <c r="L36" i="34" s="1"/>
  <c r="L35" i="32"/>
  <c r="L35" i="33" s="1"/>
  <c r="L35" i="34" s="1"/>
  <c r="L34" i="32"/>
  <c r="L34" i="33" s="1"/>
  <c r="L34" i="34" s="1"/>
  <c r="L33" i="32"/>
  <c r="L33" i="33" s="1"/>
  <c r="L33" i="34" s="1"/>
  <c r="L32" i="32"/>
  <c r="L32" i="33" s="1"/>
  <c r="L32" i="34" s="1"/>
  <c r="L31" i="32"/>
  <c r="L31" i="33" s="1"/>
  <c r="L31" i="34" s="1"/>
  <c r="L30" i="32"/>
  <c r="L30" i="33" s="1"/>
  <c r="L30" i="34" s="1"/>
  <c r="L29" i="32"/>
  <c r="L29" i="33" s="1"/>
  <c r="L29" i="34" s="1"/>
  <c r="L28" i="32"/>
  <c r="L28" i="33" s="1"/>
  <c r="L28" i="34" s="1"/>
  <c r="L27" i="32"/>
  <c r="L27" i="33" s="1"/>
  <c r="L27" i="34" s="1"/>
  <c r="L26" i="32"/>
  <c r="L26" i="33" s="1"/>
  <c r="L26" i="34" s="1"/>
  <c r="L25" i="32"/>
  <c r="L25" i="33" s="1"/>
  <c r="L25" i="34" s="1"/>
  <c r="L24" i="32"/>
  <c r="L24" i="33" s="1"/>
  <c r="L24" i="34" s="1"/>
  <c r="L23" i="32"/>
  <c r="L23" i="33" s="1"/>
  <c r="L23" i="34" s="1"/>
  <c r="L22" i="32"/>
  <c r="L22" i="33" s="1"/>
  <c r="L22" i="34" s="1"/>
  <c r="L21" i="32"/>
  <c r="L21" i="33" s="1"/>
  <c r="L21" i="34" s="1"/>
  <c r="L20" i="32"/>
  <c r="L20" i="33" s="1"/>
  <c r="L20" i="34" s="1"/>
  <c r="L19" i="32"/>
  <c r="L19" i="33" s="1"/>
  <c r="L19" i="34" s="1"/>
  <c r="L18" i="32"/>
  <c r="L18" i="33" s="1"/>
  <c r="L18" i="34" s="1"/>
  <c r="L17" i="32"/>
  <c r="L17" i="33" s="1"/>
  <c r="L17" i="34" s="1"/>
  <c r="L16" i="32"/>
  <c r="L16" i="33" s="1"/>
  <c r="L16" i="34" s="1"/>
  <c r="L15" i="32"/>
  <c r="L15" i="33" s="1"/>
  <c r="L15" i="34" s="1"/>
  <c r="L14" i="32"/>
  <c r="L14" i="33" s="1"/>
  <c r="L14" i="34" s="1"/>
  <c r="L13" i="32"/>
  <c r="L13" i="33" s="1"/>
  <c r="L13" i="34" s="1"/>
  <c r="L12" i="32"/>
  <c r="L12" i="33" s="1"/>
  <c r="L12" i="34" s="1"/>
  <c r="L11" i="32"/>
  <c r="L11" i="33" s="1"/>
  <c r="L11" i="34" s="1"/>
  <c r="L10" i="32"/>
  <c r="L10" i="33" s="1"/>
  <c r="L10" i="34" s="1"/>
  <c r="L3" i="32"/>
  <c r="L3" i="33" s="1"/>
  <c r="L3" i="34" s="1"/>
  <c r="S48" i="28"/>
  <c r="S48" i="29" s="1"/>
  <c r="S48" i="30" s="1"/>
  <c r="S47" i="28"/>
  <c r="S47" i="29" s="1"/>
  <c r="S47" i="30" s="1"/>
  <c r="S46" i="28"/>
  <c r="S46" i="29" s="1"/>
  <c r="S46" i="30" s="1"/>
  <c r="S44" i="28"/>
  <c r="S44" i="29" s="1"/>
  <c r="S44" i="30" s="1"/>
  <c r="S43" i="28"/>
  <c r="S43" i="29" s="1"/>
  <c r="S43" i="30" s="1"/>
  <c r="S42" i="28"/>
  <c r="S42" i="29" s="1"/>
  <c r="S42" i="30" s="1"/>
  <c r="S40" i="28"/>
  <c r="S40" i="29" s="1"/>
  <c r="S40" i="30" s="1"/>
  <c r="S39" i="28"/>
  <c r="S39" i="29" s="1"/>
  <c r="S39" i="30" s="1"/>
  <c r="S38" i="28"/>
  <c r="S38" i="29" s="1"/>
  <c r="S38" i="30" s="1"/>
  <c r="S36" i="28"/>
  <c r="S36" i="29" s="1"/>
  <c r="S36" i="30" s="1"/>
  <c r="S35" i="28"/>
  <c r="S35" i="29" s="1"/>
  <c r="S35" i="30" s="1"/>
  <c r="S34" i="28"/>
  <c r="S34" i="29" s="1"/>
  <c r="S34" i="30" s="1"/>
  <c r="S32" i="28"/>
  <c r="S32" i="29" s="1"/>
  <c r="S32" i="30" s="1"/>
  <c r="S31" i="28"/>
  <c r="S31" i="29" s="1"/>
  <c r="S31" i="30" s="1"/>
  <c r="S30" i="28"/>
  <c r="S30" i="29" s="1"/>
  <c r="S30" i="30" s="1"/>
  <c r="S28" i="28"/>
  <c r="S28" i="29" s="1"/>
  <c r="S28" i="30" s="1"/>
  <c r="S27" i="28"/>
  <c r="S27" i="29" s="1"/>
  <c r="S27" i="30" s="1"/>
  <c r="S26" i="28"/>
  <c r="S26" i="29" s="1"/>
  <c r="S26" i="30" s="1"/>
  <c r="S24" i="28"/>
  <c r="S24" i="29" s="1"/>
  <c r="S24" i="30" s="1"/>
  <c r="S23" i="28"/>
  <c r="S23" i="29" s="1"/>
  <c r="S23" i="30" s="1"/>
  <c r="S22" i="28"/>
  <c r="S22" i="29" s="1"/>
  <c r="S22" i="30" s="1"/>
  <c r="S20" i="28"/>
  <c r="S20" i="29" s="1"/>
  <c r="S20" i="30" s="1"/>
  <c r="S19" i="28"/>
  <c r="S19" i="29" s="1"/>
  <c r="S19" i="30" s="1"/>
  <c r="S18" i="28"/>
  <c r="S18" i="29" s="1"/>
  <c r="S18" i="30" s="1"/>
  <c r="S16" i="28"/>
  <c r="S16" i="29" s="1"/>
  <c r="S16" i="30" s="1"/>
  <c r="S15" i="28"/>
  <c r="S15" i="29" s="1"/>
  <c r="S15" i="30" s="1"/>
  <c r="S14" i="28"/>
  <c r="S14" i="29" s="1"/>
  <c r="S14" i="30" s="1"/>
  <c r="S12" i="28"/>
  <c r="S12" i="29" s="1"/>
  <c r="S12" i="30" s="1"/>
  <c r="S11" i="28"/>
  <c r="S11" i="29" s="1"/>
  <c r="S11" i="30" s="1"/>
  <c r="S10" i="28"/>
  <c r="S10" i="29" s="1"/>
  <c r="S10" i="30" s="1"/>
  <c r="O45" i="28"/>
  <c r="O45" i="29" s="1"/>
  <c r="O45" i="30" s="1"/>
  <c r="O41" i="28"/>
  <c r="O41" i="29" s="1"/>
  <c r="O41" i="30" s="1"/>
  <c r="O37" i="28"/>
  <c r="O37" i="29" s="1"/>
  <c r="O37" i="30" s="1"/>
  <c r="O33" i="28"/>
  <c r="O33" i="29" s="1"/>
  <c r="O33" i="30" s="1"/>
  <c r="O29" i="28"/>
  <c r="O29" i="29" s="1"/>
  <c r="O29" i="30" s="1"/>
  <c r="O25" i="28"/>
  <c r="O25" i="29" s="1"/>
  <c r="O25" i="30" s="1"/>
  <c r="O21" i="28"/>
  <c r="O21" i="29" s="1"/>
  <c r="O21" i="30" s="1"/>
  <c r="O17" i="28"/>
  <c r="O17" i="29" s="1"/>
  <c r="O17" i="30" s="1"/>
  <c r="O13" i="28"/>
  <c r="O13" i="29" s="1"/>
  <c r="O13" i="30" s="1"/>
  <c r="O3" i="28"/>
  <c r="O3" i="29" s="1"/>
  <c r="O3" i="30" s="1"/>
  <c r="N48" i="28"/>
  <c r="N48" i="29" s="1"/>
  <c r="N48" i="30" s="1"/>
  <c r="N47" i="28"/>
  <c r="N47" i="29" s="1"/>
  <c r="N47" i="30" s="1"/>
  <c r="N46" i="28"/>
  <c r="N46" i="29" s="1"/>
  <c r="N46" i="30" s="1"/>
  <c r="N45" i="28"/>
  <c r="N45" i="29" s="1"/>
  <c r="N45" i="30" s="1"/>
  <c r="N44" i="28"/>
  <c r="N44" i="29" s="1"/>
  <c r="N44" i="30" s="1"/>
  <c r="N43" i="28"/>
  <c r="N43" i="29" s="1"/>
  <c r="N43" i="30" s="1"/>
  <c r="N42" i="28"/>
  <c r="N42" i="29" s="1"/>
  <c r="N42" i="30" s="1"/>
  <c r="N41" i="28"/>
  <c r="N41" i="29" s="1"/>
  <c r="N41" i="30" s="1"/>
  <c r="N40" i="28"/>
  <c r="N40" i="29" s="1"/>
  <c r="N40" i="30" s="1"/>
  <c r="N39" i="28"/>
  <c r="N39" i="29" s="1"/>
  <c r="N39" i="30" s="1"/>
  <c r="N38" i="28"/>
  <c r="N38" i="29" s="1"/>
  <c r="N38" i="30" s="1"/>
  <c r="N37" i="28"/>
  <c r="N37" i="29" s="1"/>
  <c r="N37" i="30" s="1"/>
  <c r="N36" i="28"/>
  <c r="N36" i="29" s="1"/>
  <c r="N36" i="30" s="1"/>
  <c r="N35" i="28"/>
  <c r="N35" i="29" s="1"/>
  <c r="N35" i="30" s="1"/>
  <c r="N34" i="28"/>
  <c r="N34" i="29" s="1"/>
  <c r="N34" i="30" s="1"/>
  <c r="N33" i="28"/>
  <c r="N33" i="29" s="1"/>
  <c r="N33" i="30" s="1"/>
  <c r="N32" i="28"/>
  <c r="N32" i="29" s="1"/>
  <c r="N32" i="30" s="1"/>
  <c r="N31" i="28"/>
  <c r="N31" i="29" s="1"/>
  <c r="N31" i="30" s="1"/>
  <c r="N30" i="28"/>
  <c r="N30" i="29" s="1"/>
  <c r="N30" i="30" s="1"/>
  <c r="N29" i="28"/>
  <c r="N29" i="29" s="1"/>
  <c r="N29" i="30" s="1"/>
  <c r="N28" i="28"/>
  <c r="N28" i="29" s="1"/>
  <c r="N28" i="30" s="1"/>
  <c r="N27" i="28"/>
  <c r="N27" i="29" s="1"/>
  <c r="N27" i="30" s="1"/>
  <c r="N26" i="28"/>
  <c r="N26" i="29" s="1"/>
  <c r="N26" i="30" s="1"/>
  <c r="N25" i="28"/>
  <c r="N25" i="29" s="1"/>
  <c r="N25" i="30" s="1"/>
  <c r="N24" i="28"/>
  <c r="N24" i="29" s="1"/>
  <c r="N24" i="30" s="1"/>
  <c r="N23" i="28"/>
  <c r="N23" i="29" s="1"/>
  <c r="N23" i="30" s="1"/>
  <c r="N22" i="28"/>
  <c r="N22" i="29" s="1"/>
  <c r="N22" i="30" s="1"/>
  <c r="N21" i="28"/>
  <c r="N21" i="29" s="1"/>
  <c r="N21" i="30" s="1"/>
  <c r="N20" i="28"/>
  <c r="N20" i="29" s="1"/>
  <c r="N20" i="30" s="1"/>
  <c r="N19" i="28"/>
  <c r="N19" i="29" s="1"/>
  <c r="N19" i="30" s="1"/>
  <c r="N18" i="28"/>
  <c r="N18" i="29" s="1"/>
  <c r="N18" i="30" s="1"/>
  <c r="N17" i="28"/>
  <c r="N17" i="29" s="1"/>
  <c r="N17" i="30" s="1"/>
  <c r="N16" i="28"/>
  <c r="N16" i="29" s="1"/>
  <c r="N16" i="30" s="1"/>
  <c r="N15" i="28"/>
  <c r="N15" i="29" s="1"/>
  <c r="N15" i="30" s="1"/>
  <c r="N14" i="28"/>
  <c r="N14" i="29" s="1"/>
  <c r="N14" i="30" s="1"/>
  <c r="N13" i="28"/>
  <c r="N13" i="29" s="1"/>
  <c r="N13" i="30" s="1"/>
  <c r="N12" i="28"/>
  <c r="N12" i="29" s="1"/>
  <c r="N12" i="30" s="1"/>
  <c r="N11" i="28"/>
  <c r="N11" i="29" s="1"/>
  <c r="N11" i="30" s="1"/>
  <c r="N10" i="28"/>
  <c r="N10" i="29" s="1"/>
  <c r="N10" i="30" s="1"/>
  <c r="N3" i="28"/>
  <c r="N3" i="29" s="1"/>
  <c r="N3" i="30" s="1"/>
  <c r="M48" i="28"/>
  <c r="M48" i="29" s="1"/>
  <c r="M48" i="30" s="1"/>
  <c r="M47" i="28"/>
  <c r="M47" i="29" s="1"/>
  <c r="M47" i="30" s="1"/>
  <c r="M46" i="28"/>
  <c r="M46" i="29" s="1"/>
  <c r="M46" i="30" s="1"/>
  <c r="M45" i="28"/>
  <c r="M45" i="29" s="1"/>
  <c r="M45" i="30" s="1"/>
  <c r="M44" i="28"/>
  <c r="M44" i="29" s="1"/>
  <c r="M44" i="30" s="1"/>
  <c r="M43" i="28"/>
  <c r="M43" i="29" s="1"/>
  <c r="M43" i="30" s="1"/>
  <c r="M42" i="28"/>
  <c r="M42" i="29" s="1"/>
  <c r="M42" i="30" s="1"/>
  <c r="M41" i="28"/>
  <c r="M41" i="29" s="1"/>
  <c r="M41" i="30" s="1"/>
  <c r="M40" i="28"/>
  <c r="M40" i="29" s="1"/>
  <c r="M40" i="30" s="1"/>
  <c r="M39" i="28"/>
  <c r="M39" i="29" s="1"/>
  <c r="M39" i="30" s="1"/>
  <c r="M38" i="28"/>
  <c r="M38" i="29" s="1"/>
  <c r="M38" i="30" s="1"/>
  <c r="M37" i="28"/>
  <c r="M37" i="29" s="1"/>
  <c r="M37" i="30" s="1"/>
  <c r="M36" i="28"/>
  <c r="M36" i="29" s="1"/>
  <c r="M36" i="30" s="1"/>
  <c r="M35" i="28"/>
  <c r="M35" i="29" s="1"/>
  <c r="M35" i="30" s="1"/>
  <c r="M34" i="28"/>
  <c r="M34" i="29" s="1"/>
  <c r="M34" i="30" s="1"/>
  <c r="M33" i="28"/>
  <c r="M33" i="29" s="1"/>
  <c r="M33" i="30" s="1"/>
  <c r="M32" i="28"/>
  <c r="M32" i="29" s="1"/>
  <c r="M32" i="30" s="1"/>
  <c r="M31" i="28"/>
  <c r="M31" i="29" s="1"/>
  <c r="M31" i="30" s="1"/>
  <c r="M30" i="28"/>
  <c r="M30" i="29" s="1"/>
  <c r="M30" i="30" s="1"/>
  <c r="M29" i="28"/>
  <c r="M29" i="29" s="1"/>
  <c r="M29" i="30" s="1"/>
  <c r="M28" i="28"/>
  <c r="M28" i="29" s="1"/>
  <c r="M28" i="30" s="1"/>
  <c r="M27" i="28"/>
  <c r="M27" i="29" s="1"/>
  <c r="M27" i="30" s="1"/>
  <c r="M26" i="28"/>
  <c r="M26" i="29" s="1"/>
  <c r="M26" i="30" s="1"/>
  <c r="M25" i="28"/>
  <c r="M25" i="29" s="1"/>
  <c r="M25" i="30" s="1"/>
  <c r="M24" i="28"/>
  <c r="M24" i="29" s="1"/>
  <c r="M24" i="30" s="1"/>
  <c r="M23" i="28"/>
  <c r="M23" i="29" s="1"/>
  <c r="M23" i="30" s="1"/>
  <c r="M22" i="28"/>
  <c r="M22" i="29" s="1"/>
  <c r="M22" i="30" s="1"/>
  <c r="M21" i="28"/>
  <c r="M21" i="29" s="1"/>
  <c r="M21" i="30" s="1"/>
  <c r="M20" i="28"/>
  <c r="M20" i="29" s="1"/>
  <c r="M20" i="30" s="1"/>
  <c r="M19" i="28"/>
  <c r="M19" i="29" s="1"/>
  <c r="M19" i="30" s="1"/>
  <c r="M18" i="28"/>
  <c r="M18" i="29" s="1"/>
  <c r="M18" i="30" s="1"/>
  <c r="M17" i="28"/>
  <c r="M17" i="29" s="1"/>
  <c r="M17" i="30" s="1"/>
  <c r="M16" i="28"/>
  <c r="M16" i="29" s="1"/>
  <c r="M16" i="30" s="1"/>
  <c r="M15" i="28"/>
  <c r="M15" i="29" s="1"/>
  <c r="M15" i="30" s="1"/>
  <c r="M14" i="28"/>
  <c r="M14" i="29" s="1"/>
  <c r="M14" i="30" s="1"/>
  <c r="M13" i="28"/>
  <c r="M13" i="29" s="1"/>
  <c r="M13" i="30" s="1"/>
  <c r="M12" i="28"/>
  <c r="M12" i="29" s="1"/>
  <c r="M12" i="30" s="1"/>
  <c r="M11" i="28"/>
  <c r="M11" i="29" s="1"/>
  <c r="M11" i="30" s="1"/>
  <c r="M10" i="28"/>
  <c r="M10" i="29" s="1"/>
  <c r="M10" i="30" s="1"/>
  <c r="M3" i="28"/>
  <c r="M3" i="29" s="1"/>
  <c r="M3" i="30" s="1"/>
  <c r="L48" i="28"/>
  <c r="L48" i="29" s="1"/>
  <c r="L48" i="30" s="1"/>
  <c r="L47" i="28"/>
  <c r="L47" i="29" s="1"/>
  <c r="L47" i="30" s="1"/>
  <c r="L46" i="28"/>
  <c r="L46" i="29" s="1"/>
  <c r="L46" i="30" s="1"/>
  <c r="L45" i="28"/>
  <c r="L45" i="29" s="1"/>
  <c r="L45" i="30" s="1"/>
  <c r="L44" i="28"/>
  <c r="L44" i="29" s="1"/>
  <c r="L44" i="30" s="1"/>
  <c r="L43" i="28"/>
  <c r="L43" i="29" s="1"/>
  <c r="L43" i="30" s="1"/>
  <c r="L42" i="28"/>
  <c r="L42" i="29" s="1"/>
  <c r="L42" i="30" s="1"/>
  <c r="L41" i="28"/>
  <c r="L41" i="29" s="1"/>
  <c r="L41" i="30" s="1"/>
  <c r="L40" i="28"/>
  <c r="L40" i="29" s="1"/>
  <c r="L40" i="30" s="1"/>
  <c r="L39" i="28"/>
  <c r="L39" i="29" s="1"/>
  <c r="L39" i="30" s="1"/>
  <c r="L38" i="28"/>
  <c r="L38" i="29" s="1"/>
  <c r="L38" i="30" s="1"/>
  <c r="L37" i="28"/>
  <c r="L37" i="29" s="1"/>
  <c r="L37" i="30" s="1"/>
  <c r="L36" i="28"/>
  <c r="L36" i="29" s="1"/>
  <c r="L36" i="30" s="1"/>
  <c r="L35" i="28"/>
  <c r="L35" i="29" s="1"/>
  <c r="L35" i="30" s="1"/>
  <c r="L34" i="28"/>
  <c r="L34" i="29" s="1"/>
  <c r="L34" i="30" s="1"/>
  <c r="L33" i="28"/>
  <c r="L33" i="29" s="1"/>
  <c r="L33" i="30" s="1"/>
  <c r="L32" i="28"/>
  <c r="L32" i="29" s="1"/>
  <c r="L32" i="30" s="1"/>
  <c r="L31" i="28"/>
  <c r="L31" i="29" s="1"/>
  <c r="L31" i="30" s="1"/>
  <c r="L30" i="28"/>
  <c r="L30" i="29" s="1"/>
  <c r="L30" i="30" s="1"/>
  <c r="L29" i="28"/>
  <c r="L29" i="29" s="1"/>
  <c r="L29" i="30" s="1"/>
  <c r="L28" i="28"/>
  <c r="L28" i="29" s="1"/>
  <c r="L28" i="30" s="1"/>
  <c r="L27" i="28"/>
  <c r="L27" i="29" s="1"/>
  <c r="L27" i="30" s="1"/>
  <c r="L26" i="28"/>
  <c r="L26" i="29" s="1"/>
  <c r="L26" i="30" s="1"/>
  <c r="L25" i="28"/>
  <c r="L25" i="29" s="1"/>
  <c r="L25" i="30" s="1"/>
  <c r="L24" i="28"/>
  <c r="L24" i="29" s="1"/>
  <c r="L24" i="30" s="1"/>
  <c r="L23" i="28"/>
  <c r="L23" i="29" s="1"/>
  <c r="L23" i="30" s="1"/>
  <c r="L22" i="28"/>
  <c r="L22" i="29" s="1"/>
  <c r="L22" i="30" s="1"/>
  <c r="L21" i="28"/>
  <c r="L21" i="29" s="1"/>
  <c r="L21" i="30" s="1"/>
  <c r="L20" i="28"/>
  <c r="L20" i="29" s="1"/>
  <c r="L20" i="30" s="1"/>
  <c r="L19" i="28"/>
  <c r="L19" i="29" s="1"/>
  <c r="L19" i="30" s="1"/>
  <c r="L18" i="28"/>
  <c r="L18" i="29" s="1"/>
  <c r="L18" i="30" s="1"/>
  <c r="L17" i="28"/>
  <c r="L17" i="29" s="1"/>
  <c r="L17" i="30" s="1"/>
  <c r="L16" i="28"/>
  <c r="L16" i="29" s="1"/>
  <c r="L16" i="30" s="1"/>
  <c r="L15" i="28"/>
  <c r="L15" i="29" s="1"/>
  <c r="L15" i="30" s="1"/>
  <c r="L14" i="28"/>
  <c r="L14" i="29" s="1"/>
  <c r="L14" i="30" s="1"/>
  <c r="L13" i="28"/>
  <c r="L13" i="29" s="1"/>
  <c r="L13" i="30" s="1"/>
  <c r="L12" i="28"/>
  <c r="L12" i="29" s="1"/>
  <c r="L12" i="30" s="1"/>
  <c r="L11" i="28"/>
  <c r="L11" i="29" s="1"/>
  <c r="L11" i="30" s="1"/>
  <c r="L10" i="28"/>
  <c r="L10" i="29" s="1"/>
  <c r="L10" i="30" s="1"/>
  <c r="L3" i="28"/>
  <c r="L3" i="29" s="1"/>
  <c r="L3" i="30" s="1"/>
  <c r="S36" i="25"/>
  <c r="S36" i="26" s="1"/>
  <c r="O37" i="25"/>
  <c r="O37" i="26" s="1"/>
  <c r="S48" i="24"/>
  <c r="S48" i="25" s="1"/>
  <c r="S48" i="26" s="1"/>
  <c r="S47" i="24"/>
  <c r="S47" i="25" s="1"/>
  <c r="S47" i="26" s="1"/>
  <c r="S46" i="24"/>
  <c r="S46" i="25" s="1"/>
  <c r="S46" i="26" s="1"/>
  <c r="S44" i="24"/>
  <c r="S44" i="25" s="1"/>
  <c r="S44" i="26" s="1"/>
  <c r="S43" i="24"/>
  <c r="S43" i="25" s="1"/>
  <c r="S43" i="26" s="1"/>
  <c r="S42" i="24"/>
  <c r="S42" i="25" s="1"/>
  <c r="S42" i="26" s="1"/>
  <c r="S40" i="24"/>
  <c r="S40" i="25" s="1"/>
  <c r="S40" i="26" s="1"/>
  <c r="S39" i="24"/>
  <c r="S39" i="25" s="1"/>
  <c r="S39" i="26" s="1"/>
  <c r="S38" i="24"/>
  <c r="S38" i="25" s="1"/>
  <c r="S38" i="26" s="1"/>
  <c r="S36" i="24"/>
  <c r="S35" i="24"/>
  <c r="S35" i="25" s="1"/>
  <c r="S35" i="26" s="1"/>
  <c r="S34" i="24"/>
  <c r="S34" i="25" s="1"/>
  <c r="S34" i="26" s="1"/>
  <c r="S32" i="24"/>
  <c r="S32" i="25" s="1"/>
  <c r="S32" i="26" s="1"/>
  <c r="S31" i="24"/>
  <c r="S31" i="25" s="1"/>
  <c r="S31" i="26" s="1"/>
  <c r="S30" i="24"/>
  <c r="S30" i="25" s="1"/>
  <c r="S30" i="26" s="1"/>
  <c r="S28" i="24"/>
  <c r="S28" i="25" s="1"/>
  <c r="S28" i="26" s="1"/>
  <c r="S27" i="24"/>
  <c r="S27" i="25" s="1"/>
  <c r="S27" i="26" s="1"/>
  <c r="S26" i="24"/>
  <c r="S26" i="25" s="1"/>
  <c r="S26" i="26" s="1"/>
  <c r="S24" i="24"/>
  <c r="S24" i="25" s="1"/>
  <c r="S24" i="26" s="1"/>
  <c r="S23" i="24"/>
  <c r="S23" i="25" s="1"/>
  <c r="S23" i="26" s="1"/>
  <c r="S22" i="24"/>
  <c r="S22" i="25" s="1"/>
  <c r="S22" i="26" s="1"/>
  <c r="S20" i="24"/>
  <c r="S20" i="25" s="1"/>
  <c r="S20" i="26" s="1"/>
  <c r="S19" i="24"/>
  <c r="S19" i="25" s="1"/>
  <c r="S19" i="26" s="1"/>
  <c r="S18" i="24"/>
  <c r="S18" i="25" s="1"/>
  <c r="S18" i="26" s="1"/>
  <c r="S16" i="24"/>
  <c r="S16" i="25" s="1"/>
  <c r="S16" i="26" s="1"/>
  <c r="S15" i="24"/>
  <c r="S15" i="25" s="1"/>
  <c r="S15" i="26" s="1"/>
  <c r="S14" i="24"/>
  <c r="S14" i="25" s="1"/>
  <c r="S14" i="26" s="1"/>
  <c r="S12" i="24"/>
  <c r="S12" i="25" s="1"/>
  <c r="S12" i="26" s="1"/>
  <c r="S11" i="24"/>
  <c r="S11" i="25" s="1"/>
  <c r="S11" i="26" s="1"/>
  <c r="S10" i="24"/>
  <c r="S10" i="25" s="1"/>
  <c r="S10" i="26" s="1"/>
  <c r="O45" i="24"/>
  <c r="O45" i="25" s="1"/>
  <c r="O45" i="26" s="1"/>
  <c r="O41" i="24"/>
  <c r="O41" i="25" s="1"/>
  <c r="O41" i="26" s="1"/>
  <c r="O37" i="24"/>
  <c r="O33" i="24"/>
  <c r="O33" i="25" s="1"/>
  <c r="O33" i="26" s="1"/>
  <c r="O29" i="24"/>
  <c r="O29" i="25" s="1"/>
  <c r="O29" i="26" s="1"/>
  <c r="O25" i="24"/>
  <c r="O25" i="25" s="1"/>
  <c r="O25" i="26" s="1"/>
  <c r="O21" i="24"/>
  <c r="O21" i="25" s="1"/>
  <c r="O21" i="26" s="1"/>
  <c r="O17" i="24"/>
  <c r="O17" i="25" s="1"/>
  <c r="O17" i="26" s="1"/>
  <c r="O13" i="24"/>
  <c r="O13" i="25" s="1"/>
  <c r="O13" i="26" s="1"/>
  <c r="O3" i="24"/>
  <c r="O3" i="25" s="1"/>
  <c r="O3" i="26" s="1"/>
  <c r="N48" i="24"/>
  <c r="N48" i="25" s="1"/>
  <c r="N48" i="26" s="1"/>
  <c r="N47" i="24"/>
  <c r="N47" i="25" s="1"/>
  <c r="N47" i="26" s="1"/>
  <c r="N46" i="24"/>
  <c r="N46" i="25" s="1"/>
  <c r="N46" i="26" s="1"/>
  <c r="N45" i="24"/>
  <c r="N45" i="25" s="1"/>
  <c r="N45" i="26" s="1"/>
  <c r="N44" i="24"/>
  <c r="N44" i="25" s="1"/>
  <c r="N44" i="26" s="1"/>
  <c r="N43" i="24"/>
  <c r="N43" i="25" s="1"/>
  <c r="N43" i="26" s="1"/>
  <c r="N42" i="24"/>
  <c r="N42" i="25" s="1"/>
  <c r="N42" i="26" s="1"/>
  <c r="N41" i="24"/>
  <c r="N41" i="25" s="1"/>
  <c r="N41" i="26" s="1"/>
  <c r="N40" i="24"/>
  <c r="N40" i="25" s="1"/>
  <c r="N40" i="26" s="1"/>
  <c r="N39" i="24"/>
  <c r="N39" i="25" s="1"/>
  <c r="N39" i="26" s="1"/>
  <c r="N38" i="24"/>
  <c r="N38" i="25" s="1"/>
  <c r="N38" i="26" s="1"/>
  <c r="N37" i="24"/>
  <c r="N37" i="25" s="1"/>
  <c r="N37" i="26" s="1"/>
  <c r="N36" i="24"/>
  <c r="N36" i="25" s="1"/>
  <c r="N36" i="26" s="1"/>
  <c r="N35" i="24"/>
  <c r="N35" i="25" s="1"/>
  <c r="N35" i="26" s="1"/>
  <c r="N34" i="24"/>
  <c r="N34" i="25" s="1"/>
  <c r="N34" i="26" s="1"/>
  <c r="N33" i="24"/>
  <c r="N33" i="25" s="1"/>
  <c r="N33" i="26" s="1"/>
  <c r="N32" i="24"/>
  <c r="N32" i="25" s="1"/>
  <c r="N32" i="26" s="1"/>
  <c r="N31" i="24"/>
  <c r="N31" i="25" s="1"/>
  <c r="N31" i="26" s="1"/>
  <c r="N30" i="24"/>
  <c r="N30" i="25" s="1"/>
  <c r="N30" i="26" s="1"/>
  <c r="N29" i="24"/>
  <c r="N29" i="25" s="1"/>
  <c r="N29" i="26" s="1"/>
  <c r="N28" i="24"/>
  <c r="N28" i="25" s="1"/>
  <c r="N28" i="26" s="1"/>
  <c r="N27" i="24"/>
  <c r="N27" i="25" s="1"/>
  <c r="N27" i="26" s="1"/>
  <c r="N26" i="24"/>
  <c r="N26" i="25" s="1"/>
  <c r="N26" i="26" s="1"/>
  <c r="N25" i="24"/>
  <c r="N25" i="25" s="1"/>
  <c r="N25" i="26" s="1"/>
  <c r="N24" i="24"/>
  <c r="N24" i="25" s="1"/>
  <c r="N24" i="26" s="1"/>
  <c r="N23" i="24"/>
  <c r="N23" i="25" s="1"/>
  <c r="N23" i="26" s="1"/>
  <c r="N22" i="24"/>
  <c r="N22" i="25" s="1"/>
  <c r="N22" i="26" s="1"/>
  <c r="N21" i="24"/>
  <c r="N21" i="25" s="1"/>
  <c r="N21" i="26" s="1"/>
  <c r="N20" i="24"/>
  <c r="N20" i="25" s="1"/>
  <c r="N20" i="26" s="1"/>
  <c r="N19" i="24"/>
  <c r="N19" i="25" s="1"/>
  <c r="N19" i="26" s="1"/>
  <c r="N18" i="24"/>
  <c r="N18" i="25" s="1"/>
  <c r="N18" i="26" s="1"/>
  <c r="N17" i="24"/>
  <c r="N17" i="25" s="1"/>
  <c r="N17" i="26" s="1"/>
  <c r="N16" i="24"/>
  <c r="N16" i="25" s="1"/>
  <c r="N16" i="26" s="1"/>
  <c r="N15" i="24"/>
  <c r="N15" i="25" s="1"/>
  <c r="N15" i="26" s="1"/>
  <c r="N14" i="24"/>
  <c r="N14" i="25" s="1"/>
  <c r="N14" i="26" s="1"/>
  <c r="N13" i="24"/>
  <c r="N13" i="25" s="1"/>
  <c r="N13" i="26" s="1"/>
  <c r="N12" i="24"/>
  <c r="N12" i="25" s="1"/>
  <c r="N12" i="26" s="1"/>
  <c r="N11" i="24"/>
  <c r="N11" i="25" s="1"/>
  <c r="N11" i="26" s="1"/>
  <c r="N10" i="24"/>
  <c r="N10" i="25" s="1"/>
  <c r="N10" i="26" s="1"/>
  <c r="N3" i="24"/>
  <c r="N3" i="25" s="1"/>
  <c r="N3" i="26" s="1"/>
  <c r="M48" i="24"/>
  <c r="M48" i="25" s="1"/>
  <c r="M48" i="26" s="1"/>
  <c r="M47" i="24"/>
  <c r="M47" i="25" s="1"/>
  <c r="M47" i="26" s="1"/>
  <c r="M46" i="24"/>
  <c r="M46" i="25" s="1"/>
  <c r="M46" i="26" s="1"/>
  <c r="M45" i="24"/>
  <c r="M45" i="25" s="1"/>
  <c r="M45" i="26" s="1"/>
  <c r="M44" i="24"/>
  <c r="M44" i="25" s="1"/>
  <c r="M44" i="26" s="1"/>
  <c r="M43" i="24"/>
  <c r="M43" i="25" s="1"/>
  <c r="M43" i="26" s="1"/>
  <c r="M42" i="24"/>
  <c r="M42" i="25" s="1"/>
  <c r="M42" i="26" s="1"/>
  <c r="M41" i="24"/>
  <c r="M41" i="25" s="1"/>
  <c r="M41" i="26" s="1"/>
  <c r="M40" i="24"/>
  <c r="M40" i="25" s="1"/>
  <c r="M40" i="26" s="1"/>
  <c r="M39" i="24"/>
  <c r="M39" i="25" s="1"/>
  <c r="M39" i="26" s="1"/>
  <c r="M38" i="24"/>
  <c r="M38" i="25" s="1"/>
  <c r="M38" i="26" s="1"/>
  <c r="M37" i="24"/>
  <c r="M37" i="25" s="1"/>
  <c r="M37" i="26" s="1"/>
  <c r="M36" i="24"/>
  <c r="M36" i="25" s="1"/>
  <c r="M36" i="26" s="1"/>
  <c r="M35" i="24"/>
  <c r="M35" i="25" s="1"/>
  <c r="M35" i="26" s="1"/>
  <c r="M34" i="24"/>
  <c r="M34" i="25" s="1"/>
  <c r="M34" i="26" s="1"/>
  <c r="M33" i="24"/>
  <c r="M33" i="25" s="1"/>
  <c r="M33" i="26" s="1"/>
  <c r="M32" i="24"/>
  <c r="M32" i="25" s="1"/>
  <c r="M32" i="26" s="1"/>
  <c r="M31" i="24"/>
  <c r="M31" i="25" s="1"/>
  <c r="M31" i="26" s="1"/>
  <c r="M30" i="24"/>
  <c r="M30" i="25" s="1"/>
  <c r="M30" i="26" s="1"/>
  <c r="M29" i="24"/>
  <c r="M29" i="25" s="1"/>
  <c r="M29" i="26" s="1"/>
  <c r="M28" i="24"/>
  <c r="M28" i="25" s="1"/>
  <c r="M28" i="26" s="1"/>
  <c r="M27" i="24"/>
  <c r="M27" i="25" s="1"/>
  <c r="M27" i="26" s="1"/>
  <c r="M26" i="24"/>
  <c r="M26" i="25" s="1"/>
  <c r="M26" i="26" s="1"/>
  <c r="M25" i="24"/>
  <c r="M25" i="25" s="1"/>
  <c r="M25" i="26" s="1"/>
  <c r="M24" i="24"/>
  <c r="M24" i="25" s="1"/>
  <c r="M24" i="26" s="1"/>
  <c r="M23" i="24"/>
  <c r="M23" i="25" s="1"/>
  <c r="M23" i="26" s="1"/>
  <c r="M22" i="24"/>
  <c r="M22" i="25" s="1"/>
  <c r="M22" i="26" s="1"/>
  <c r="M21" i="24"/>
  <c r="M21" i="25" s="1"/>
  <c r="M21" i="26" s="1"/>
  <c r="M20" i="24"/>
  <c r="M20" i="25" s="1"/>
  <c r="M20" i="26" s="1"/>
  <c r="M19" i="24"/>
  <c r="M19" i="25" s="1"/>
  <c r="M19" i="26" s="1"/>
  <c r="M18" i="24"/>
  <c r="M18" i="25" s="1"/>
  <c r="M18" i="26" s="1"/>
  <c r="M17" i="24"/>
  <c r="M17" i="25" s="1"/>
  <c r="M17" i="26" s="1"/>
  <c r="M16" i="24"/>
  <c r="M16" i="25" s="1"/>
  <c r="M16" i="26" s="1"/>
  <c r="M15" i="24"/>
  <c r="M15" i="25" s="1"/>
  <c r="M15" i="26" s="1"/>
  <c r="M14" i="24"/>
  <c r="M14" i="25" s="1"/>
  <c r="M14" i="26" s="1"/>
  <c r="M13" i="24"/>
  <c r="M13" i="25" s="1"/>
  <c r="M13" i="26" s="1"/>
  <c r="M12" i="24"/>
  <c r="M12" i="25" s="1"/>
  <c r="M12" i="26" s="1"/>
  <c r="M11" i="24"/>
  <c r="M11" i="25" s="1"/>
  <c r="M11" i="26" s="1"/>
  <c r="M10" i="24"/>
  <c r="M10" i="25" s="1"/>
  <c r="M10" i="26" s="1"/>
  <c r="M3" i="24"/>
  <c r="M3" i="25" s="1"/>
  <c r="M3" i="26" s="1"/>
  <c r="L48" i="24"/>
  <c r="L48" i="25" s="1"/>
  <c r="L48" i="26" s="1"/>
  <c r="L47" i="24"/>
  <c r="L47" i="25" s="1"/>
  <c r="L47" i="26" s="1"/>
  <c r="L46" i="24"/>
  <c r="L46" i="25" s="1"/>
  <c r="L46" i="26" s="1"/>
  <c r="L45" i="24"/>
  <c r="L45" i="25" s="1"/>
  <c r="L45" i="26" s="1"/>
  <c r="L44" i="24"/>
  <c r="L44" i="25" s="1"/>
  <c r="L44" i="26" s="1"/>
  <c r="L43" i="24"/>
  <c r="L43" i="25" s="1"/>
  <c r="L43" i="26" s="1"/>
  <c r="L42" i="24"/>
  <c r="L42" i="25" s="1"/>
  <c r="L42" i="26" s="1"/>
  <c r="L41" i="24"/>
  <c r="L41" i="25" s="1"/>
  <c r="L41" i="26" s="1"/>
  <c r="L40" i="24"/>
  <c r="L40" i="25" s="1"/>
  <c r="L40" i="26" s="1"/>
  <c r="L39" i="24"/>
  <c r="L39" i="25" s="1"/>
  <c r="L39" i="26" s="1"/>
  <c r="L38" i="24"/>
  <c r="L38" i="25" s="1"/>
  <c r="L38" i="26" s="1"/>
  <c r="L37" i="24"/>
  <c r="L37" i="25" s="1"/>
  <c r="L37" i="26" s="1"/>
  <c r="L36" i="24"/>
  <c r="L36" i="25" s="1"/>
  <c r="L36" i="26" s="1"/>
  <c r="L35" i="24"/>
  <c r="L35" i="25" s="1"/>
  <c r="L35" i="26" s="1"/>
  <c r="L34" i="24"/>
  <c r="L34" i="25" s="1"/>
  <c r="L34" i="26" s="1"/>
  <c r="L33" i="24"/>
  <c r="L33" i="25" s="1"/>
  <c r="L33" i="26" s="1"/>
  <c r="L32" i="24"/>
  <c r="L32" i="25" s="1"/>
  <c r="L32" i="26" s="1"/>
  <c r="L31" i="24"/>
  <c r="L31" i="25" s="1"/>
  <c r="L31" i="26" s="1"/>
  <c r="L30" i="24"/>
  <c r="L30" i="25" s="1"/>
  <c r="L30" i="26" s="1"/>
  <c r="L29" i="24"/>
  <c r="L29" i="25" s="1"/>
  <c r="L29" i="26" s="1"/>
  <c r="L28" i="24"/>
  <c r="L28" i="25" s="1"/>
  <c r="L28" i="26" s="1"/>
  <c r="L27" i="24"/>
  <c r="L27" i="25" s="1"/>
  <c r="L27" i="26" s="1"/>
  <c r="L26" i="24"/>
  <c r="L26" i="25" s="1"/>
  <c r="L26" i="26" s="1"/>
  <c r="L25" i="24"/>
  <c r="L25" i="25" s="1"/>
  <c r="L25" i="26" s="1"/>
  <c r="L24" i="24"/>
  <c r="L24" i="25" s="1"/>
  <c r="L24" i="26" s="1"/>
  <c r="L23" i="24"/>
  <c r="L23" i="25" s="1"/>
  <c r="L23" i="26" s="1"/>
  <c r="L22" i="24"/>
  <c r="L22" i="25" s="1"/>
  <c r="L22" i="26" s="1"/>
  <c r="L21" i="24"/>
  <c r="L21" i="25" s="1"/>
  <c r="L21" i="26" s="1"/>
  <c r="L20" i="24"/>
  <c r="L20" i="25" s="1"/>
  <c r="L20" i="26" s="1"/>
  <c r="L19" i="24"/>
  <c r="L19" i="25" s="1"/>
  <c r="L19" i="26" s="1"/>
  <c r="L18" i="24"/>
  <c r="L18" i="25" s="1"/>
  <c r="L18" i="26" s="1"/>
  <c r="L17" i="24"/>
  <c r="L17" i="25" s="1"/>
  <c r="L17" i="26" s="1"/>
  <c r="L16" i="24"/>
  <c r="L16" i="25" s="1"/>
  <c r="L16" i="26" s="1"/>
  <c r="L15" i="24"/>
  <c r="L15" i="25" s="1"/>
  <c r="L15" i="26" s="1"/>
  <c r="L14" i="24"/>
  <c r="L14" i="25" s="1"/>
  <c r="L14" i="26" s="1"/>
  <c r="L13" i="24"/>
  <c r="L13" i="25" s="1"/>
  <c r="L13" i="26" s="1"/>
  <c r="L12" i="24"/>
  <c r="L12" i="25" s="1"/>
  <c r="L12" i="26" s="1"/>
  <c r="L11" i="24"/>
  <c r="L11" i="25" s="1"/>
  <c r="L11" i="26" s="1"/>
  <c r="L10" i="24"/>
  <c r="L10" i="25" s="1"/>
  <c r="L10" i="26" s="1"/>
  <c r="L3" i="24"/>
  <c r="L3" i="25" s="1"/>
  <c r="L3" i="26" s="1"/>
  <c r="S48" i="20"/>
  <c r="S48" i="21" s="1"/>
  <c r="S48" i="22" s="1"/>
  <c r="S47" i="20"/>
  <c r="S47" i="21" s="1"/>
  <c r="S47" i="22" s="1"/>
  <c r="S46" i="20"/>
  <c r="S46" i="21" s="1"/>
  <c r="S46" i="22" s="1"/>
  <c r="S44" i="20"/>
  <c r="S44" i="21" s="1"/>
  <c r="S44" i="22" s="1"/>
  <c r="S43" i="20"/>
  <c r="S43" i="21" s="1"/>
  <c r="S43" i="22" s="1"/>
  <c r="S42" i="20"/>
  <c r="S42" i="21" s="1"/>
  <c r="S42" i="22" s="1"/>
  <c r="S40" i="20"/>
  <c r="S40" i="21" s="1"/>
  <c r="S40" i="22" s="1"/>
  <c r="S39" i="20"/>
  <c r="S39" i="21" s="1"/>
  <c r="S39" i="22" s="1"/>
  <c r="S38" i="20"/>
  <c r="S38" i="21" s="1"/>
  <c r="S38" i="22" s="1"/>
  <c r="S36" i="20"/>
  <c r="S36" i="21" s="1"/>
  <c r="S36" i="22" s="1"/>
  <c r="S35" i="20"/>
  <c r="S35" i="21" s="1"/>
  <c r="S35" i="22" s="1"/>
  <c r="S34" i="20"/>
  <c r="S34" i="21" s="1"/>
  <c r="S34" i="22" s="1"/>
  <c r="S32" i="20"/>
  <c r="S32" i="21" s="1"/>
  <c r="S32" i="22" s="1"/>
  <c r="S31" i="20"/>
  <c r="S31" i="21" s="1"/>
  <c r="S31" i="22" s="1"/>
  <c r="S30" i="20"/>
  <c r="S30" i="21" s="1"/>
  <c r="S30" i="22" s="1"/>
  <c r="S28" i="20"/>
  <c r="S28" i="21" s="1"/>
  <c r="S28" i="22" s="1"/>
  <c r="S27" i="20"/>
  <c r="S27" i="21" s="1"/>
  <c r="S27" i="22" s="1"/>
  <c r="S26" i="20"/>
  <c r="S26" i="21" s="1"/>
  <c r="S26" i="22" s="1"/>
  <c r="S24" i="20"/>
  <c r="S24" i="21" s="1"/>
  <c r="S24" i="22" s="1"/>
  <c r="S23" i="20"/>
  <c r="S23" i="21" s="1"/>
  <c r="S23" i="22" s="1"/>
  <c r="S22" i="20"/>
  <c r="S22" i="21" s="1"/>
  <c r="S22" i="22" s="1"/>
  <c r="S20" i="20"/>
  <c r="S20" i="21" s="1"/>
  <c r="S20" i="22" s="1"/>
  <c r="S19" i="20"/>
  <c r="S19" i="21" s="1"/>
  <c r="S19" i="22" s="1"/>
  <c r="S18" i="20"/>
  <c r="S18" i="21" s="1"/>
  <c r="S18" i="22" s="1"/>
  <c r="S16" i="20"/>
  <c r="S16" i="21" s="1"/>
  <c r="S16" i="22" s="1"/>
  <c r="S15" i="20"/>
  <c r="S15" i="21" s="1"/>
  <c r="S15" i="22" s="1"/>
  <c r="S14" i="20"/>
  <c r="S14" i="21" s="1"/>
  <c r="S14" i="22" s="1"/>
  <c r="S12" i="20"/>
  <c r="S12" i="21" s="1"/>
  <c r="S12" i="22" s="1"/>
  <c r="S11" i="20"/>
  <c r="S11" i="21" s="1"/>
  <c r="S11" i="22" s="1"/>
  <c r="S10" i="20"/>
  <c r="S10" i="21" s="1"/>
  <c r="S10" i="22" s="1"/>
  <c r="O45" i="20"/>
  <c r="O45" i="21" s="1"/>
  <c r="O45" i="22" s="1"/>
  <c r="O41" i="20"/>
  <c r="O41" i="21" s="1"/>
  <c r="O41" i="22" s="1"/>
  <c r="O37" i="20"/>
  <c r="O37" i="21" s="1"/>
  <c r="O37" i="22" s="1"/>
  <c r="O33" i="20"/>
  <c r="O33" i="21" s="1"/>
  <c r="O33" i="22" s="1"/>
  <c r="O29" i="20"/>
  <c r="O29" i="21" s="1"/>
  <c r="O29" i="22" s="1"/>
  <c r="O25" i="20"/>
  <c r="O25" i="21" s="1"/>
  <c r="O25" i="22" s="1"/>
  <c r="O21" i="20"/>
  <c r="O21" i="21" s="1"/>
  <c r="O21" i="22" s="1"/>
  <c r="O17" i="20"/>
  <c r="O17" i="21" s="1"/>
  <c r="O17" i="22" s="1"/>
  <c r="O13" i="20"/>
  <c r="O13" i="21" s="1"/>
  <c r="O13" i="22" s="1"/>
  <c r="O3" i="20"/>
  <c r="O3" i="21" s="1"/>
  <c r="O3" i="22" s="1"/>
  <c r="N48" i="20"/>
  <c r="N48" i="21" s="1"/>
  <c r="N48" i="22" s="1"/>
  <c r="N47" i="20"/>
  <c r="N47" i="21" s="1"/>
  <c r="N47" i="22" s="1"/>
  <c r="N46" i="20"/>
  <c r="N46" i="21" s="1"/>
  <c r="N46" i="22" s="1"/>
  <c r="N45" i="20"/>
  <c r="N45" i="21" s="1"/>
  <c r="N45" i="22" s="1"/>
  <c r="N44" i="20"/>
  <c r="N44" i="21" s="1"/>
  <c r="N44" i="22" s="1"/>
  <c r="N43" i="20"/>
  <c r="N43" i="21" s="1"/>
  <c r="N43" i="22" s="1"/>
  <c r="N42" i="20"/>
  <c r="N42" i="21" s="1"/>
  <c r="N42" i="22" s="1"/>
  <c r="N41" i="20"/>
  <c r="N41" i="21" s="1"/>
  <c r="N41" i="22" s="1"/>
  <c r="N40" i="20"/>
  <c r="N40" i="21" s="1"/>
  <c r="N40" i="22" s="1"/>
  <c r="N39" i="20"/>
  <c r="N39" i="21" s="1"/>
  <c r="N39" i="22" s="1"/>
  <c r="N38" i="20"/>
  <c r="N38" i="21" s="1"/>
  <c r="N38" i="22" s="1"/>
  <c r="N37" i="20"/>
  <c r="N37" i="21" s="1"/>
  <c r="N37" i="22" s="1"/>
  <c r="N36" i="20"/>
  <c r="N36" i="21" s="1"/>
  <c r="N36" i="22" s="1"/>
  <c r="N35" i="20"/>
  <c r="N35" i="21" s="1"/>
  <c r="N35" i="22" s="1"/>
  <c r="N34" i="20"/>
  <c r="N34" i="21" s="1"/>
  <c r="N34" i="22" s="1"/>
  <c r="N33" i="20"/>
  <c r="N33" i="21" s="1"/>
  <c r="N33" i="22" s="1"/>
  <c r="N32" i="20"/>
  <c r="N32" i="21" s="1"/>
  <c r="N32" i="22" s="1"/>
  <c r="N31" i="20"/>
  <c r="N31" i="21" s="1"/>
  <c r="N31" i="22" s="1"/>
  <c r="N30" i="20"/>
  <c r="N30" i="21" s="1"/>
  <c r="N30" i="22" s="1"/>
  <c r="N29" i="20"/>
  <c r="N29" i="21" s="1"/>
  <c r="N29" i="22" s="1"/>
  <c r="N28" i="20"/>
  <c r="N28" i="21" s="1"/>
  <c r="N28" i="22" s="1"/>
  <c r="N27" i="20"/>
  <c r="N27" i="21" s="1"/>
  <c r="N27" i="22" s="1"/>
  <c r="N26" i="20"/>
  <c r="N26" i="21" s="1"/>
  <c r="N26" i="22" s="1"/>
  <c r="N25" i="20"/>
  <c r="N25" i="21" s="1"/>
  <c r="N25" i="22" s="1"/>
  <c r="N24" i="20"/>
  <c r="N24" i="21" s="1"/>
  <c r="N24" i="22" s="1"/>
  <c r="N23" i="20"/>
  <c r="N23" i="21" s="1"/>
  <c r="N23" i="22" s="1"/>
  <c r="N22" i="20"/>
  <c r="N22" i="21" s="1"/>
  <c r="N22" i="22" s="1"/>
  <c r="N21" i="20"/>
  <c r="N21" i="21" s="1"/>
  <c r="N21" i="22" s="1"/>
  <c r="N20" i="20"/>
  <c r="N20" i="21" s="1"/>
  <c r="N20" i="22" s="1"/>
  <c r="N19" i="20"/>
  <c r="N19" i="21" s="1"/>
  <c r="N19" i="22" s="1"/>
  <c r="N18" i="20"/>
  <c r="N18" i="21" s="1"/>
  <c r="N18" i="22" s="1"/>
  <c r="N17" i="20"/>
  <c r="N17" i="21" s="1"/>
  <c r="N17" i="22" s="1"/>
  <c r="N16" i="20"/>
  <c r="N16" i="21" s="1"/>
  <c r="N16" i="22" s="1"/>
  <c r="N15" i="20"/>
  <c r="N15" i="21" s="1"/>
  <c r="N15" i="22" s="1"/>
  <c r="N14" i="20"/>
  <c r="N14" i="21" s="1"/>
  <c r="N14" i="22" s="1"/>
  <c r="N13" i="20"/>
  <c r="N13" i="21" s="1"/>
  <c r="N13" i="22" s="1"/>
  <c r="N12" i="20"/>
  <c r="N12" i="21" s="1"/>
  <c r="N12" i="22" s="1"/>
  <c r="N11" i="20"/>
  <c r="N11" i="21" s="1"/>
  <c r="N11" i="22" s="1"/>
  <c r="N10" i="20"/>
  <c r="N10" i="21" s="1"/>
  <c r="N10" i="22" s="1"/>
  <c r="N3" i="20"/>
  <c r="N3" i="21" s="1"/>
  <c r="N3" i="22" s="1"/>
  <c r="M48" i="20"/>
  <c r="M48" i="21" s="1"/>
  <c r="M48" i="22" s="1"/>
  <c r="M47" i="20"/>
  <c r="M47" i="21" s="1"/>
  <c r="M47" i="22" s="1"/>
  <c r="M46" i="20"/>
  <c r="M46" i="21" s="1"/>
  <c r="M46" i="22" s="1"/>
  <c r="M45" i="20"/>
  <c r="M45" i="21" s="1"/>
  <c r="M45" i="22" s="1"/>
  <c r="M44" i="20"/>
  <c r="M44" i="21" s="1"/>
  <c r="M44" i="22" s="1"/>
  <c r="M43" i="20"/>
  <c r="M43" i="21" s="1"/>
  <c r="M43" i="22" s="1"/>
  <c r="M42" i="20"/>
  <c r="M42" i="21" s="1"/>
  <c r="M42" i="22" s="1"/>
  <c r="M41" i="20"/>
  <c r="M41" i="21" s="1"/>
  <c r="M41" i="22" s="1"/>
  <c r="M40" i="20"/>
  <c r="M40" i="21" s="1"/>
  <c r="M40" i="22" s="1"/>
  <c r="M39" i="20"/>
  <c r="M39" i="21" s="1"/>
  <c r="M39" i="22" s="1"/>
  <c r="M38" i="20"/>
  <c r="M38" i="21" s="1"/>
  <c r="M38" i="22" s="1"/>
  <c r="M37" i="20"/>
  <c r="M37" i="21" s="1"/>
  <c r="M37" i="22" s="1"/>
  <c r="M36" i="20"/>
  <c r="M36" i="21" s="1"/>
  <c r="M36" i="22" s="1"/>
  <c r="M35" i="20"/>
  <c r="M35" i="21" s="1"/>
  <c r="M35" i="22" s="1"/>
  <c r="M34" i="20"/>
  <c r="M34" i="21" s="1"/>
  <c r="M34" i="22" s="1"/>
  <c r="M33" i="20"/>
  <c r="M33" i="21" s="1"/>
  <c r="M33" i="22" s="1"/>
  <c r="M32" i="20"/>
  <c r="M32" i="21" s="1"/>
  <c r="M32" i="22" s="1"/>
  <c r="M31" i="20"/>
  <c r="M31" i="21" s="1"/>
  <c r="M31" i="22" s="1"/>
  <c r="M30" i="20"/>
  <c r="M30" i="21" s="1"/>
  <c r="M30" i="22" s="1"/>
  <c r="M29" i="20"/>
  <c r="M29" i="21" s="1"/>
  <c r="M29" i="22" s="1"/>
  <c r="M28" i="20"/>
  <c r="M28" i="21" s="1"/>
  <c r="M28" i="22" s="1"/>
  <c r="M27" i="20"/>
  <c r="M27" i="21" s="1"/>
  <c r="M27" i="22" s="1"/>
  <c r="M26" i="20"/>
  <c r="M26" i="21" s="1"/>
  <c r="M26" i="22" s="1"/>
  <c r="M25" i="20"/>
  <c r="M25" i="21" s="1"/>
  <c r="M25" i="22" s="1"/>
  <c r="M24" i="20"/>
  <c r="M24" i="21" s="1"/>
  <c r="M24" i="22" s="1"/>
  <c r="M23" i="20"/>
  <c r="M23" i="21" s="1"/>
  <c r="M23" i="22" s="1"/>
  <c r="M22" i="20"/>
  <c r="M22" i="21" s="1"/>
  <c r="M22" i="22" s="1"/>
  <c r="M21" i="20"/>
  <c r="M21" i="21" s="1"/>
  <c r="M21" i="22" s="1"/>
  <c r="M20" i="20"/>
  <c r="M20" i="21" s="1"/>
  <c r="M20" i="22" s="1"/>
  <c r="M19" i="20"/>
  <c r="M19" i="21" s="1"/>
  <c r="M19" i="22" s="1"/>
  <c r="M18" i="20"/>
  <c r="M18" i="21" s="1"/>
  <c r="M18" i="22" s="1"/>
  <c r="M17" i="20"/>
  <c r="M17" i="21" s="1"/>
  <c r="M17" i="22" s="1"/>
  <c r="M16" i="20"/>
  <c r="M16" i="21" s="1"/>
  <c r="M16" i="22" s="1"/>
  <c r="M15" i="20"/>
  <c r="M15" i="21" s="1"/>
  <c r="M15" i="22" s="1"/>
  <c r="M14" i="20"/>
  <c r="M14" i="21" s="1"/>
  <c r="M14" i="22" s="1"/>
  <c r="M13" i="20"/>
  <c r="M13" i="21" s="1"/>
  <c r="M13" i="22" s="1"/>
  <c r="M12" i="20"/>
  <c r="M12" i="21" s="1"/>
  <c r="M12" i="22" s="1"/>
  <c r="M11" i="20"/>
  <c r="M11" i="21" s="1"/>
  <c r="M11" i="22" s="1"/>
  <c r="M10" i="20"/>
  <c r="M10" i="21" s="1"/>
  <c r="M10" i="22" s="1"/>
  <c r="M3" i="20"/>
  <c r="M3" i="21" s="1"/>
  <c r="M3" i="22" s="1"/>
  <c r="L48" i="20"/>
  <c r="L48" i="21" s="1"/>
  <c r="L48" i="22" s="1"/>
  <c r="L47" i="20"/>
  <c r="L47" i="21" s="1"/>
  <c r="L47" i="22" s="1"/>
  <c r="L46" i="20"/>
  <c r="L46" i="21" s="1"/>
  <c r="L46" i="22" s="1"/>
  <c r="L45" i="20"/>
  <c r="L45" i="21" s="1"/>
  <c r="L45" i="22" s="1"/>
  <c r="L44" i="20"/>
  <c r="L44" i="21" s="1"/>
  <c r="L44" i="22" s="1"/>
  <c r="L43" i="20"/>
  <c r="L43" i="21" s="1"/>
  <c r="L43" i="22" s="1"/>
  <c r="L42" i="20"/>
  <c r="L42" i="21" s="1"/>
  <c r="L42" i="22" s="1"/>
  <c r="L41" i="20"/>
  <c r="L41" i="21" s="1"/>
  <c r="L41" i="22" s="1"/>
  <c r="L40" i="20"/>
  <c r="L40" i="21" s="1"/>
  <c r="L40" i="22" s="1"/>
  <c r="L39" i="20"/>
  <c r="L39" i="21" s="1"/>
  <c r="L39" i="22" s="1"/>
  <c r="L38" i="20"/>
  <c r="L38" i="21" s="1"/>
  <c r="L38" i="22" s="1"/>
  <c r="L37" i="20"/>
  <c r="L37" i="21" s="1"/>
  <c r="L37" i="22" s="1"/>
  <c r="L36" i="20"/>
  <c r="L36" i="21" s="1"/>
  <c r="L36" i="22" s="1"/>
  <c r="L35" i="20"/>
  <c r="L35" i="21" s="1"/>
  <c r="L35" i="22" s="1"/>
  <c r="L34" i="20"/>
  <c r="L34" i="21" s="1"/>
  <c r="L34" i="22" s="1"/>
  <c r="L33" i="20"/>
  <c r="L33" i="21" s="1"/>
  <c r="L33" i="22" s="1"/>
  <c r="L32" i="20"/>
  <c r="L32" i="21" s="1"/>
  <c r="L32" i="22" s="1"/>
  <c r="L31" i="20"/>
  <c r="L31" i="21" s="1"/>
  <c r="L31" i="22" s="1"/>
  <c r="L30" i="20"/>
  <c r="L30" i="21" s="1"/>
  <c r="L30" i="22" s="1"/>
  <c r="L29" i="20"/>
  <c r="L29" i="21" s="1"/>
  <c r="L29" i="22" s="1"/>
  <c r="L28" i="20"/>
  <c r="L28" i="21" s="1"/>
  <c r="L28" i="22" s="1"/>
  <c r="L27" i="20"/>
  <c r="L27" i="21" s="1"/>
  <c r="L27" i="22" s="1"/>
  <c r="L26" i="20"/>
  <c r="L26" i="21" s="1"/>
  <c r="L26" i="22" s="1"/>
  <c r="L25" i="20"/>
  <c r="L25" i="21" s="1"/>
  <c r="L25" i="22" s="1"/>
  <c r="L24" i="20"/>
  <c r="L24" i="21" s="1"/>
  <c r="L24" i="22" s="1"/>
  <c r="L23" i="20"/>
  <c r="L23" i="21" s="1"/>
  <c r="L23" i="22" s="1"/>
  <c r="L22" i="20"/>
  <c r="L22" i="21" s="1"/>
  <c r="L22" i="22" s="1"/>
  <c r="L21" i="20"/>
  <c r="L21" i="21" s="1"/>
  <c r="L21" i="22" s="1"/>
  <c r="L20" i="20"/>
  <c r="L20" i="21" s="1"/>
  <c r="L20" i="22" s="1"/>
  <c r="L19" i="20"/>
  <c r="L19" i="21" s="1"/>
  <c r="L19" i="22" s="1"/>
  <c r="L18" i="20"/>
  <c r="L18" i="21" s="1"/>
  <c r="L18" i="22" s="1"/>
  <c r="L17" i="20"/>
  <c r="L17" i="21" s="1"/>
  <c r="L17" i="22" s="1"/>
  <c r="L16" i="20"/>
  <c r="L16" i="21" s="1"/>
  <c r="L16" i="22" s="1"/>
  <c r="L15" i="20"/>
  <c r="L15" i="21" s="1"/>
  <c r="L15" i="22" s="1"/>
  <c r="L14" i="20"/>
  <c r="L14" i="21" s="1"/>
  <c r="L14" i="22" s="1"/>
  <c r="L13" i="20"/>
  <c r="L13" i="21" s="1"/>
  <c r="L13" i="22" s="1"/>
  <c r="L12" i="20"/>
  <c r="L12" i="21" s="1"/>
  <c r="L12" i="22" s="1"/>
  <c r="L11" i="20"/>
  <c r="L11" i="21" s="1"/>
  <c r="L11" i="22" s="1"/>
  <c r="L10" i="20"/>
  <c r="L10" i="21" s="1"/>
  <c r="L10" i="22" s="1"/>
  <c r="L3" i="20"/>
  <c r="L3" i="21" s="1"/>
  <c r="L3" i="22" s="1"/>
  <c r="S48" i="16"/>
  <c r="S48" i="17" s="1"/>
  <c r="S48" i="18" s="1"/>
  <c r="S47" i="16"/>
  <c r="S47" i="17" s="1"/>
  <c r="S47" i="18" s="1"/>
  <c r="S46" i="16"/>
  <c r="S46" i="17" s="1"/>
  <c r="S46" i="18" s="1"/>
  <c r="S44" i="16"/>
  <c r="S44" i="17" s="1"/>
  <c r="S44" i="18" s="1"/>
  <c r="S43" i="16"/>
  <c r="S43" i="17" s="1"/>
  <c r="S43" i="18" s="1"/>
  <c r="S42" i="16"/>
  <c r="S42" i="17" s="1"/>
  <c r="S42" i="18" s="1"/>
  <c r="S40" i="16"/>
  <c r="S40" i="17" s="1"/>
  <c r="S40" i="18" s="1"/>
  <c r="S39" i="16"/>
  <c r="S39" i="17" s="1"/>
  <c r="S39" i="18" s="1"/>
  <c r="S38" i="16"/>
  <c r="S38" i="17" s="1"/>
  <c r="S38" i="18" s="1"/>
  <c r="S36" i="16"/>
  <c r="S36" i="17" s="1"/>
  <c r="S36" i="18" s="1"/>
  <c r="S35" i="16"/>
  <c r="S35" i="17" s="1"/>
  <c r="S35" i="18" s="1"/>
  <c r="S34" i="16"/>
  <c r="S34" i="17" s="1"/>
  <c r="S34" i="18" s="1"/>
  <c r="S32" i="16"/>
  <c r="S32" i="17" s="1"/>
  <c r="S32" i="18" s="1"/>
  <c r="S31" i="16"/>
  <c r="S31" i="17" s="1"/>
  <c r="S31" i="18" s="1"/>
  <c r="S30" i="16"/>
  <c r="S30" i="17" s="1"/>
  <c r="S30" i="18" s="1"/>
  <c r="S28" i="16"/>
  <c r="S28" i="17" s="1"/>
  <c r="S28" i="18" s="1"/>
  <c r="S27" i="16"/>
  <c r="S27" i="17" s="1"/>
  <c r="S27" i="18" s="1"/>
  <c r="S26" i="16"/>
  <c r="S26" i="17" s="1"/>
  <c r="S26" i="18" s="1"/>
  <c r="S24" i="16"/>
  <c r="S24" i="17" s="1"/>
  <c r="S24" i="18" s="1"/>
  <c r="S23" i="16"/>
  <c r="S23" i="17" s="1"/>
  <c r="S23" i="18" s="1"/>
  <c r="S22" i="16"/>
  <c r="S22" i="17" s="1"/>
  <c r="S22" i="18" s="1"/>
  <c r="S20" i="16"/>
  <c r="S20" i="17" s="1"/>
  <c r="S20" i="18" s="1"/>
  <c r="S19" i="16"/>
  <c r="S19" i="17" s="1"/>
  <c r="S19" i="18" s="1"/>
  <c r="S18" i="16"/>
  <c r="S18" i="17" s="1"/>
  <c r="S18" i="18" s="1"/>
  <c r="S16" i="16"/>
  <c r="S16" i="17" s="1"/>
  <c r="S16" i="18" s="1"/>
  <c r="S15" i="16"/>
  <c r="S15" i="17" s="1"/>
  <c r="S15" i="18" s="1"/>
  <c r="S14" i="16"/>
  <c r="S14" i="17" s="1"/>
  <c r="S14" i="18" s="1"/>
  <c r="S12" i="16"/>
  <c r="S12" i="17" s="1"/>
  <c r="S12" i="18" s="1"/>
  <c r="S11" i="16"/>
  <c r="S11" i="17" s="1"/>
  <c r="S11" i="18" s="1"/>
  <c r="S10" i="16"/>
  <c r="S10" i="17" s="1"/>
  <c r="S10" i="18" s="1"/>
  <c r="O45" i="16"/>
  <c r="O45" i="17" s="1"/>
  <c r="O45" i="18" s="1"/>
  <c r="O41" i="16"/>
  <c r="O41" i="17" s="1"/>
  <c r="O41" i="18" s="1"/>
  <c r="O37" i="16"/>
  <c r="O37" i="17" s="1"/>
  <c r="O37" i="18" s="1"/>
  <c r="O33" i="16"/>
  <c r="O33" i="17" s="1"/>
  <c r="O33" i="18" s="1"/>
  <c r="O29" i="16"/>
  <c r="O29" i="17" s="1"/>
  <c r="O29" i="18" s="1"/>
  <c r="O25" i="16"/>
  <c r="O25" i="17" s="1"/>
  <c r="O25" i="18" s="1"/>
  <c r="O21" i="16"/>
  <c r="O21" i="17" s="1"/>
  <c r="O21" i="18" s="1"/>
  <c r="O17" i="16"/>
  <c r="O17" i="17" s="1"/>
  <c r="O17" i="18" s="1"/>
  <c r="O13" i="16"/>
  <c r="O13" i="17" s="1"/>
  <c r="O13" i="18" s="1"/>
  <c r="O3" i="16"/>
  <c r="O3" i="17" s="1"/>
  <c r="O3" i="18" s="1"/>
  <c r="N48" i="16"/>
  <c r="N48" i="17" s="1"/>
  <c r="N48" i="18" s="1"/>
  <c r="N47" i="16"/>
  <c r="N47" i="17" s="1"/>
  <c r="N47" i="18" s="1"/>
  <c r="N46" i="16"/>
  <c r="N46" i="17" s="1"/>
  <c r="N46" i="18" s="1"/>
  <c r="N45" i="16"/>
  <c r="N45" i="17" s="1"/>
  <c r="N45" i="18" s="1"/>
  <c r="N44" i="16"/>
  <c r="N44" i="17" s="1"/>
  <c r="N44" i="18" s="1"/>
  <c r="N43" i="16"/>
  <c r="N43" i="17" s="1"/>
  <c r="N43" i="18" s="1"/>
  <c r="N42" i="16"/>
  <c r="N42" i="17" s="1"/>
  <c r="N42" i="18" s="1"/>
  <c r="N41" i="16"/>
  <c r="N41" i="17" s="1"/>
  <c r="N41" i="18" s="1"/>
  <c r="N40" i="16"/>
  <c r="N40" i="17" s="1"/>
  <c r="N40" i="18" s="1"/>
  <c r="N39" i="16"/>
  <c r="N39" i="17" s="1"/>
  <c r="N39" i="18" s="1"/>
  <c r="N38" i="16"/>
  <c r="N38" i="17" s="1"/>
  <c r="N38" i="18" s="1"/>
  <c r="N37" i="16"/>
  <c r="N37" i="17" s="1"/>
  <c r="N37" i="18" s="1"/>
  <c r="N36" i="16"/>
  <c r="N36" i="17" s="1"/>
  <c r="N36" i="18" s="1"/>
  <c r="N35" i="16"/>
  <c r="N35" i="17" s="1"/>
  <c r="N35" i="18" s="1"/>
  <c r="N34" i="16"/>
  <c r="N34" i="17" s="1"/>
  <c r="N34" i="18" s="1"/>
  <c r="N33" i="16"/>
  <c r="N33" i="17" s="1"/>
  <c r="N33" i="18" s="1"/>
  <c r="N32" i="16"/>
  <c r="N32" i="17" s="1"/>
  <c r="N32" i="18" s="1"/>
  <c r="N31" i="16"/>
  <c r="N31" i="17" s="1"/>
  <c r="N31" i="18" s="1"/>
  <c r="N30" i="16"/>
  <c r="N30" i="17" s="1"/>
  <c r="N30" i="18" s="1"/>
  <c r="N29" i="16"/>
  <c r="N29" i="17" s="1"/>
  <c r="N29" i="18" s="1"/>
  <c r="N28" i="16"/>
  <c r="N28" i="17" s="1"/>
  <c r="N28" i="18" s="1"/>
  <c r="N27" i="16"/>
  <c r="N27" i="17" s="1"/>
  <c r="N27" i="18" s="1"/>
  <c r="N26" i="16"/>
  <c r="N26" i="17" s="1"/>
  <c r="N26" i="18" s="1"/>
  <c r="N25" i="16"/>
  <c r="N25" i="17" s="1"/>
  <c r="N25" i="18" s="1"/>
  <c r="N24" i="16"/>
  <c r="N24" i="17" s="1"/>
  <c r="N24" i="18" s="1"/>
  <c r="N23" i="16"/>
  <c r="N23" i="17" s="1"/>
  <c r="N23" i="18" s="1"/>
  <c r="N22" i="16"/>
  <c r="N22" i="17" s="1"/>
  <c r="N22" i="18" s="1"/>
  <c r="N21" i="16"/>
  <c r="N21" i="17" s="1"/>
  <c r="N21" i="18" s="1"/>
  <c r="N20" i="16"/>
  <c r="N20" i="17" s="1"/>
  <c r="N20" i="18" s="1"/>
  <c r="N19" i="16"/>
  <c r="N19" i="17" s="1"/>
  <c r="N19" i="18" s="1"/>
  <c r="N18" i="16"/>
  <c r="N18" i="17" s="1"/>
  <c r="N18" i="18" s="1"/>
  <c r="N17" i="16"/>
  <c r="N17" i="17" s="1"/>
  <c r="N17" i="18" s="1"/>
  <c r="N16" i="16"/>
  <c r="N16" i="17" s="1"/>
  <c r="N16" i="18" s="1"/>
  <c r="N15" i="16"/>
  <c r="N15" i="17" s="1"/>
  <c r="N15" i="18" s="1"/>
  <c r="N14" i="16"/>
  <c r="N14" i="17" s="1"/>
  <c r="N14" i="18" s="1"/>
  <c r="N13" i="16"/>
  <c r="N13" i="17" s="1"/>
  <c r="N13" i="18" s="1"/>
  <c r="N12" i="16"/>
  <c r="N12" i="17" s="1"/>
  <c r="N12" i="18" s="1"/>
  <c r="N11" i="16"/>
  <c r="N11" i="17" s="1"/>
  <c r="N11" i="18" s="1"/>
  <c r="N10" i="16"/>
  <c r="N10" i="17" s="1"/>
  <c r="N10" i="18" s="1"/>
  <c r="N3" i="16"/>
  <c r="N3" i="17" s="1"/>
  <c r="N3" i="18" s="1"/>
  <c r="M48" i="16"/>
  <c r="M48" i="17" s="1"/>
  <c r="M48" i="18" s="1"/>
  <c r="M47" i="16"/>
  <c r="M47" i="17" s="1"/>
  <c r="M47" i="18" s="1"/>
  <c r="M46" i="16"/>
  <c r="M46" i="17" s="1"/>
  <c r="M46" i="18" s="1"/>
  <c r="M45" i="16"/>
  <c r="M45" i="17" s="1"/>
  <c r="M45" i="18" s="1"/>
  <c r="M44" i="16"/>
  <c r="M44" i="17" s="1"/>
  <c r="M44" i="18" s="1"/>
  <c r="M43" i="16"/>
  <c r="M43" i="17" s="1"/>
  <c r="M43" i="18" s="1"/>
  <c r="M42" i="16"/>
  <c r="M42" i="17" s="1"/>
  <c r="M42" i="18" s="1"/>
  <c r="M41" i="16"/>
  <c r="M41" i="17" s="1"/>
  <c r="M41" i="18" s="1"/>
  <c r="M40" i="16"/>
  <c r="M40" i="17" s="1"/>
  <c r="M40" i="18" s="1"/>
  <c r="M39" i="16"/>
  <c r="M39" i="17" s="1"/>
  <c r="M39" i="18" s="1"/>
  <c r="M38" i="16"/>
  <c r="M38" i="17" s="1"/>
  <c r="M38" i="18" s="1"/>
  <c r="M37" i="16"/>
  <c r="M37" i="17" s="1"/>
  <c r="M37" i="18" s="1"/>
  <c r="M36" i="16"/>
  <c r="M36" i="17" s="1"/>
  <c r="M36" i="18" s="1"/>
  <c r="M35" i="16"/>
  <c r="M35" i="17" s="1"/>
  <c r="M35" i="18" s="1"/>
  <c r="M34" i="16"/>
  <c r="M34" i="17" s="1"/>
  <c r="M34" i="18" s="1"/>
  <c r="M33" i="16"/>
  <c r="M33" i="17" s="1"/>
  <c r="M33" i="18" s="1"/>
  <c r="M32" i="16"/>
  <c r="M32" i="17" s="1"/>
  <c r="M32" i="18" s="1"/>
  <c r="M31" i="16"/>
  <c r="M31" i="17" s="1"/>
  <c r="M31" i="18" s="1"/>
  <c r="M30" i="16"/>
  <c r="M30" i="17" s="1"/>
  <c r="M30" i="18" s="1"/>
  <c r="M29" i="16"/>
  <c r="M29" i="17" s="1"/>
  <c r="M29" i="18" s="1"/>
  <c r="M28" i="16"/>
  <c r="M28" i="17" s="1"/>
  <c r="M28" i="18" s="1"/>
  <c r="M27" i="16"/>
  <c r="M27" i="17" s="1"/>
  <c r="M27" i="18" s="1"/>
  <c r="M26" i="16"/>
  <c r="M26" i="17" s="1"/>
  <c r="M26" i="18" s="1"/>
  <c r="M25" i="16"/>
  <c r="M25" i="17" s="1"/>
  <c r="M25" i="18" s="1"/>
  <c r="M24" i="16"/>
  <c r="M24" i="17" s="1"/>
  <c r="M24" i="18" s="1"/>
  <c r="M23" i="16"/>
  <c r="M23" i="17" s="1"/>
  <c r="M23" i="18" s="1"/>
  <c r="M22" i="16"/>
  <c r="M22" i="17" s="1"/>
  <c r="M22" i="18" s="1"/>
  <c r="M21" i="16"/>
  <c r="M21" i="17" s="1"/>
  <c r="M21" i="18" s="1"/>
  <c r="M20" i="16"/>
  <c r="M20" i="17" s="1"/>
  <c r="M20" i="18" s="1"/>
  <c r="M19" i="16"/>
  <c r="M19" i="17" s="1"/>
  <c r="M19" i="18" s="1"/>
  <c r="M18" i="16"/>
  <c r="M18" i="17" s="1"/>
  <c r="M18" i="18" s="1"/>
  <c r="M17" i="16"/>
  <c r="M17" i="17" s="1"/>
  <c r="M17" i="18" s="1"/>
  <c r="M16" i="16"/>
  <c r="M16" i="17" s="1"/>
  <c r="M16" i="18" s="1"/>
  <c r="M15" i="16"/>
  <c r="M15" i="17" s="1"/>
  <c r="M15" i="18" s="1"/>
  <c r="M14" i="16"/>
  <c r="M14" i="17" s="1"/>
  <c r="M14" i="18" s="1"/>
  <c r="M13" i="16"/>
  <c r="M13" i="17" s="1"/>
  <c r="M13" i="18" s="1"/>
  <c r="M12" i="16"/>
  <c r="M12" i="17" s="1"/>
  <c r="M12" i="18" s="1"/>
  <c r="M11" i="16"/>
  <c r="M11" i="17" s="1"/>
  <c r="M11" i="18" s="1"/>
  <c r="M10" i="16"/>
  <c r="M10" i="17" s="1"/>
  <c r="M10" i="18" s="1"/>
  <c r="M3" i="16"/>
  <c r="M3" i="17" s="1"/>
  <c r="M3" i="18" s="1"/>
  <c r="L48" i="16"/>
  <c r="L48" i="17" s="1"/>
  <c r="L48" i="18" s="1"/>
  <c r="L47" i="16"/>
  <c r="L47" i="17" s="1"/>
  <c r="L47" i="18" s="1"/>
  <c r="L46" i="16"/>
  <c r="L46" i="17" s="1"/>
  <c r="L46" i="18" s="1"/>
  <c r="L45" i="16"/>
  <c r="L45" i="17" s="1"/>
  <c r="L45" i="18" s="1"/>
  <c r="L44" i="16"/>
  <c r="L44" i="17" s="1"/>
  <c r="L44" i="18" s="1"/>
  <c r="L43" i="16"/>
  <c r="L43" i="17" s="1"/>
  <c r="L43" i="18" s="1"/>
  <c r="L42" i="16"/>
  <c r="L42" i="17" s="1"/>
  <c r="L42" i="18" s="1"/>
  <c r="L41" i="16"/>
  <c r="L41" i="17" s="1"/>
  <c r="L41" i="18" s="1"/>
  <c r="L40" i="16"/>
  <c r="L40" i="17" s="1"/>
  <c r="L40" i="18" s="1"/>
  <c r="L39" i="16"/>
  <c r="L39" i="17" s="1"/>
  <c r="L39" i="18" s="1"/>
  <c r="L38" i="16"/>
  <c r="L38" i="17" s="1"/>
  <c r="L38" i="18" s="1"/>
  <c r="L37" i="16"/>
  <c r="L37" i="17" s="1"/>
  <c r="L37" i="18" s="1"/>
  <c r="L36" i="16"/>
  <c r="L36" i="17" s="1"/>
  <c r="L36" i="18" s="1"/>
  <c r="L35" i="16"/>
  <c r="L35" i="17" s="1"/>
  <c r="L35" i="18" s="1"/>
  <c r="L34" i="16"/>
  <c r="L34" i="17" s="1"/>
  <c r="L34" i="18" s="1"/>
  <c r="L33" i="16"/>
  <c r="L33" i="17" s="1"/>
  <c r="L33" i="18" s="1"/>
  <c r="L32" i="16"/>
  <c r="L32" i="17" s="1"/>
  <c r="L32" i="18" s="1"/>
  <c r="L31" i="16"/>
  <c r="L31" i="17" s="1"/>
  <c r="L31" i="18" s="1"/>
  <c r="L30" i="16"/>
  <c r="L30" i="17" s="1"/>
  <c r="L30" i="18" s="1"/>
  <c r="L29" i="16"/>
  <c r="L29" i="17" s="1"/>
  <c r="L29" i="18" s="1"/>
  <c r="L28" i="16"/>
  <c r="L28" i="17" s="1"/>
  <c r="L28" i="18" s="1"/>
  <c r="L27" i="16"/>
  <c r="L27" i="17" s="1"/>
  <c r="L27" i="18" s="1"/>
  <c r="L26" i="16"/>
  <c r="L26" i="17" s="1"/>
  <c r="L26" i="18" s="1"/>
  <c r="L25" i="16"/>
  <c r="L25" i="17" s="1"/>
  <c r="L25" i="18" s="1"/>
  <c r="L24" i="16"/>
  <c r="L24" i="17" s="1"/>
  <c r="L24" i="18" s="1"/>
  <c r="L23" i="16"/>
  <c r="L23" i="17" s="1"/>
  <c r="L23" i="18" s="1"/>
  <c r="L22" i="16"/>
  <c r="L22" i="17" s="1"/>
  <c r="L22" i="18" s="1"/>
  <c r="L21" i="16"/>
  <c r="L21" i="17" s="1"/>
  <c r="L21" i="18" s="1"/>
  <c r="L20" i="16"/>
  <c r="L20" i="17" s="1"/>
  <c r="L20" i="18" s="1"/>
  <c r="L19" i="16"/>
  <c r="L19" i="17" s="1"/>
  <c r="L19" i="18" s="1"/>
  <c r="L18" i="16"/>
  <c r="L18" i="17" s="1"/>
  <c r="L18" i="18" s="1"/>
  <c r="L17" i="16"/>
  <c r="L17" i="17" s="1"/>
  <c r="L17" i="18" s="1"/>
  <c r="L16" i="16"/>
  <c r="L16" i="17" s="1"/>
  <c r="L16" i="18" s="1"/>
  <c r="L15" i="16"/>
  <c r="L15" i="17" s="1"/>
  <c r="L15" i="18" s="1"/>
  <c r="L14" i="16"/>
  <c r="L14" i="17" s="1"/>
  <c r="L14" i="18" s="1"/>
  <c r="L13" i="16"/>
  <c r="L13" i="17" s="1"/>
  <c r="L13" i="18" s="1"/>
  <c r="L12" i="16"/>
  <c r="L12" i="17" s="1"/>
  <c r="L12" i="18" s="1"/>
  <c r="L11" i="16"/>
  <c r="L11" i="17" s="1"/>
  <c r="L11" i="18" s="1"/>
  <c r="L10" i="16"/>
  <c r="L10" i="17" s="1"/>
  <c r="L10" i="18" s="1"/>
  <c r="L3" i="16"/>
  <c r="L3" i="17" s="1"/>
  <c r="L3" i="18" s="1"/>
  <c r="AB48" i="12" l="1"/>
  <c r="AB48" i="13" s="1"/>
  <c r="AB48" i="14" s="1"/>
  <c r="AB47" i="12"/>
  <c r="AB47" i="13" s="1"/>
  <c r="AB47" i="14" s="1"/>
  <c r="AB46" i="12"/>
  <c r="AB46" i="13" s="1"/>
  <c r="AB46" i="14" s="1"/>
  <c r="AB45" i="12"/>
  <c r="AB45" i="13" s="1"/>
  <c r="AB45" i="14" s="1"/>
  <c r="AB44" i="12"/>
  <c r="AB44" i="13" s="1"/>
  <c r="AB44" i="14" s="1"/>
  <c r="AB43" i="12"/>
  <c r="AB43" i="13" s="1"/>
  <c r="AB43" i="14" s="1"/>
  <c r="AB42" i="12"/>
  <c r="AB42" i="13" s="1"/>
  <c r="AB42" i="14" s="1"/>
  <c r="AB41" i="12"/>
  <c r="AB41" i="13" s="1"/>
  <c r="AB41" i="14" s="1"/>
  <c r="AB40" i="12"/>
  <c r="AB40" i="13" s="1"/>
  <c r="AB40" i="14" s="1"/>
  <c r="AB39" i="12"/>
  <c r="AB39" i="13" s="1"/>
  <c r="AB39" i="14" s="1"/>
  <c r="AB38" i="12"/>
  <c r="AB38" i="13" s="1"/>
  <c r="AB38" i="14" s="1"/>
  <c r="AB37" i="12"/>
  <c r="AB37" i="13" s="1"/>
  <c r="AB37" i="14" s="1"/>
  <c r="AB36" i="12"/>
  <c r="AB36" i="13" s="1"/>
  <c r="AB36" i="14" s="1"/>
  <c r="AB35" i="12"/>
  <c r="AB35" i="13" s="1"/>
  <c r="AB35" i="14" s="1"/>
  <c r="AB34" i="12"/>
  <c r="AB34" i="13" s="1"/>
  <c r="AB34" i="14" s="1"/>
  <c r="AB33" i="12"/>
  <c r="AB33" i="13" s="1"/>
  <c r="AB33" i="14" s="1"/>
  <c r="AB32" i="12"/>
  <c r="AB32" i="13" s="1"/>
  <c r="AB32" i="14" s="1"/>
  <c r="AB31" i="12"/>
  <c r="AB31" i="13" s="1"/>
  <c r="AB31" i="14" s="1"/>
  <c r="AB30" i="12"/>
  <c r="AB30" i="13" s="1"/>
  <c r="AB30" i="14" s="1"/>
  <c r="AB29" i="12"/>
  <c r="AB29" i="13" s="1"/>
  <c r="AB29" i="14" s="1"/>
  <c r="AB28" i="12"/>
  <c r="AB28" i="13" s="1"/>
  <c r="AB28" i="14" s="1"/>
  <c r="AB27" i="12"/>
  <c r="AB27" i="13" s="1"/>
  <c r="AB27" i="14" s="1"/>
  <c r="AB26" i="12"/>
  <c r="AB26" i="13" s="1"/>
  <c r="AB26" i="14" s="1"/>
  <c r="AB25" i="12"/>
  <c r="AB25" i="13" s="1"/>
  <c r="AB25" i="14" s="1"/>
  <c r="AB24" i="12"/>
  <c r="AB24" i="13" s="1"/>
  <c r="AB24" i="14" s="1"/>
  <c r="AB23" i="12"/>
  <c r="AB23" i="13" s="1"/>
  <c r="AB23" i="14" s="1"/>
  <c r="AB22" i="12"/>
  <c r="AB22" i="13" s="1"/>
  <c r="AB22" i="14" s="1"/>
  <c r="AB21" i="12"/>
  <c r="AB21" i="13" s="1"/>
  <c r="AB21" i="14" s="1"/>
  <c r="AB20" i="12"/>
  <c r="AB20" i="13" s="1"/>
  <c r="AB20" i="14" s="1"/>
  <c r="AB19" i="12"/>
  <c r="AB19" i="13" s="1"/>
  <c r="AB19" i="14" s="1"/>
  <c r="AB18" i="12"/>
  <c r="AB18" i="13" s="1"/>
  <c r="AB18" i="14" s="1"/>
  <c r="AB17" i="12"/>
  <c r="AB17" i="13" s="1"/>
  <c r="AB17" i="14" s="1"/>
  <c r="AB16" i="12"/>
  <c r="AB16" i="13" s="1"/>
  <c r="AB16" i="14" s="1"/>
  <c r="AB15" i="12"/>
  <c r="AB15" i="13" s="1"/>
  <c r="AB15" i="14" s="1"/>
  <c r="AB14" i="12"/>
  <c r="AB14" i="13" s="1"/>
  <c r="AB14" i="14" s="1"/>
  <c r="AB13" i="12"/>
  <c r="AB13" i="13" s="1"/>
  <c r="AB13" i="14" s="1"/>
  <c r="AB12" i="12"/>
  <c r="AB12" i="13" s="1"/>
  <c r="AB12" i="14" s="1"/>
  <c r="AB11" i="12"/>
  <c r="AB11" i="13" s="1"/>
  <c r="AB11" i="14" s="1"/>
  <c r="AB10" i="12"/>
  <c r="AB10" i="13" s="1"/>
  <c r="AB10" i="14" s="1"/>
  <c r="AB3" i="12"/>
  <c r="AB3" i="13" s="1"/>
  <c r="AB3" i="14" s="1"/>
  <c r="AA48" i="12"/>
  <c r="AA48" i="13" s="1"/>
  <c r="AA48" i="14" s="1"/>
  <c r="AA47" i="12"/>
  <c r="AA47" i="13" s="1"/>
  <c r="AA47" i="14" s="1"/>
  <c r="AA46" i="12"/>
  <c r="AA46" i="13" s="1"/>
  <c r="AA46" i="14" s="1"/>
  <c r="AA45" i="12"/>
  <c r="AA45" i="13" s="1"/>
  <c r="AA45" i="14" s="1"/>
  <c r="AA44" i="12"/>
  <c r="AA44" i="13" s="1"/>
  <c r="AA44" i="14" s="1"/>
  <c r="AA43" i="12"/>
  <c r="AA43" i="13" s="1"/>
  <c r="AA43" i="14" s="1"/>
  <c r="AA42" i="12"/>
  <c r="AA42" i="13" s="1"/>
  <c r="AA42" i="14" s="1"/>
  <c r="AA41" i="12"/>
  <c r="AA41" i="13" s="1"/>
  <c r="AA41" i="14" s="1"/>
  <c r="AA40" i="12"/>
  <c r="AA40" i="13" s="1"/>
  <c r="AA40" i="14" s="1"/>
  <c r="AA39" i="12"/>
  <c r="AA39" i="13" s="1"/>
  <c r="AA39" i="14" s="1"/>
  <c r="AA38" i="12"/>
  <c r="AA38" i="13" s="1"/>
  <c r="AA38" i="14" s="1"/>
  <c r="AA37" i="12"/>
  <c r="AA37" i="13" s="1"/>
  <c r="AA37" i="14" s="1"/>
  <c r="AA36" i="12"/>
  <c r="AA36" i="13" s="1"/>
  <c r="AA36" i="14" s="1"/>
  <c r="AA35" i="12"/>
  <c r="AA35" i="13" s="1"/>
  <c r="AA35" i="14" s="1"/>
  <c r="AA34" i="12"/>
  <c r="AA34" i="13" s="1"/>
  <c r="AA34" i="14" s="1"/>
  <c r="AA33" i="12"/>
  <c r="AA33" i="13" s="1"/>
  <c r="AA33" i="14" s="1"/>
  <c r="AA32" i="12"/>
  <c r="AA32" i="13" s="1"/>
  <c r="AA32" i="14" s="1"/>
  <c r="AA31" i="12"/>
  <c r="AA31" i="13" s="1"/>
  <c r="AA31" i="14" s="1"/>
  <c r="AA30" i="12"/>
  <c r="AA30" i="13" s="1"/>
  <c r="AA30" i="14" s="1"/>
  <c r="AA29" i="12"/>
  <c r="AA29" i="13" s="1"/>
  <c r="AA29" i="14" s="1"/>
  <c r="AA28" i="12"/>
  <c r="AA28" i="13" s="1"/>
  <c r="AA28" i="14" s="1"/>
  <c r="AA27" i="12"/>
  <c r="AA27" i="13" s="1"/>
  <c r="AA27" i="14" s="1"/>
  <c r="AA26" i="12"/>
  <c r="AA26" i="13" s="1"/>
  <c r="AA26" i="14" s="1"/>
  <c r="AA25" i="12"/>
  <c r="AA25" i="13" s="1"/>
  <c r="AA25" i="14" s="1"/>
  <c r="AA24" i="12"/>
  <c r="AA24" i="13" s="1"/>
  <c r="AA24" i="14" s="1"/>
  <c r="AA23" i="12"/>
  <c r="AA23" i="13" s="1"/>
  <c r="AA23" i="14" s="1"/>
  <c r="AA22" i="12"/>
  <c r="AA22" i="13" s="1"/>
  <c r="AA22" i="14" s="1"/>
  <c r="AA21" i="12"/>
  <c r="AA21" i="13" s="1"/>
  <c r="AA21" i="14" s="1"/>
  <c r="AA20" i="12"/>
  <c r="AA20" i="13" s="1"/>
  <c r="AA20" i="14" s="1"/>
  <c r="AA19" i="12"/>
  <c r="AA19" i="13" s="1"/>
  <c r="AA19" i="14" s="1"/>
  <c r="AA18" i="12"/>
  <c r="AA18" i="13" s="1"/>
  <c r="AA18" i="14" s="1"/>
  <c r="AA17" i="12"/>
  <c r="AA17" i="13" s="1"/>
  <c r="AA17" i="14" s="1"/>
  <c r="AA16" i="12"/>
  <c r="AA16" i="13" s="1"/>
  <c r="AA16" i="14" s="1"/>
  <c r="AA15" i="12"/>
  <c r="AA15" i="13" s="1"/>
  <c r="AA15" i="14" s="1"/>
  <c r="AA14" i="12"/>
  <c r="AA14" i="13" s="1"/>
  <c r="AA14" i="14" s="1"/>
  <c r="AA13" i="12"/>
  <c r="AA13" i="13" s="1"/>
  <c r="AA13" i="14" s="1"/>
  <c r="AA12" i="12"/>
  <c r="AA12" i="13" s="1"/>
  <c r="AA12" i="14" s="1"/>
  <c r="AA11" i="12"/>
  <c r="AA11" i="13" s="1"/>
  <c r="AA11" i="14" s="1"/>
  <c r="AA10" i="12"/>
  <c r="AA10" i="13" s="1"/>
  <c r="AA10" i="14" s="1"/>
  <c r="AA3" i="12"/>
  <c r="AA3" i="13" s="1"/>
  <c r="AA3" i="14" s="1"/>
  <c r="Z48" i="12"/>
  <c r="Z48" i="13" s="1"/>
  <c r="Z48" i="14" s="1"/>
  <c r="Z47" i="12"/>
  <c r="Z47" i="13" s="1"/>
  <c r="Z47" i="14" s="1"/>
  <c r="Z46" i="12"/>
  <c r="Z46" i="13" s="1"/>
  <c r="Z46" i="14" s="1"/>
  <c r="Z45" i="12"/>
  <c r="Z45" i="13" s="1"/>
  <c r="Z45" i="14" s="1"/>
  <c r="Z44" i="12"/>
  <c r="Z44" i="13" s="1"/>
  <c r="Z44" i="14" s="1"/>
  <c r="Z43" i="12"/>
  <c r="Z43" i="13" s="1"/>
  <c r="Z43" i="14" s="1"/>
  <c r="Z42" i="12"/>
  <c r="Z42" i="13" s="1"/>
  <c r="Z42" i="14" s="1"/>
  <c r="Z41" i="12"/>
  <c r="Z41" i="13" s="1"/>
  <c r="Z41" i="14" s="1"/>
  <c r="Z40" i="12"/>
  <c r="Z40" i="13" s="1"/>
  <c r="Z40" i="14" s="1"/>
  <c r="Z39" i="12"/>
  <c r="Z39" i="13" s="1"/>
  <c r="Z39" i="14" s="1"/>
  <c r="Z38" i="12"/>
  <c r="Z38" i="13" s="1"/>
  <c r="Z38" i="14" s="1"/>
  <c r="Z37" i="12"/>
  <c r="Z37" i="13" s="1"/>
  <c r="Z37" i="14" s="1"/>
  <c r="Z36" i="12"/>
  <c r="Z36" i="13" s="1"/>
  <c r="Z36" i="14" s="1"/>
  <c r="Z35" i="12"/>
  <c r="Z35" i="13" s="1"/>
  <c r="Z35" i="14" s="1"/>
  <c r="Z34" i="12"/>
  <c r="Z34" i="13" s="1"/>
  <c r="Z34" i="14" s="1"/>
  <c r="Z33" i="12"/>
  <c r="Z33" i="13" s="1"/>
  <c r="Z33" i="14" s="1"/>
  <c r="Z32" i="12"/>
  <c r="Z32" i="13" s="1"/>
  <c r="Z32" i="14" s="1"/>
  <c r="Z31" i="12"/>
  <c r="Z31" i="13" s="1"/>
  <c r="Z31" i="14" s="1"/>
  <c r="Z30" i="12"/>
  <c r="Z30" i="13" s="1"/>
  <c r="Z30" i="14" s="1"/>
  <c r="Z29" i="12"/>
  <c r="Z29" i="13" s="1"/>
  <c r="Z29" i="14" s="1"/>
  <c r="Z28" i="12"/>
  <c r="Z28" i="13" s="1"/>
  <c r="Z28" i="14" s="1"/>
  <c r="Z27" i="12"/>
  <c r="Z27" i="13" s="1"/>
  <c r="Z27" i="14" s="1"/>
  <c r="Z26" i="12"/>
  <c r="Z26" i="13" s="1"/>
  <c r="Z26" i="14" s="1"/>
  <c r="Z25" i="12"/>
  <c r="Z25" i="13" s="1"/>
  <c r="Z25" i="14" s="1"/>
  <c r="Z24" i="12"/>
  <c r="Z24" i="13" s="1"/>
  <c r="Z24" i="14" s="1"/>
  <c r="Z23" i="12"/>
  <c r="Z23" i="13" s="1"/>
  <c r="Z23" i="14" s="1"/>
  <c r="Z22" i="12"/>
  <c r="Z22" i="13" s="1"/>
  <c r="Z22" i="14" s="1"/>
  <c r="Z21" i="12"/>
  <c r="Z21" i="13" s="1"/>
  <c r="Z21" i="14" s="1"/>
  <c r="Z20" i="12"/>
  <c r="Z20" i="13" s="1"/>
  <c r="Z20" i="14" s="1"/>
  <c r="Z19" i="12"/>
  <c r="Z19" i="13" s="1"/>
  <c r="Z19" i="14" s="1"/>
  <c r="Z18" i="12"/>
  <c r="Z18" i="13" s="1"/>
  <c r="Z18" i="14" s="1"/>
  <c r="Z17" i="12"/>
  <c r="Z17" i="13" s="1"/>
  <c r="Z17" i="14" s="1"/>
  <c r="Z16" i="12"/>
  <c r="Z16" i="13" s="1"/>
  <c r="Z16" i="14" s="1"/>
  <c r="Z15" i="12"/>
  <c r="Z15" i="13" s="1"/>
  <c r="Z15" i="14" s="1"/>
  <c r="Z14" i="12"/>
  <c r="Z14" i="13" s="1"/>
  <c r="Z14" i="14" s="1"/>
  <c r="Z13" i="12"/>
  <c r="Z13" i="13" s="1"/>
  <c r="Z13" i="14" s="1"/>
  <c r="Z12" i="12"/>
  <c r="Z12" i="13" s="1"/>
  <c r="Z12" i="14" s="1"/>
  <c r="Z11" i="12"/>
  <c r="Z11" i="13" s="1"/>
  <c r="Z11" i="14" s="1"/>
  <c r="Z10" i="12"/>
  <c r="Z10" i="13" s="1"/>
  <c r="Z10" i="14" s="1"/>
  <c r="Z3" i="12"/>
  <c r="Z3" i="13" s="1"/>
  <c r="Z3" i="14" s="1"/>
  <c r="Y48" i="12"/>
  <c r="Y48" i="13" s="1"/>
  <c r="Y48" i="14" s="1"/>
  <c r="Y47" i="12"/>
  <c r="Y47" i="13" s="1"/>
  <c r="Y47" i="14" s="1"/>
  <c r="Y46" i="12"/>
  <c r="Y46" i="13" s="1"/>
  <c r="Y46" i="14" s="1"/>
  <c r="Y45" i="12"/>
  <c r="Y45" i="13" s="1"/>
  <c r="Y45" i="14" s="1"/>
  <c r="Y44" i="12"/>
  <c r="Y44" i="13" s="1"/>
  <c r="Y44" i="14" s="1"/>
  <c r="Y43" i="12"/>
  <c r="Y43" i="13" s="1"/>
  <c r="Y43" i="14" s="1"/>
  <c r="Y42" i="12"/>
  <c r="Y42" i="13" s="1"/>
  <c r="Y42" i="14" s="1"/>
  <c r="Y41" i="12"/>
  <c r="Y41" i="13" s="1"/>
  <c r="Y41" i="14" s="1"/>
  <c r="Y40" i="12"/>
  <c r="Y40" i="13" s="1"/>
  <c r="Y40" i="14" s="1"/>
  <c r="Y39" i="12"/>
  <c r="Y39" i="13" s="1"/>
  <c r="Y39" i="14" s="1"/>
  <c r="Y38" i="12"/>
  <c r="Y38" i="13" s="1"/>
  <c r="Y38" i="14" s="1"/>
  <c r="Y37" i="12"/>
  <c r="Y37" i="13" s="1"/>
  <c r="Y37" i="14" s="1"/>
  <c r="Y36" i="12"/>
  <c r="Y36" i="13" s="1"/>
  <c r="Y36" i="14" s="1"/>
  <c r="Y35" i="12"/>
  <c r="Y35" i="13" s="1"/>
  <c r="Y35" i="14" s="1"/>
  <c r="Y34" i="12"/>
  <c r="Y34" i="13" s="1"/>
  <c r="Y34" i="14" s="1"/>
  <c r="Y33" i="12"/>
  <c r="Y33" i="13" s="1"/>
  <c r="Y33" i="14" s="1"/>
  <c r="Y32" i="12"/>
  <c r="Y32" i="13" s="1"/>
  <c r="Y32" i="14" s="1"/>
  <c r="Y31" i="12"/>
  <c r="Y31" i="13" s="1"/>
  <c r="Y31" i="14" s="1"/>
  <c r="Y30" i="12"/>
  <c r="Y30" i="13" s="1"/>
  <c r="Y30" i="14" s="1"/>
  <c r="Y29" i="12"/>
  <c r="Y29" i="13" s="1"/>
  <c r="Y29" i="14" s="1"/>
  <c r="Y28" i="12"/>
  <c r="Y28" i="13" s="1"/>
  <c r="Y28" i="14" s="1"/>
  <c r="Y27" i="12"/>
  <c r="Y27" i="13" s="1"/>
  <c r="Y27" i="14" s="1"/>
  <c r="Y26" i="12"/>
  <c r="Y26" i="13" s="1"/>
  <c r="Y26" i="14" s="1"/>
  <c r="Y25" i="12"/>
  <c r="Y25" i="13" s="1"/>
  <c r="Y25" i="14" s="1"/>
  <c r="Y24" i="12"/>
  <c r="Y24" i="13" s="1"/>
  <c r="Y24" i="14" s="1"/>
  <c r="Y23" i="12"/>
  <c r="Y23" i="13" s="1"/>
  <c r="Y23" i="14" s="1"/>
  <c r="Y22" i="12"/>
  <c r="Y22" i="13" s="1"/>
  <c r="Y22" i="14" s="1"/>
  <c r="Y21" i="12"/>
  <c r="Y21" i="13" s="1"/>
  <c r="Y21" i="14" s="1"/>
  <c r="Y20" i="12"/>
  <c r="Y20" i="13" s="1"/>
  <c r="Y20" i="14" s="1"/>
  <c r="Y19" i="12"/>
  <c r="Y19" i="13" s="1"/>
  <c r="Y19" i="14" s="1"/>
  <c r="Y18" i="12"/>
  <c r="Y18" i="13" s="1"/>
  <c r="Y18" i="14" s="1"/>
  <c r="Y17" i="12"/>
  <c r="Y17" i="13" s="1"/>
  <c r="Y17" i="14" s="1"/>
  <c r="Y16" i="12"/>
  <c r="Y16" i="13" s="1"/>
  <c r="Y16" i="14" s="1"/>
  <c r="Y15" i="12"/>
  <c r="Y15" i="13" s="1"/>
  <c r="Y15" i="14" s="1"/>
  <c r="Y14" i="12"/>
  <c r="Y14" i="13" s="1"/>
  <c r="Y14" i="14" s="1"/>
  <c r="Y13" i="12"/>
  <c r="Y13" i="13" s="1"/>
  <c r="Y13" i="14" s="1"/>
  <c r="Y12" i="12"/>
  <c r="Y12" i="13" s="1"/>
  <c r="Y12" i="14" s="1"/>
  <c r="Y11" i="12"/>
  <c r="Y11" i="13" s="1"/>
  <c r="Y11" i="14" s="1"/>
  <c r="Y10" i="12"/>
  <c r="Y10" i="13" s="1"/>
  <c r="Y10" i="14" s="1"/>
  <c r="Y3" i="12"/>
  <c r="Y3" i="13" s="1"/>
  <c r="Y3" i="14" s="1"/>
  <c r="AE48" i="8" l="1"/>
  <c r="AE47" i="8"/>
  <c r="AE47" i="9" s="1"/>
  <c r="AE47" i="10" s="1"/>
  <c r="AE46" i="8"/>
  <c r="AE46" i="9" s="1"/>
  <c r="AE46" i="10" s="1"/>
  <c r="AE44" i="8"/>
  <c r="AE44" i="9" s="1"/>
  <c r="AE44" i="10" s="1"/>
  <c r="AE43" i="8"/>
  <c r="AE43" i="9" s="1"/>
  <c r="AE43" i="10" s="1"/>
  <c r="AE42" i="8"/>
  <c r="AE42" i="9" s="1"/>
  <c r="AE42" i="10" s="1"/>
  <c r="AE40" i="8"/>
  <c r="AE40" i="9" s="1"/>
  <c r="AE40" i="10" s="1"/>
  <c r="AE39" i="8"/>
  <c r="AE39" i="9" s="1"/>
  <c r="AE39" i="10" s="1"/>
  <c r="AE38" i="8"/>
  <c r="AE38" i="9" s="1"/>
  <c r="AE38" i="10" s="1"/>
  <c r="AE36" i="8"/>
  <c r="AE36" i="9" s="1"/>
  <c r="AE36" i="10" s="1"/>
  <c r="AE35" i="8"/>
  <c r="AE35" i="9" s="1"/>
  <c r="AE35" i="10" s="1"/>
  <c r="AE34" i="8"/>
  <c r="AE34" i="9" s="1"/>
  <c r="AE34" i="10" s="1"/>
  <c r="AE32" i="8"/>
  <c r="AE32" i="9" s="1"/>
  <c r="AE32" i="10" s="1"/>
  <c r="AE31" i="8"/>
  <c r="AE31" i="9" s="1"/>
  <c r="AE31" i="10" s="1"/>
  <c r="AE30" i="8"/>
  <c r="AE30" i="9" s="1"/>
  <c r="AE30" i="10" s="1"/>
  <c r="AE28" i="8"/>
  <c r="AE28" i="9" s="1"/>
  <c r="AE28" i="10" s="1"/>
  <c r="AE27" i="8"/>
  <c r="AE27" i="9" s="1"/>
  <c r="AE27" i="10" s="1"/>
  <c r="AE26" i="8"/>
  <c r="AE26" i="9" s="1"/>
  <c r="AE26" i="10" s="1"/>
  <c r="AE24" i="8"/>
  <c r="AE24" i="9" s="1"/>
  <c r="AE24" i="10" s="1"/>
  <c r="AE23" i="8"/>
  <c r="AE23" i="9" s="1"/>
  <c r="AE23" i="10" s="1"/>
  <c r="AE22" i="8"/>
  <c r="AE22" i="9" s="1"/>
  <c r="AE22" i="10" s="1"/>
  <c r="AE20" i="8"/>
  <c r="AE20" i="9" s="1"/>
  <c r="AE20" i="10" s="1"/>
  <c r="AE19" i="8"/>
  <c r="AE19" i="9" s="1"/>
  <c r="AE19" i="10" s="1"/>
  <c r="AE18" i="8"/>
  <c r="AE18" i="9" s="1"/>
  <c r="AE18" i="10" s="1"/>
  <c r="AE16" i="8"/>
  <c r="AE16" i="9" s="1"/>
  <c r="AE16" i="10" s="1"/>
  <c r="AE15" i="8"/>
  <c r="AE15" i="9" s="1"/>
  <c r="AE15" i="10" s="1"/>
  <c r="AE14" i="8"/>
  <c r="AE14" i="9" s="1"/>
  <c r="AE14" i="10" s="1"/>
  <c r="AE12" i="8"/>
  <c r="AE12" i="9" s="1"/>
  <c r="AE12" i="10" s="1"/>
  <c r="AE11" i="8"/>
  <c r="AE11" i="9" s="1"/>
  <c r="AE11" i="10" s="1"/>
  <c r="AE10" i="8"/>
  <c r="AE10" i="9" s="1"/>
  <c r="AE10" i="10" s="1"/>
  <c r="AG47" i="8"/>
  <c r="AG47" i="9" s="1"/>
  <c r="AG47" i="10" s="1"/>
  <c r="AG46" i="8"/>
  <c r="AG46" i="9" s="1"/>
  <c r="AG46" i="10" s="1"/>
  <c r="AG44" i="8"/>
  <c r="AG44" i="9" s="1"/>
  <c r="AG44" i="10" s="1"/>
  <c r="AG43" i="8"/>
  <c r="AG43" i="9" s="1"/>
  <c r="AG43" i="10" s="1"/>
  <c r="AG42" i="8"/>
  <c r="AG42" i="9" s="1"/>
  <c r="AG42" i="10" s="1"/>
  <c r="AG40" i="8"/>
  <c r="AG40" i="9" s="1"/>
  <c r="AG40" i="10" s="1"/>
  <c r="AG39" i="8"/>
  <c r="AG39" i="9" s="1"/>
  <c r="AG39" i="10" s="1"/>
  <c r="AG38" i="8"/>
  <c r="AG38" i="9" s="1"/>
  <c r="AG38" i="10" s="1"/>
  <c r="AG36" i="8"/>
  <c r="AG36" i="9" s="1"/>
  <c r="AG36" i="10" s="1"/>
  <c r="AG35" i="8"/>
  <c r="AG35" i="9" s="1"/>
  <c r="AG35" i="10" s="1"/>
  <c r="AG34" i="8"/>
  <c r="AG34" i="9" s="1"/>
  <c r="AG34" i="10" s="1"/>
  <c r="AG32" i="8"/>
  <c r="AG32" i="9" s="1"/>
  <c r="AG32" i="10" s="1"/>
  <c r="AG31" i="8"/>
  <c r="AG31" i="9" s="1"/>
  <c r="AG31" i="10" s="1"/>
  <c r="AG30" i="8"/>
  <c r="AG30" i="9" s="1"/>
  <c r="AG30" i="10" s="1"/>
  <c r="AG28" i="8"/>
  <c r="AG28" i="9" s="1"/>
  <c r="AG28" i="10" s="1"/>
  <c r="AG27" i="8"/>
  <c r="AG27" i="9" s="1"/>
  <c r="AG27" i="10" s="1"/>
  <c r="AG26" i="8"/>
  <c r="AG26" i="9" s="1"/>
  <c r="AG26" i="10" s="1"/>
  <c r="AG24" i="8"/>
  <c r="AG24" i="9" s="1"/>
  <c r="AG24" i="10" s="1"/>
  <c r="AG23" i="8"/>
  <c r="AG23" i="9" s="1"/>
  <c r="AG23" i="10" s="1"/>
  <c r="AG22" i="8"/>
  <c r="AG22" i="9" s="1"/>
  <c r="AG22" i="10" s="1"/>
  <c r="AG20" i="8"/>
  <c r="AG20" i="9" s="1"/>
  <c r="AG20" i="10" s="1"/>
  <c r="AG19" i="8"/>
  <c r="AG19" i="9" s="1"/>
  <c r="AG19" i="10" s="1"/>
  <c r="AG18" i="8"/>
  <c r="AG18" i="9" s="1"/>
  <c r="AG18" i="10" s="1"/>
  <c r="AG16" i="8"/>
  <c r="AG16" i="9" s="1"/>
  <c r="AG16" i="10" s="1"/>
  <c r="AG15" i="8"/>
  <c r="AG15" i="9" s="1"/>
  <c r="AG15" i="10" s="1"/>
  <c r="AG14" i="8"/>
  <c r="AG14" i="9" s="1"/>
  <c r="AG14" i="10" s="1"/>
  <c r="AG12" i="8"/>
  <c r="AG12" i="9" s="1"/>
  <c r="AG12" i="10" s="1"/>
  <c r="AG11" i="8"/>
  <c r="AG11" i="9" s="1"/>
  <c r="AG11" i="10" s="1"/>
  <c r="AG10" i="8"/>
  <c r="AG10" i="9" s="1"/>
  <c r="AG10" i="10" s="1"/>
  <c r="AF47" i="8"/>
  <c r="AF47" i="9" s="1"/>
  <c r="AF47" i="10" s="1"/>
  <c r="AF46" i="8"/>
  <c r="AF46" i="9" s="1"/>
  <c r="AF46" i="10" s="1"/>
  <c r="AF44" i="8"/>
  <c r="AF44" i="9" s="1"/>
  <c r="AF44" i="10" s="1"/>
  <c r="AF43" i="8"/>
  <c r="AF43" i="9" s="1"/>
  <c r="AF43" i="10" s="1"/>
  <c r="AF42" i="8"/>
  <c r="AF42" i="9" s="1"/>
  <c r="AF42" i="10" s="1"/>
  <c r="AF40" i="8"/>
  <c r="AF40" i="9" s="1"/>
  <c r="AF40" i="10" s="1"/>
  <c r="AF39" i="8"/>
  <c r="AF39" i="9" s="1"/>
  <c r="AF39" i="10" s="1"/>
  <c r="AF38" i="8"/>
  <c r="AF38" i="9" s="1"/>
  <c r="AF38" i="10" s="1"/>
  <c r="AF36" i="8"/>
  <c r="AF36" i="9" s="1"/>
  <c r="AF36" i="10" s="1"/>
  <c r="AF35" i="8"/>
  <c r="AF35" i="9" s="1"/>
  <c r="AF35" i="10" s="1"/>
  <c r="AF34" i="8"/>
  <c r="AF34" i="9" s="1"/>
  <c r="AF34" i="10" s="1"/>
  <c r="AF32" i="8"/>
  <c r="AF32" i="9" s="1"/>
  <c r="AF32" i="10" s="1"/>
  <c r="AF31" i="8"/>
  <c r="AF31" i="9" s="1"/>
  <c r="AF31" i="10" s="1"/>
  <c r="AF30" i="8"/>
  <c r="AF30" i="9" s="1"/>
  <c r="AF30" i="10" s="1"/>
  <c r="AF28" i="8"/>
  <c r="AF28" i="9" s="1"/>
  <c r="AF28" i="10" s="1"/>
  <c r="AF27" i="8"/>
  <c r="AF27" i="9" s="1"/>
  <c r="AF27" i="10" s="1"/>
  <c r="AF26" i="8"/>
  <c r="AF26" i="9" s="1"/>
  <c r="AF26" i="10" s="1"/>
  <c r="AF24" i="8"/>
  <c r="AF24" i="9" s="1"/>
  <c r="AF24" i="10" s="1"/>
  <c r="AF23" i="8"/>
  <c r="AF23" i="9" s="1"/>
  <c r="AF23" i="10" s="1"/>
  <c r="AF22" i="8"/>
  <c r="AF22" i="9" s="1"/>
  <c r="AF22" i="10" s="1"/>
  <c r="AF20" i="8"/>
  <c r="AF20" i="9" s="1"/>
  <c r="AF20" i="10" s="1"/>
  <c r="AF19" i="8"/>
  <c r="AF19" i="9" s="1"/>
  <c r="AF19" i="10" s="1"/>
  <c r="AF18" i="8"/>
  <c r="AF18" i="9" s="1"/>
  <c r="AF18" i="10" s="1"/>
  <c r="AF16" i="8"/>
  <c r="AF16" i="9" s="1"/>
  <c r="AF16" i="10" s="1"/>
  <c r="AF15" i="8"/>
  <c r="AF15" i="9" s="1"/>
  <c r="AF15" i="10" s="1"/>
  <c r="AF14" i="8"/>
  <c r="AF14" i="9" s="1"/>
  <c r="AF14" i="10" s="1"/>
  <c r="AF12" i="8"/>
  <c r="AF12" i="9" s="1"/>
  <c r="AF12" i="10" s="1"/>
  <c r="AF11" i="8"/>
  <c r="AF11" i="9" s="1"/>
  <c r="AF11" i="10" s="1"/>
  <c r="AF10" i="8"/>
  <c r="AF10" i="9" s="1"/>
  <c r="AF10" i="10" s="1"/>
  <c r="AD47" i="8"/>
  <c r="AD47" i="9" s="1"/>
  <c r="AD47" i="10" s="1"/>
  <c r="AD46" i="8"/>
  <c r="AD46" i="9" s="1"/>
  <c r="AD46" i="10" s="1"/>
  <c r="AD44" i="8"/>
  <c r="AD44" i="9" s="1"/>
  <c r="AD44" i="10" s="1"/>
  <c r="AD43" i="8"/>
  <c r="AD43" i="9" s="1"/>
  <c r="AD43" i="10" s="1"/>
  <c r="AD42" i="8"/>
  <c r="AD42" i="9" s="1"/>
  <c r="AD42" i="10" s="1"/>
  <c r="AD40" i="8"/>
  <c r="AD40" i="9" s="1"/>
  <c r="AD40" i="10" s="1"/>
  <c r="AD39" i="8"/>
  <c r="AD39" i="9" s="1"/>
  <c r="AD39" i="10" s="1"/>
  <c r="AD38" i="8"/>
  <c r="AD38" i="9" s="1"/>
  <c r="AD38" i="10" s="1"/>
  <c r="AD36" i="8"/>
  <c r="AD36" i="9" s="1"/>
  <c r="AD36" i="10" s="1"/>
  <c r="AD35" i="8"/>
  <c r="AD35" i="9" s="1"/>
  <c r="AD35" i="10" s="1"/>
  <c r="AD34" i="8"/>
  <c r="AD34" i="9" s="1"/>
  <c r="AD34" i="10" s="1"/>
  <c r="AD32" i="8"/>
  <c r="AD32" i="9" s="1"/>
  <c r="AD32" i="10" s="1"/>
  <c r="AD31" i="8"/>
  <c r="AD31" i="9" s="1"/>
  <c r="AD31" i="10" s="1"/>
  <c r="AD30" i="8"/>
  <c r="AD30" i="9" s="1"/>
  <c r="AD30" i="10" s="1"/>
  <c r="AD28" i="8"/>
  <c r="AD28" i="9" s="1"/>
  <c r="AD28" i="10" s="1"/>
  <c r="AD27" i="8"/>
  <c r="AD27" i="9" s="1"/>
  <c r="AD27" i="10" s="1"/>
  <c r="AD26" i="8"/>
  <c r="AD26" i="9" s="1"/>
  <c r="AD26" i="10" s="1"/>
  <c r="AD24" i="8"/>
  <c r="AD24" i="9" s="1"/>
  <c r="AD24" i="10" s="1"/>
  <c r="AD23" i="8"/>
  <c r="AD23" i="9" s="1"/>
  <c r="AD23" i="10" s="1"/>
  <c r="AD22" i="8"/>
  <c r="AD22" i="9" s="1"/>
  <c r="AD22" i="10" s="1"/>
  <c r="AD20" i="8"/>
  <c r="AD20" i="9" s="1"/>
  <c r="AD20" i="10" s="1"/>
  <c r="AD19" i="8"/>
  <c r="AD19" i="9" s="1"/>
  <c r="AD19" i="10" s="1"/>
  <c r="AD18" i="8"/>
  <c r="AD18" i="9" s="1"/>
  <c r="AD18" i="10" s="1"/>
  <c r="AD16" i="8"/>
  <c r="AD16" i="9" s="1"/>
  <c r="AD16" i="10" s="1"/>
  <c r="AD15" i="8"/>
  <c r="AD15" i="9" s="1"/>
  <c r="AD15" i="10" s="1"/>
  <c r="AD14" i="8"/>
  <c r="AD14" i="9" s="1"/>
  <c r="AD14" i="10" s="1"/>
  <c r="AD12" i="8"/>
  <c r="AD12" i="9" s="1"/>
  <c r="AD12" i="10" s="1"/>
  <c r="AD11" i="8"/>
  <c r="AD11" i="9" s="1"/>
  <c r="AD11" i="10" s="1"/>
  <c r="AD10" i="8"/>
  <c r="AD10" i="9" s="1"/>
  <c r="AD10" i="10" s="1"/>
  <c r="Z40" i="8"/>
  <c r="Z40" i="9" s="1"/>
  <c r="Z40" i="10" s="1"/>
  <c r="Z39" i="8"/>
  <c r="Z39" i="9" s="1"/>
  <c r="Z39" i="10" s="1"/>
  <c r="Z38" i="8"/>
  <c r="Z38" i="9" s="1"/>
  <c r="Z38" i="10" s="1"/>
  <c r="Z37" i="8"/>
  <c r="Z37" i="9" s="1"/>
  <c r="Z37" i="10" s="1"/>
  <c r="Z36" i="8"/>
  <c r="Z36" i="9" s="1"/>
  <c r="Z36" i="10" s="1"/>
  <c r="Z35" i="8"/>
  <c r="Z35" i="9" s="1"/>
  <c r="Z35" i="10" s="1"/>
  <c r="Z34" i="8"/>
  <c r="Z34" i="9" s="1"/>
  <c r="Z34" i="10" s="1"/>
  <c r="Z33" i="8"/>
  <c r="Z33" i="9" s="1"/>
  <c r="Z33" i="10" s="1"/>
  <c r="Z32" i="8"/>
  <c r="Z32" i="9" s="1"/>
  <c r="Z32" i="10" s="1"/>
  <c r="Z31" i="8"/>
  <c r="Z31" i="9" s="1"/>
  <c r="Z31" i="10" s="1"/>
  <c r="Z30" i="8"/>
  <c r="Z30" i="9" s="1"/>
  <c r="Z30" i="10" s="1"/>
  <c r="Z29" i="8"/>
  <c r="Z29" i="9" s="1"/>
  <c r="Z29" i="10" s="1"/>
  <c r="Z28" i="8"/>
  <c r="Z28" i="9" s="1"/>
  <c r="Z28" i="10" s="1"/>
  <c r="Z27" i="8"/>
  <c r="Z27" i="9" s="1"/>
  <c r="Z27" i="10" s="1"/>
  <c r="Z26" i="8"/>
  <c r="Z26" i="9" s="1"/>
  <c r="Z26" i="10" s="1"/>
  <c r="Z25" i="8"/>
  <c r="Z25" i="9" s="1"/>
  <c r="Z25" i="10" s="1"/>
  <c r="Z24" i="8"/>
  <c r="Z24" i="9" s="1"/>
  <c r="Z24" i="10" s="1"/>
  <c r="Z23" i="8"/>
  <c r="Z23" i="9" s="1"/>
  <c r="Z23" i="10" s="1"/>
  <c r="Z22" i="8"/>
  <c r="Z22" i="9" s="1"/>
  <c r="Z22" i="10" s="1"/>
  <c r="Z21" i="8"/>
  <c r="Z21" i="9" s="1"/>
  <c r="Z21" i="10" s="1"/>
  <c r="Z20" i="8"/>
  <c r="Z20" i="9" s="1"/>
  <c r="Z20" i="10" s="1"/>
  <c r="Z19" i="8"/>
  <c r="Z19" i="9" s="1"/>
  <c r="Z19" i="10" s="1"/>
  <c r="Z18" i="8"/>
  <c r="Z18" i="9" s="1"/>
  <c r="Z18" i="10" s="1"/>
  <c r="Z17" i="8"/>
  <c r="Z17" i="9" s="1"/>
  <c r="Z17" i="10" s="1"/>
  <c r="Z16" i="8"/>
  <c r="Z16" i="9" s="1"/>
  <c r="Z16" i="10" s="1"/>
  <c r="Z15" i="8"/>
  <c r="Z15" i="9" s="1"/>
  <c r="Z15" i="10" s="1"/>
  <c r="Z14" i="8"/>
  <c r="Z14" i="9" s="1"/>
  <c r="Z14" i="10" s="1"/>
  <c r="Z13" i="8"/>
  <c r="Z13" i="9" s="1"/>
  <c r="Z13" i="10" s="1"/>
  <c r="Z12" i="8"/>
  <c r="Z12" i="9" s="1"/>
  <c r="Z12" i="10" s="1"/>
  <c r="Z11" i="8"/>
  <c r="Z11" i="9" s="1"/>
  <c r="Z11" i="10" s="1"/>
  <c r="Z10" i="8"/>
  <c r="Z10" i="9" s="1"/>
  <c r="Z10" i="10" s="1"/>
  <c r="Z3" i="8"/>
  <c r="Z3" i="9" s="1"/>
  <c r="Z3" i="10" s="1"/>
  <c r="P45" i="9"/>
  <c r="P45" i="10" s="1"/>
  <c r="P41" i="9"/>
  <c r="P41" i="10" s="1"/>
  <c r="P37" i="9"/>
  <c r="P37" i="10" s="1"/>
  <c r="P33" i="9"/>
  <c r="P33" i="10" s="1"/>
  <c r="P29" i="9"/>
  <c r="P29" i="10" s="1"/>
  <c r="P25" i="9"/>
  <c r="P25" i="10" s="1"/>
  <c r="P21" i="9"/>
  <c r="P21" i="10" s="1"/>
  <c r="P17" i="9"/>
  <c r="P17" i="10" s="1"/>
  <c r="P13" i="9"/>
  <c r="P13" i="10" s="1"/>
  <c r="P3" i="9"/>
  <c r="P3" i="10" s="1"/>
  <c r="O48" i="8"/>
  <c r="O48" i="9" s="1"/>
  <c r="O48" i="10" s="1"/>
  <c r="O47" i="8"/>
  <c r="O47" i="9" s="1"/>
  <c r="O47" i="10" s="1"/>
  <c r="O46" i="8"/>
  <c r="O46" i="9" s="1"/>
  <c r="O46" i="10" s="1"/>
  <c r="O45" i="8"/>
  <c r="O45" i="9" s="1"/>
  <c r="O45" i="10" s="1"/>
  <c r="O44" i="8"/>
  <c r="O44" i="9" s="1"/>
  <c r="O44" i="10" s="1"/>
  <c r="O43" i="8"/>
  <c r="O43" i="9" s="1"/>
  <c r="O43" i="10" s="1"/>
  <c r="O42" i="8"/>
  <c r="O42" i="9" s="1"/>
  <c r="O42" i="10" s="1"/>
  <c r="O41" i="8"/>
  <c r="O41" i="9" s="1"/>
  <c r="O41" i="10" s="1"/>
  <c r="O40" i="8"/>
  <c r="O40" i="9" s="1"/>
  <c r="O40" i="10" s="1"/>
  <c r="O39" i="8"/>
  <c r="O39" i="9" s="1"/>
  <c r="O39" i="10" s="1"/>
  <c r="O38" i="8"/>
  <c r="O38" i="9" s="1"/>
  <c r="O38" i="10" s="1"/>
  <c r="O37" i="8"/>
  <c r="O37" i="9" s="1"/>
  <c r="O37" i="10" s="1"/>
  <c r="O36" i="8"/>
  <c r="O36" i="9" s="1"/>
  <c r="O36" i="10" s="1"/>
  <c r="O35" i="8"/>
  <c r="O35" i="9" s="1"/>
  <c r="O35" i="10" s="1"/>
  <c r="O34" i="8"/>
  <c r="O34" i="9" s="1"/>
  <c r="O34" i="10" s="1"/>
  <c r="O33" i="8"/>
  <c r="O33" i="9" s="1"/>
  <c r="O33" i="10" s="1"/>
  <c r="O32" i="8"/>
  <c r="O32" i="9" s="1"/>
  <c r="O32" i="10" s="1"/>
  <c r="O31" i="8"/>
  <c r="O31" i="9" s="1"/>
  <c r="O31" i="10" s="1"/>
  <c r="O30" i="8"/>
  <c r="O30" i="9" s="1"/>
  <c r="O30" i="10" s="1"/>
  <c r="O29" i="8"/>
  <c r="O29" i="9" s="1"/>
  <c r="O29" i="10" s="1"/>
  <c r="O28" i="8"/>
  <c r="O28" i="9" s="1"/>
  <c r="O28" i="10" s="1"/>
  <c r="O27" i="8"/>
  <c r="O27" i="9" s="1"/>
  <c r="O27" i="10" s="1"/>
  <c r="O26" i="8"/>
  <c r="O26" i="9" s="1"/>
  <c r="O26" i="10" s="1"/>
  <c r="O25" i="8"/>
  <c r="O25" i="9" s="1"/>
  <c r="O25" i="10" s="1"/>
  <c r="O24" i="8"/>
  <c r="O24" i="9" s="1"/>
  <c r="O24" i="10" s="1"/>
  <c r="O23" i="8"/>
  <c r="O23" i="9" s="1"/>
  <c r="O23" i="10" s="1"/>
  <c r="O22" i="8"/>
  <c r="O22" i="9" s="1"/>
  <c r="O22" i="10" s="1"/>
  <c r="O21" i="8"/>
  <c r="O21" i="9" s="1"/>
  <c r="O21" i="10" s="1"/>
  <c r="O20" i="8"/>
  <c r="O20" i="9" s="1"/>
  <c r="O20" i="10" s="1"/>
  <c r="O19" i="8"/>
  <c r="O19" i="9" s="1"/>
  <c r="O19" i="10" s="1"/>
  <c r="O18" i="8"/>
  <c r="O18" i="9" s="1"/>
  <c r="O18" i="10" s="1"/>
  <c r="O17" i="8"/>
  <c r="O17" i="9" s="1"/>
  <c r="O17" i="10" s="1"/>
  <c r="O16" i="8"/>
  <c r="O16" i="9" s="1"/>
  <c r="O16" i="10" s="1"/>
  <c r="O15" i="8"/>
  <c r="O15" i="9" s="1"/>
  <c r="O15" i="10" s="1"/>
  <c r="O14" i="8"/>
  <c r="O14" i="9" s="1"/>
  <c r="O14" i="10" s="1"/>
  <c r="O13" i="8"/>
  <c r="O13" i="9" s="1"/>
  <c r="O13" i="10" s="1"/>
  <c r="O12" i="8"/>
  <c r="O12" i="9" s="1"/>
  <c r="O12" i="10" s="1"/>
  <c r="O11" i="8"/>
  <c r="O11" i="9" s="1"/>
  <c r="O11" i="10" s="1"/>
  <c r="O10" i="8"/>
  <c r="O10" i="9" s="1"/>
  <c r="O10" i="10" s="1"/>
  <c r="O3" i="8"/>
  <c r="O3" i="9" s="1"/>
  <c r="O3" i="10" s="1"/>
  <c r="N48" i="8"/>
  <c r="N48" i="9" s="1"/>
  <c r="N48" i="10" s="1"/>
  <c r="N47" i="8"/>
  <c r="N47" i="9" s="1"/>
  <c r="N47" i="10" s="1"/>
  <c r="N46" i="8"/>
  <c r="N46" i="9" s="1"/>
  <c r="N46" i="10" s="1"/>
  <c r="N45" i="8"/>
  <c r="N45" i="9" s="1"/>
  <c r="N45" i="10" s="1"/>
  <c r="N44" i="8"/>
  <c r="N44" i="9" s="1"/>
  <c r="N44" i="10" s="1"/>
  <c r="N43" i="8"/>
  <c r="N43" i="9" s="1"/>
  <c r="N43" i="10" s="1"/>
  <c r="N42" i="8"/>
  <c r="N42" i="9" s="1"/>
  <c r="N42" i="10" s="1"/>
  <c r="N41" i="8"/>
  <c r="N41" i="9" s="1"/>
  <c r="N41" i="10" s="1"/>
  <c r="N40" i="8"/>
  <c r="N40" i="9" s="1"/>
  <c r="N40" i="10" s="1"/>
  <c r="N39" i="8"/>
  <c r="N39" i="9" s="1"/>
  <c r="N39" i="10" s="1"/>
  <c r="N38" i="8"/>
  <c r="N38" i="9" s="1"/>
  <c r="N38" i="10" s="1"/>
  <c r="N37" i="8"/>
  <c r="N37" i="9" s="1"/>
  <c r="N37" i="10" s="1"/>
  <c r="N36" i="8"/>
  <c r="N36" i="9" s="1"/>
  <c r="N36" i="10" s="1"/>
  <c r="N35" i="8"/>
  <c r="N35" i="9" s="1"/>
  <c r="N35" i="10" s="1"/>
  <c r="N34" i="8"/>
  <c r="N34" i="9" s="1"/>
  <c r="N34" i="10" s="1"/>
  <c r="N33" i="8"/>
  <c r="N33" i="9" s="1"/>
  <c r="N33" i="10" s="1"/>
  <c r="N32" i="8"/>
  <c r="N32" i="9" s="1"/>
  <c r="N32" i="10" s="1"/>
  <c r="N31" i="8"/>
  <c r="N31" i="9" s="1"/>
  <c r="N31" i="10" s="1"/>
  <c r="N30" i="8"/>
  <c r="N30" i="9" s="1"/>
  <c r="N30" i="10" s="1"/>
  <c r="N29" i="8"/>
  <c r="N29" i="9" s="1"/>
  <c r="N29" i="10" s="1"/>
  <c r="N28" i="8"/>
  <c r="N28" i="9" s="1"/>
  <c r="N28" i="10" s="1"/>
  <c r="N27" i="8"/>
  <c r="N27" i="9" s="1"/>
  <c r="N27" i="10" s="1"/>
  <c r="N26" i="8"/>
  <c r="N26" i="9" s="1"/>
  <c r="N26" i="10" s="1"/>
  <c r="N25" i="8"/>
  <c r="N25" i="9" s="1"/>
  <c r="N25" i="10" s="1"/>
  <c r="N24" i="8"/>
  <c r="N24" i="9" s="1"/>
  <c r="N24" i="10" s="1"/>
  <c r="N23" i="8"/>
  <c r="N23" i="9" s="1"/>
  <c r="N23" i="10" s="1"/>
  <c r="N22" i="8"/>
  <c r="N22" i="9" s="1"/>
  <c r="N22" i="10" s="1"/>
  <c r="N21" i="8"/>
  <c r="N21" i="9" s="1"/>
  <c r="N21" i="10" s="1"/>
  <c r="N20" i="8"/>
  <c r="N20" i="9" s="1"/>
  <c r="N20" i="10" s="1"/>
  <c r="N19" i="8"/>
  <c r="N19" i="9" s="1"/>
  <c r="N19" i="10" s="1"/>
  <c r="N18" i="8"/>
  <c r="N18" i="9" s="1"/>
  <c r="N18" i="10" s="1"/>
  <c r="N17" i="8"/>
  <c r="N17" i="9" s="1"/>
  <c r="N17" i="10" s="1"/>
  <c r="N16" i="8"/>
  <c r="N16" i="9" s="1"/>
  <c r="N16" i="10" s="1"/>
  <c r="N15" i="8"/>
  <c r="N15" i="9" s="1"/>
  <c r="N15" i="10" s="1"/>
  <c r="N14" i="8"/>
  <c r="N14" i="9" s="1"/>
  <c r="N14" i="10" s="1"/>
  <c r="N13" i="8"/>
  <c r="N13" i="9" s="1"/>
  <c r="N13" i="10" s="1"/>
  <c r="N12" i="8"/>
  <c r="N12" i="9" s="1"/>
  <c r="N12" i="10" s="1"/>
  <c r="N11" i="8"/>
  <c r="N11" i="9" s="1"/>
  <c r="N11" i="10" s="1"/>
  <c r="N10" i="8"/>
  <c r="N10" i="9" s="1"/>
  <c r="N10" i="10" s="1"/>
  <c r="N3" i="8"/>
  <c r="N3" i="9" s="1"/>
  <c r="N3" i="10" s="1"/>
  <c r="M48" i="8"/>
  <c r="M48" i="9" s="1"/>
  <c r="M48" i="10" s="1"/>
  <c r="M47" i="8"/>
  <c r="M47" i="9" s="1"/>
  <c r="M47" i="10" s="1"/>
  <c r="M46" i="8"/>
  <c r="M46" i="9" s="1"/>
  <c r="M46" i="10" s="1"/>
  <c r="M45" i="8"/>
  <c r="M45" i="9" s="1"/>
  <c r="M45" i="10" s="1"/>
  <c r="M44" i="8"/>
  <c r="M44" i="9" s="1"/>
  <c r="M44" i="10" s="1"/>
  <c r="M43" i="8"/>
  <c r="M43" i="9" s="1"/>
  <c r="M43" i="10" s="1"/>
  <c r="M42" i="8"/>
  <c r="M42" i="9" s="1"/>
  <c r="M42" i="10" s="1"/>
  <c r="M41" i="8"/>
  <c r="M41" i="9" s="1"/>
  <c r="M41" i="10" s="1"/>
  <c r="M40" i="8"/>
  <c r="M40" i="9" s="1"/>
  <c r="M40" i="10" s="1"/>
  <c r="M39" i="8"/>
  <c r="M39" i="9" s="1"/>
  <c r="M39" i="10" s="1"/>
  <c r="M38" i="8"/>
  <c r="M38" i="9" s="1"/>
  <c r="M38" i="10" s="1"/>
  <c r="M37" i="8"/>
  <c r="M37" i="9" s="1"/>
  <c r="M37" i="10" s="1"/>
  <c r="M36" i="8"/>
  <c r="M36" i="9" s="1"/>
  <c r="M36" i="10" s="1"/>
  <c r="M35" i="8"/>
  <c r="M35" i="9" s="1"/>
  <c r="M35" i="10" s="1"/>
  <c r="M34" i="8"/>
  <c r="M34" i="9" s="1"/>
  <c r="M34" i="10" s="1"/>
  <c r="M33" i="8"/>
  <c r="M33" i="9" s="1"/>
  <c r="M33" i="10" s="1"/>
  <c r="M32" i="8"/>
  <c r="M32" i="9" s="1"/>
  <c r="M32" i="10" s="1"/>
  <c r="M31" i="8"/>
  <c r="M31" i="9" s="1"/>
  <c r="M31" i="10" s="1"/>
  <c r="M30" i="8"/>
  <c r="M30" i="9" s="1"/>
  <c r="M30" i="10" s="1"/>
  <c r="M29" i="8"/>
  <c r="M29" i="9" s="1"/>
  <c r="M29" i="10" s="1"/>
  <c r="M28" i="8"/>
  <c r="M28" i="9" s="1"/>
  <c r="M28" i="10" s="1"/>
  <c r="M27" i="8"/>
  <c r="M27" i="9" s="1"/>
  <c r="M27" i="10" s="1"/>
  <c r="M26" i="8"/>
  <c r="M26" i="9" s="1"/>
  <c r="M26" i="10" s="1"/>
  <c r="M25" i="8"/>
  <c r="M25" i="9" s="1"/>
  <c r="M25" i="10" s="1"/>
  <c r="M24" i="8"/>
  <c r="M24" i="9" s="1"/>
  <c r="M24" i="10" s="1"/>
  <c r="M23" i="8"/>
  <c r="M23" i="9" s="1"/>
  <c r="M23" i="10" s="1"/>
  <c r="M22" i="8"/>
  <c r="M22" i="9" s="1"/>
  <c r="M22" i="10" s="1"/>
  <c r="M21" i="8"/>
  <c r="M21" i="9" s="1"/>
  <c r="M21" i="10" s="1"/>
  <c r="M20" i="8"/>
  <c r="M20" i="9" s="1"/>
  <c r="M20" i="10" s="1"/>
  <c r="M19" i="8"/>
  <c r="M19" i="9" s="1"/>
  <c r="M19" i="10" s="1"/>
  <c r="M18" i="8"/>
  <c r="M18" i="9" s="1"/>
  <c r="M18" i="10" s="1"/>
  <c r="M17" i="8"/>
  <c r="M17" i="9" s="1"/>
  <c r="M17" i="10" s="1"/>
  <c r="M16" i="8"/>
  <c r="M16" i="9" s="1"/>
  <c r="M16" i="10" s="1"/>
  <c r="M15" i="8"/>
  <c r="M15" i="9" s="1"/>
  <c r="M15" i="10" s="1"/>
  <c r="M14" i="8"/>
  <c r="M14" i="9" s="1"/>
  <c r="M14" i="10" s="1"/>
  <c r="M13" i="8"/>
  <c r="M13" i="9" s="1"/>
  <c r="M13" i="10" s="1"/>
  <c r="M12" i="8"/>
  <c r="M12" i="9" s="1"/>
  <c r="M12" i="10" s="1"/>
  <c r="M11" i="8"/>
  <c r="M11" i="9" s="1"/>
  <c r="M11" i="10" s="1"/>
  <c r="M10" i="8"/>
  <c r="M10" i="9" s="1"/>
  <c r="M10" i="10" s="1"/>
  <c r="M3" i="8"/>
  <c r="M3" i="9" s="1"/>
  <c r="M3" i="10" s="1"/>
</calcChain>
</file>

<file path=xl/sharedStrings.xml><?xml version="1.0" encoding="utf-8"?>
<sst xmlns="http://schemas.openxmlformats.org/spreadsheetml/2006/main" count="2974" uniqueCount="164">
  <si>
    <t>frame_id</t>
  </si>
  <si>
    <t>menu_id</t>
  </si>
  <si>
    <t>creative_id</t>
  </si>
  <si>
    <t>ad_type</t>
  </si>
  <si>
    <t>advertisement_type</t>
  </si>
  <si>
    <t>charging_model_type</t>
  </si>
  <si>
    <t>charge_flag</t>
  </si>
  <si>
    <t>plan_id</t>
  </si>
  <si>
    <t>site_id</t>
  </si>
  <si>
    <t>genre_id</t>
  </si>
  <si>
    <t>frame_position</t>
  </si>
  <si>
    <t>impression</t>
  </si>
  <si>
    <t>click</t>
  </si>
  <si>
    <t>second_click</t>
  </si>
  <si>
    <t>price</t>
  </si>
  <si>
    <t>tag_type</t>
  </si>
  <si>
    <t>site_type</t>
  </si>
  <si>
    <t>taplink_flag</t>
  </si>
  <si>
    <t>os_version_id</t>
  </si>
  <si>
    <t>device_type</t>
  </si>
  <si>
    <t>regulation_id</t>
  </si>
  <si>
    <t>available_regulation_id</t>
  </si>
  <si>
    <t>iframe_request_flag</t>
  </si>
  <si>
    <t>identifier</t>
  </si>
  <si>
    <t>illeagal_request</t>
  </si>
  <si>
    <t>target_charging_model_type</t>
  </si>
  <si>
    <t>exchange_id</t>
  </si>
  <si>
    <t>exchange_domain</t>
  </si>
  <si>
    <t>bid_price_gross</t>
  </si>
  <si>
    <t>bid_price_net</t>
  </si>
  <si>
    <t>winning_price</t>
  </si>
  <si>
    <t>illeagal_wining_price</t>
  </si>
  <si>
    <t>area_id</t>
  </si>
  <si>
    <t>demographic</t>
  </si>
  <si>
    <t>lifestyle</t>
  </si>
  <si>
    <t>adjust_segment</t>
  </si>
  <si>
    <t>cv_cnt</t>
  </si>
  <si>
    <t>out_of_contact_cv_cnt</t>
  </si>
  <si>
    <t>4,13</t>
  </si>
  <si>
    <t>A01_10011</t>
  </si>
  <si>
    <t>A01_10012</t>
  </si>
  <si>
    <t>A01_10013</t>
  </si>
  <si>
    <t>A01_2000011</t>
  </si>
  <si>
    <t>A01_2000012</t>
  </si>
  <si>
    <t>A01_2000013</t>
  </si>
  <si>
    <t>category_id</t>
  </si>
  <si>
    <t>attribute_id</t>
  </si>
  <si>
    <t>dt</t>
    <phoneticPr fontId="3"/>
  </si>
  <si>
    <t>2014-04-01-00</t>
    <phoneticPr fontId="3"/>
  </si>
  <si>
    <t>2014-04-15-12</t>
    <phoneticPr fontId="3"/>
  </si>
  <si>
    <t>2014-04-30-23</t>
    <phoneticPr fontId="3"/>
  </si>
  <si>
    <t>2014-05-01-00</t>
    <phoneticPr fontId="3"/>
  </si>
  <si>
    <t>site_id</t>
    <phoneticPr fontId="21"/>
  </si>
  <si>
    <t>plan_id</t>
    <phoneticPr fontId="21"/>
  </si>
  <si>
    <t>creative_id</t>
    <phoneticPr fontId="21"/>
  </si>
  <si>
    <t>genre_id</t>
    <phoneticPr fontId="21"/>
  </si>
  <si>
    <t>tag_group_id</t>
    <phoneticPr fontId="21"/>
  </si>
  <si>
    <t>industry_id</t>
    <phoneticPr fontId="21"/>
  </si>
  <si>
    <t>frame_position</t>
    <phoneticPr fontId="21"/>
  </si>
  <si>
    <t>ad_type</t>
    <phoneticPr fontId="21"/>
  </si>
  <si>
    <t>charge_flag</t>
    <phoneticPr fontId="21"/>
  </si>
  <si>
    <t>page_category</t>
    <phoneticPr fontId="21"/>
  </si>
  <si>
    <t>segment</t>
    <phoneticPr fontId="21"/>
  </si>
  <si>
    <t>sum_date</t>
    <phoneticPr fontId="21"/>
  </si>
  <si>
    <t>sum_hour</t>
    <phoneticPr fontId="21"/>
  </si>
  <si>
    <t>direct_cv_cnt</t>
    <phoneticPr fontId="21"/>
  </si>
  <si>
    <t>vtcv_cnt</t>
    <phoneticPr fontId="21"/>
  </si>
  <si>
    <t>exchange_id</t>
    <phoneticPr fontId="21"/>
  </si>
  <si>
    <t>A01_10010</t>
    <phoneticPr fontId="3"/>
  </si>
  <si>
    <t>2014-04-01</t>
    <phoneticPr fontId="3"/>
  </si>
  <si>
    <t>A01_2000010</t>
    <phoneticPr fontId="3"/>
  </si>
  <si>
    <t>A99_9999910</t>
    <phoneticPr fontId="3"/>
  </si>
  <si>
    <t>A99_9999911</t>
    <phoneticPr fontId="3"/>
  </si>
  <si>
    <t>A99_9999912</t>
    <phoneticPr fontId="3"/>
  </si>
  <si>
    <t>A99_9999913</t>
    <phoneticPr fontId="3"/>
  </si>
  <si>
    <t>A98_9999810</t>
    <phoneticPr fontId="3"/>
  </si>
  <si>
    <t>A98_9999811</t>
    <phoneticPr fontId="3"/>
  </si>
  <si>
    <t>A98_9999812</t>
    <phoneticPr fontId="3"/>
  </si>
  <si>
    <t>A98_9999813</t>
    <phoneticPr fontId="3"/>
  </si>
  <si>
    <t>site_id</t>
    <phoneticPr fontId="21"/>
  </si>
  <si>
    <t>plan_id</t>
    <phoneticPr fontId="21"/>
  </si>
  <si>
    <t>creative_id</t>
    <phoneticPr fontId="21"/>
  </si>
  <si>
    <t>genre_id</t>
    <phoneticPr fontId="21"/>
  </si>
  <si>
    <t>tag_group_id</t>
    <phoneticPr fontId="21"/>
  </si>
  <si>
    <t>industry_id</t>
    <phoneticPr fontId="21"/>
  </si>
  <si>
    <t>frame_position</t>
    <phoneticPr fontId="21"/>
  </si>
  <si>
    <t>A01_10010</t>
    <phoneticPr fontId="3"/>
  </si>
  <si>
    <t>A01_2000010</t>
    <phoneticPr fontId="3"/>
  </si>
  <si>
    <t>A99_9999910</t>
    <phoneticPr fontId="3"/>
  </si>
  <si>
    <t>A99_9999911</t>
    <phoneticPr fontId="3"/>
  </si>
  <si>
    <t>A99_9999912</t>
    <phoneticPr fontId="3"/>
  </si>
  <si>
    <t>A99_9999913</t>
    <phoneticPr fontId="3"/>
  </si>
  <si>
    <t>A98_9999810</t>
    <phoneticPr fontId="3"/>
  </si>
  <si>
    <t>A98_9999811</t>
    <phoneticPr fontId="3"/>
  </si>
  <si>
    <t>A98_9999812</t>
    <phoneticPr fontId="3"/>
  </si>
  <si>
    <t>A98_9999813</t>
    <phoneticPr fontId="3"/>
  </si>
  <si>
    <t>site_id</t>
    <phoneticPr fontId="21"/>
  </si>
  <si>
    <t>plan_id</t>
    <phoneticPr fontId="21"/>
  </si>
  <si>
    <t>creative_id</t>
    <phoneticPr fontId="21"/>
  </si>
  <si>
    <t>genre_id</t>
    <phoneticPr fontId="21"/>
  </si>
  <si>
    <t>tag_group_id</t>
    <phoneticPr fontId="21"/>
  </si>
  <si>
    <t>industry_id</t>
    <phoneticPr fontId="21"/>
  </si>
  <si>
    <t>frame_position</t>
    <phoneticPr fontId="21"/>
  </si>
  <si>
    <t>ad_type</t>
    <phoneticPr fontId="21"/>
  </si>
  <si>
    <t>charge_flag</t>
    <phoneticPr fontId="21"/>
  </si>
  <si>
    <t>page_category</t>
    <phoneticPr fontId="21"/>
  </si>
  <si>
    <t>segment</t>
    <phoneticPr fontId="21"/>
  </si>
  <si>
    <t>sum_date</t>
    <phoneticPr fontId="21"/>
  </si>
  <si>
    <t>sum_hour</t>
    <phoneticPr fontId="21"/>
  </si>
  <si>
    <t>direct_cv_cnt</t>
    <phoneticPr fontId="21"/>
  </si>
  <si>
    <t>vtcv_cnt</t>
    <phoneticPr fontId="21"/>
  </si>
  <si>
    <t>exchange_id</t>
    <phoneticPr fontId="21"/>
  </si>
  <si>
    <t>A01_10010</t>
    <phoneticPr fontId="3"/>
  </si>
  <si>
    <t>A01_10010</t>
    <phoneticPr fontId="3"/>
  </si>
  <si>
    <t>A01_2000010</t>
    <phoneticPr fontId="3"/>
  </si>
  <si>
    <t>A99_9999910</t>
    <phoneticPr fontId="3"/>
  </si>
  <si>
    <t>A99_9999911</t>
    <phoneticPr fontId="3"/>
  </si>
  <si>
    <t>A99_9999912</t>
    <phoneticPr fontId="3"/>
  </si>
  <si>
    <t>A99_9999913</t>
    <phoneticPr fontId="3"/>
  </si>
  <si>
    <t>A98_9999810</t>
    <phoneticPr fontId="3"/>
  </si>
  <si>
    <t>A98_9999811</t>
    <phoneticPr fontId="3"/>
  </si>
  <si>
    <t>A98_9999812</t>
    <phoneticPr fontId="3"/>
  </si>
  <si>
    <t>A98_9999813</t>
    <phoneticPr fontId="3"/>
  </si>
  <si>
    <t>ad_type</t>
    <phoneticPr fontId="21"/>
  </si>
  <si>
    <t>charge_flag</t>
    <phoneticPr fontId="21"/>
  </si>
  <si>
    <t>page_category</t>
    <phoneticPr fontId="21"/>
  </si>
  <si>
    <t>segment</t>
    <phoneticPr fontId="21"/>
  </si>
  <si>
    <t>sum_date</t>
    <phoneticPr fontId="21"/>
  </si>
  <si>
    <t>sum_hour</t>
    <phoneticPr fontId="21"/>
  </si>
  <si>
    <t>direct_cv_cnt</t>
    <phoneticPr fontId="21"/>
  </si>
  <si>
    <t>vtcv_cnt</t>
    <phoneticPr fontId="21"/>
  </si>
  <si>
    <t>exchange_id</t>
    <phoneticPr fontId="21"/>
  </si>
  <si>
    <t>A01_10010</t>
    <phoneticPr fontId="3"/>
  </si>
  <si>
    <t>A01_2000010</t>
    <phoneticPr fontId="3"/>
  </si>
  <si>
    <t>A99_9999910</t>
    <phoneticPr fontId="3"/>
  </si>
  <si>
    <t>2014-04-01</t>
    <phoneticPr fontId="3"/>
  </si>
  <si>
    <t>2014-04-15</t>
    <phoneticPr fontId="3"/>
  </si>
  <si>
    <t>2014-04-30</t>
    <phoneticPr fontId="3"/>
  </si>
  <si>
    <t>2014-05-01</t>
    <phoneticPr fontId="3"/>
  </si>
  <si>
    <t>dt</t>
    <phoneticPr fontId="3"/>
  </si>
  <si>
    <t>A99_9999911</t>
    <phoneticPr fontId="3"/>
  </si>
  <si>
    <t>A99_9999912</t>
    <phoneticPr fontId="3"/>
  </si>
  <si>
    <t>A99_9999913</t>
    <phoneticPr fontId="3"/>
  </si>
  <si>
    <t>A98_9999810</t>
    <phoneticPr fontId="3"/>
  </si>
  <si>
    <t>A98_9999811</t>
    <phoneticPr fontId="3"/>
  </si>
  <si>
    <t>A98_9999812</t>
    <phoneticPr fontId="3"/>
  </si>
  <si>
    <t>A98_9999813</t>
    <phoneticPr fontId="3"/>
  </si>
  <si>
    <t>A01_10010</t>
    <phoneticPr fontId="3"/>
  </si>
  <si>
    <t>A01_2000010</t>
    <phoneticPr fontId="3"/>
  </si>
  <si>
    <t>A99_9999910</t>
    <phoneticPr fontId="3"/>
  </si>
  <si>
    <t>A99_9999911</t>
    <phoneticPr fontId="3"/>
  </si>
  <si>
    <t>A99_9999912</t>
    <phoneticPr fontId="3"/>
  </si>
  <si>
    <t>A99_9999913</t>
    <phoneticPr fontId="3"/>
  </si>
  <si>
    <t>A98_9999810</t>
    <phoneticPr fontId="3"/>
  </si>
  <si>
    <t>A98_9999811</t>
    <phoneticPr fontId="3"/>
  </si>
  <si>
    <t>A98_9999812</t>
    <phoneticPr fontId="3"/>
  </si>
  <si>
    <t>A98_9999813</t>
    <phoneticPr fontId="3"/>
  </si>
  <si>
    <t>test2.com</t>
    <phoneticPr fontId="3"/>
  </si>
  <si>
    <t>test3.com</t>
    <phoneticPr fontId="3"/>
  </si>
  <si>
    <t>2014-04-01-12</t>
    <phoneticPr fontId="3"/>
  </si>
  <si>
    <t>@Maps{DataRowFrom=2,DataRowTo=17}</t>
    <phoneticPr fontId="3"/>
  </si>
  <si>
    <t>@Maps{DataRowFrom=2,DataRowTo=47}</t>
    <phoneticPr fontId="3"/>
  </si>
  <si>
    <t>test2.ｊｐ</t>
    <phoneticPr fontId="3"/>
  </si>
  <si>
    <t>test3.ｊｐ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</si>
</sst>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B050"/>
      <name val="ＭＳ Ｐゴシック"/>
      <family val="2"/>
      <scheme val="minor"/>
    </font>
    <font>
      <sz val="11"/>
      <color rgb="FF00B05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22" fillId="33" borderId="0" xfId="0" applyFont="1" applyFill="1"/>
    <xf numFmtId="0" fontId="23" fillId="33" borderId="0" xfId="0" applyFont="1" applyFill="1" applyBorder="1"/>
    <xf numFmtId="0" fontId="23" fillId="33" borderId="0" xfId="0" applyFont="1" applyFill="1" applyAlignment="1">
      <alignment vertical="center"/>
    </xf>
    <xf numFmtId="0" fontId="23" fillId="33" borderId="0" xfId="0" applyFont="1" applyFill="1" applyBorder="1" applyAlignment="1">
      <alignment vertical="center"/>
    </xf>
    <xf numFmtId="0" fontId="25" fillId="33" borderId="0" xfId="41" applyFont="1" applyFill="1" applyBorder="1" applyAlignment="1">
      <alignment horizontal="left" vertical="center"/>
    </xf>
    <xf numFmtId="0" fontId="25" fillId="33" borderId="0" xfId="0" applyFont="1" applyFill="1" applyBorder="1" applyAlignment="1">
      <alignment horizontal="left" vertical="center"/>
    </xf>
    <xf numFmtId="0" fontId="23" fillId="33" borderId="0" xfId="0" applyFont="1" applyFill="1"/>
    <xf numFmtId="0" fontId="25" fillId="33" borderId="0" xfId="41" applyFont="1" applyFill="1" applyBorder="1" applyAlignment="1">
      <alignment horizontal="left" vertical="center" wrapText="1"/>
    </xf>
    <xf numFmtId="0" fontId="23" fillId="33" borderId="0" xfId="0" applyFont="1" applyFill="1" applyBorder="1" applyAlignment="1">
      <alignment vertical="center" wrapText="1"/>
    </xf>
    <xf numFmtId="49" fontId="23" fillId="33" borderId="0" xfId="0" applyNumberFormat="1" applyFont="1" applyFill="1" applyBorder="1"/>
    <xf numFmtId="0" fontId="22" fillId="33" borderId="0" xfId="0" applyFont="1" applyFill="1" applyBorder="1"/>
    <xf numFmtId="0" fontId="24" fillId="33" borderId="0" xfId="0" applyFont="1" applyFill="1" applyBorder="1"/>
    <xf numFmtId="0" fontId="23" fillId="34" borderId="0" xfId="0" applyFont="1" applyFill="1"/>
    <xf numFmtId="0" fontId="24" fillId="33" borderId="0" xfId="0" quotePrefix="1" applyFont="1" applyFill="1"/>
    <xf numFmtId="0" fontId="26" fillId="33" borderId="0" xfId="0" applyFont="1" applyFill="1"/>
    <xf numFmtId="49" fontId="26" fillId="33" borderId="0" xfId="0" applyNumberFormat="1" applyFont="1" applyFill="1"/>
    <xf numFmtId="0" fontId="23" fillId="33" borderId="0" xfId="0" applyNumberFormat="1" applyFont="1" applyFill="1" applyAlignment="1">
      <alignment vertical="center"/>
    </xf>
    <xf numFmtId="0" fontId="22" fillId="33" borderId="0" xfId="0" applyNumberFormat="1" applyFont="1" applyFill="1"/>
    <xf numFmtId="0" fontId="23" fillId="33" borderId="0" xfId="0" applyNumberFormat="1" applyFont="1" applyFill="1" applyBorder="1" applyAlignment="1">
      <alignment vertical="center"/>
    </xf>
    <xf numFmtId="0" fontId="23" fillId="33" borderId="0" xfId="0" applyNumberFormat="1" applyFont="1" applyFill="1" applyBorder="1"/>
    <xf numFmtId="0" fontId="22" fillId="33" borderId="0" xfId="0" applyNumberFormat="1" applyFont="1" applyFill="1" applyBorder="1"/>
    <xf numFmtId="49" fontId="26" fillId="33" borderId="0" xfId="0" applyNumberFormat="1" applyFont="1" applyFill="1" applyBorder="1"/>
    <xf numFmtId="0" fontId="23" fillId="33" borderId="0" xfId="44" applyFont="1" applyFill="1">
      <alignment vertical="center"/>
    </xf>
    <xf numFmtId="0" fontId="23" fillId="33" borderId="0" xfId="44" applyFont="1" applyFill="1" applyBorder="1">
      <alignment vertical="center"/>
    </xf>
    <xf numFmtId="0" fontId="23" fillId="34" borderId="0" xfId="44" applyFont="1" applyFill="1">
      <alignment vertical="center"/>
    </xf>
    <xf numFmtId="0" fontId="23" fillId="34" borderId="0" xfId="0" applyFont="1" applyFill="1" applyBorder="1"/>
  </cellXfs>
  <cellStyles count="45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3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2"/>
    <cellStyle name="標準 2 2" xfId="44"/>
    <cellStyle name="標準_【03版】中間ファイル定義書" xfId="41"/>
    <cellStyle name="良い" xfId="6" builtinId="26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"/>
  <sheetViews>
    <sheetView tabSelected="1" zoomScale="85" zoomScaleNormal="85" workbookViewId="0"/>
  </sheetViews>
  <sheetFormatPr defaultRowHeight="13.5" x14ac:dyDescent="0.15"/>
  <cols>
    <col min="1" max="16384" width="9" style="1"/>
  </cols>
  <sheetData>
    <row r="1" spans="1:26" x14ac:dyDescent="0.15">
      <c r="A1" s="14" t="s">
        <v>160</v>
      </c>
    </row>
    <row r="2" spans="1:26" x14ac:dyDescent="0.15">
      <c r="A2" s="15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</row>
    <row r="3" spans="1:26" s="18" customFormat="1" x14ac:dyDescent="0.15">
      <c r="A3" s="15" t="s">
        <v>48</v>
      </c>
      <c r="B3" s="17">
        <v>3001</v>
      </c>
      <c r="C3" s="17">
        <v>40011</v>
      </c>
      <c r="D3" s="17">
        <v>400111</v>
      </c>
      <c r="E3" s="17">
        <v>1</v>
      </c>
      <c r="F3" s="17">
        <v>1</v>
      </c>
      <c r="G3" s="17">
        <v>1</v>
      </c>
      <c r="H3" s="17">
        <v>1</v>
      </c>
      <c r="I3" s="17">
        <v>4001</v>
      </c>
      <c r="J3" s="17">
        <v>2001</v>
      </c>
      <c r="K3" s="17">
        <v>1</v>
      </c>
      <c r="L3" s="17">
        <v>1</v>
      </c>
      <c r="M3" s="17">
        <v>999</v>
      </c>
      <c r="N3" s="17">
        <v>99</v>
      </c>
      <c r="O3" s="17">
        <v>89</v>
      </c>
      <c r="P3" s="17">
        <v>49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1</v>
      </c>
      <c r="W3" s="17">
        <v>1</v>
      </c>
      <c r="X3" s="17">
        <v>0</v>
      </c>
      <c r="Y3" s="17">
        <v>0</v>
      </c>
      <c r="Z3" s="17">
        <v>5</v>
      </c>
    </row>
    <row r="4" spans="1:26" s="18" customFormat="1" x14ac:dyDescent="0.15">
      <c r="A4" s="15" t="s">
        <v>48</v>
      </c>
      <c r="B4" s="17">
        <v>3001</v>
      </c>
      <c r="C4" s="17">
        <v>40011</v>
      </c>
      <c r="D4" s="17">
        <v>400111</v>
      </c>
      <c r="E4" s="17">
        <v>1</v>
      </c>
      <c r="F4" s="17">
        <v>1</v>
      </c>
      <c r="G4" s="17">
        <v>1</v>
      </c>
      <c r="H4" s="17">
        <v>1</v>
      </c>
      <c r="I4" s="17">
        <v>4001</v>
      </c>
      <c r="J4" s="17">
        <v>2001</v>
      </c>
      <c r="K4" s="17">
        <v>1</v>
      </c>
      <c r="L4" s="17">
        <v>1</v>
      </c>
      <c r="M4" s="17">
        <v>1000</v>
      </c>
      <c r="N4" s="17">
        <v>100</v>
      </c>
      <c r="O4" s="17">
        <v>90</v>
      </c>
      <c r="P4" s="17">
        <v>50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1</v>
      </c>
      <c r="W4" s="17">
        <v>1</v>
      </c>
      <c r="X4" s="17">
        <v>0</v>
      </c>
      <c r="Y4" s="17">
        <v>1</v>
      </c>
      <c r="Z4" s="17">
        <v>5</v>
      </c>
    </row>
    <row r="5" spans="1:26" s="18" customFormat="1" x14ac:dyDescent="0.15">
      <c r="A5" s="15" t="s">
        <v>48</v>
      </c>
      <c r="B5" s="17">
        <v>3001</v>
      </c>
      <c r="C5" s="17">
        <v>40011</v>
      </c>
      <c r="D5" s="17">
        <v>400111</v>
      </c>
      <c r="E5" s="17">
        <v>1</v>
      </c>
      <c r="F5" s="17">
        <v>1</v>
      </c>
      <c r="G5" s="17">
        <v>1</v>
      </c>
      <c r="H5" s="17">
        <v>1</v>
      </c>
      <c r="I5" s="17">
        <v>4001</v>
      </c>
      <c r="J5" s="17">
        <v>2001</v>
      </c>
      <c r="K5" s="17">
        <v>1</v>
      </c>
      <c r="L5" s="17">
        <v>1</v>
      </c>
      <c r="M5" s="17">
        <v>1001</v>
      </c>
      <c r="N5" s="17">
        <v>101</v>
      </c>
      <c r="O5" s="17">
        <v>91</v>
      </c>
      <c r="P5" s="17">
        <v>51</v>
      </c>
      <c r="Q5" s="17">
        <v>2</v>
      </c>
      <c r="R5" s="17">
        <v>1</v>
      </c>
      <c r="S5" s="17">
        <v>0</v>
      </c>
      <c r="T5" s="17">
        <v>0</v>
      </c>
      <c r="U5" s="17">
        <v>0</v>
      </c>
      <c r="V5" s="17">
        <v>1</v>
      </c>
      <c r="W5" s="17">
        <v>1</v>
      </c>
      <c r="X5" s="17">
        <v>0</v>
      </c>
      <c r="Y5" s="17">
        <v>1</v>
      </c>
      <c r="Z5" s="17">
        <v>5</v>
      </c>
    </row>
    <row r="6" spans="1:26" s="18" customFormat="1" x14ac:dyDescent="0.15">
      <c r="A6" s="15" t="s">
        <v>48</v>
      </c>
      <c r="B6" s="17">
        <v>3001</v>
      </c>
      <c r="C6" s="17">
        <v>40011</v>
      </c>
      <c r="D6" s="17">
        <v>400111</v>
      </c>
      <c r="E6" s="17">
        <v>1</v>
      </c>
      <c r="F6" s="17">
        <v>1</v>
      </c>
      <c r="G6" s="17">
        <v>1</v>
      </c>
      <c r="H6" s="17">
        <v>1</v>
      </c>
      <c r="I6" s="17">
        <v>4001</v>
      </c>
      <c r="J6" s="17">
        <v>2001</v>
      </c>
      <c r="K6" s="17">
        <v>1</v>
      </c>
      <c r="L6" s="17">
        <v>1</v>
      </c>
      <c r="M6" s="17">
        <v>1002</v>
      </c>
      <c r="N6" s="17">
        <v>102</v>
      </c>
      <c r="O6" s="17">
        <v>92</v>
      </c>
      <c r="P6" s="17">
        <v>52</v>
      </c>
      <c r="Q6" s="17">
        <v>1</v>
      </c>
      <c r="R6" s="17">
        <v>2</v>
      </c>
      <c r="S6" s="17">
        <v>0</v>
      </c>
      <c r="T6" s="17">
        <v>0</v>
      </c>
      <c r="U6" s="17">
        <v>0</v>
      </c>
      <c r="V6" s="17">
        <v>1</v>
      </c>
      <c r="W6" s="17">
        <v>1</v>
      </c>
      <c r="X6" s="17">
        <v>0</v>
      </c>
      <c r="Y6" s="17">
        <v>1</v>
      </c>
      <c r="Z6" s="17">
        <v>5</v>
      </c>
    </row>
    <row r="7" spans="1:26" s="18" customFormat="1" x14ac:dyDescent="0.15">
      <c r="A7" s="15" t="s">
        <v>48</v>
      </c>
      <c r="B7" s="17">
        <v>3001</v>
      </c>
      <c r="C7" s="17">
        <v>40011</v>
      </c>
      <c r="D7" s="17">
        <v>400111</v>
      </c>
      <c r="E7" s="17">
        <v>1</v>
      </c>
      <c r="F7" s="17">
        <v>1</v>
      </c>
      <c r="G7" s="17">
        <v>1</v>
      </c>
      <c r="H7" s="17">
        <v>1</v>
      </c>
      <c r="I7" s="17">
        <v>4001</v>
      </c>
      <c r="J7" s="17">
        <v>2001</v>
      </c>
      <c r="K7" s="17">
        <v>1</v>
      </c>
      <c r="L7" s="17">
        <v>0</v>
      </c>
      <c r="M7" s="17">
        <v>1003</v>
      </c>
      <c r="N7" s="17">
        <v>103</v>
      </c>
      <c r="O7" s="17">
        <v>93</v>
      </c>
      <c r="P7" s="17">
        <v>53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1</v>
      </c>
      <c r="W7" s="17">
        <v>1</v>
      </c>
      <c r="X7" s="17">
        <v>0</v>
      </c>
      <c r="Y7" s="17">
        <v>0</v>
      </c>
      <c r="Z7" s="17">
        <v>5</v>
      </c>
    </row>
    <row r="8" spans="1:26" s="18" customFormat="1" x14ac:dyDescent="0.15">
      <c r="A8" s="15" t="s">
        <v>48</v>
      </c>
      <c r="B8" s="17">
        <v>3001</v>
      </c>
      <c r="C8" s="17">
        <v>40011</v>
      </c>
      <c r="D8" s="17">
        <v>400111</v>
      </c>
      <c r="E8" s="17">
        <v>1</v>
      </c>
      <c r="F8" s="17">
        <v>1</v>
      </c>
      <c r="G8" s="17">
        <v>1</v>
      </c>
      <c r="H8" s="17">
        <v>1</v>
      </c>
      <c r="I8" s="17">
        <v>4001</v>
      </c>
      <c r="J8" s="17">
        <v>2001</v>
      </c>
      <c r="K8" s="17">
        <v>1</v>
      </c>
      <c r="L8" s="17">
        <v>0</v>
      </c>
      <c r="M8" s="17">
        <v>1004</v>
      </c>
      <c r="N8" s="17">
        <v>104</v>
      </c>
      <c r="O8" s="17">
        <v>94</v>
      </c>
      <c r="P8" s="17">
        <v>54</v>
      </c>
      <c r="Q8" s="17">
        <v>1</v>
      </c>
      <c r="R8" s="17">
        <v>1</v>
      </c>
      <c r="S8" s="17">
        <v>0</v>
      </c>
      <c r="T8" s="17">
        <v>0</v>
      </c>
      <c r="U8" s="17">
        <v>0</v>
      </c>
      <c r="V8" s="17">
        <v>1</v>
      </c>
      <c r="W8" s="17">
        <v>1</v>
      </c>
      <c r="X8" s="17">
        <v>0</v>
      </c>
      <c r="Y8" s="17">
        <v>1</v>
      </c>
      <c r="Z8" s="17">
        <v>5</v>
      </c>
    </row>
    <row r="9" spans="1:26" s="18" customFormat="1" x14ac:dyDescent="0.15">
      <c r="A9" s="15" t="s">
        <v>48</v>
      </c>
      <c r="B9" s="17">
        <v>3001</v>
      </c>
      <c r="C9" s="17">
        <v>40011</v>
      </c>
      <c r="D9" s="17">
        <v>400111</v>
      </c>
      <c r="E9" s="17">
        <v>1</v>
      </c>
      <c r="F9" s="17">
        <v>1</v>
      </c>
      <c r="G9" s="17">
        <v>1</v>
      </c>
      <c r="H9" s="17">
        <v>1</v>
      </c>
      <c r="I9" s="17">
        <v>4001</v>
      </c>
      <c r="J9" s="17">
        <v>2001</v>
      </c>
      <c r="K9" s="17">
        <v>1</v>
      </c>
      <c r="L9" s="17">
        <v>0</v>
      </c>
      <c r="M9" s="17">
        <v>1005</v>
      </c>
      <c r="N9" s="17">
        <v>105</v>
      </c>
      <c r="O9" s="17">
        <v>95</v>
      </c>
      <c r="P9" s="17">
        <v>55</v>
      </c>
      <c r="Q9" s="17">
        <v>1</v>
      </c>
      <c r="R9" s="17">
        <v>2</v>
      </c>
      <c r="S9" s="17">
        <v>0</v>
      </c>
      <c r="T9" s="17">
        <v>0</v>
      </c>
      <c r="U9" s="17">
        <v>0</v>
      </c>
      <c r="V9" s="17">
        <v>1</v>
      </c>
      <c r="W9" s="17">
        <v>1</v>
      </c>
      <c r="X9" s="17">
        <v>0</v>
      </c>
      <c r="Y9" s="17">
        <v>1</v>
      </c>
      <c r="Z9" s="17">
        <v>5</v>
      </c>
    </row>
    <row r="10" spans="1:26" s="18" customFormat="1" x14ac:dyDescent="0.15">
      <c r="A10" s="15" t="s">
        <v>48</v>
      </c>
      <c r="B10" s="17">
        <v>3002</v>
      </c>
      <c r="C10" s="17">
        <v>40011</v>
      </c>
      <c r="D10" s="17">
        <v>400141</v>
      </c>
      <c r="E10" s="17">
        <v>1</v>
      </c>
      <c r="F10" s="17">
        <v>1</v>
      </c>
      <c r="G10" s="17">
        <v>1</v>
      </c>
      <c r="H10" s="17">
        <v>1</v>
      </c>
      <c r="I10" s="17">
        <v>4001</v>
      </c>
      <c r="J10" s="17">
        <v>2001</v>
      </c>
      <c r="K10" s="17">
        <v>10</v>
      </c>
      <c r="L10" s="17">
        <v>0</v>
      </c>
      <c r="M10" s="17">
        <v>1999</v>
      </c>
      <c r="N10" s="17">
        <v>149</v>
      </c>
      <c r="O10" s="17">
        <v>99</v>
      </c>
      <c r="P10" s="17">
        <v>79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1</v>
      </c>
      <c r="W10" s="17">
        <v>1</v>
      </c>
      <c r="X10" s="17">
        <v>1</v>
      </c>
      <c r="Y10" s="17">
        <v>0</v>
      </c>
      <c r="Z10" s="17">
        <v>20</v>
      </c>
    </row>
    <row r="11" spans="1:26" s="18" customFormat="1" x14ac:dyDescent="0.15">
      <c r="A11" s="15" t="s">
        <v>48</v>
      </c>
      <c r="B11" s="17">
        <v>3001</v>
      </c>
      <c r="C11" s="17">
        <v>40021</v>
      </c>
      <c r="D11" s="17">
        <v>400211</v>
      </c>
      <c r="E11" s="17">
        <v>1</v>
      </c>
      <c r="F11" s="17">
        <v>1</v>
      </c>
      <c r="G11" s="17">
        <v>2</v>
      </c>
      <c r="H11" s="17">
        <v>1</v>
      </c>
      <c r="I11" s="17">
        <v>4002</v>
      </c>
      <c r="J11" s="17">
        <v>2001</v>
      </c>
      <c r="K11" s="17">
        <v>1</v>
      </c>
      <c r="L11" s="17">
        <v>1</v>
      </c>
      <c r="M11" s="17">
        <v>9999</v>
      </c>
      <c r="N11" s="17">
        <v>199</v>
      </c>
      <c r="O11" s="17">
        <v>149</v>
      </c>
      <c r="P11" s="17">
        <v>99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1</v>
      </c>
      <c r="W11" s="17">
        <v>1</v>
      </c>
      <c r="X11" s="17">
        <v>0</v>
      </c>
      <c r="Y11" s="17">
        <v>0</v>
      </c>
      <c r="Z11" s="17">
        <v>100</v>
      </c>
    </row>
    <row r="12" spans="1:26" s="18" customFormat="1" x14ac:dyDescent="0.15">
      <c r="A12" s="15" t="s">
        <v>48</v>
      </c>
      <c r="B12" s="17">
        <v>3002</v>
      </c>
      <c r="C12" s="17">
        <v>40021</v>
      </c>
      <c r="D12" s="17">
        <v>400241</v>
      </c>
      <c r="E12" s="17">
        <v>1</v>
      </c>
      <c r="F12" s="17">
        <v>1</v>
      </c>
      <c r="G12" s="17">
        <v>2</v>
      </c>
      <c r="H12" s="17">
        <v>1</v>
      </c>
      <c r="I12" s="17">
        <v>4002</v>
      </c>
      <c r="J12" s="17">
        <v>2001</v>
      </c>
      <c r="K12" s="17">
        <v>10</v>
      </c>
      <c r="L12" s="17">
        <v>0</v>
      </c>
      <c r="M12" s="17">
        <v>19999</v>
      </c>
      <c r="N12" s="17">
        <v>249</v>
      </c>
      <c r="O12" s="17">
        <v>199</v>
      </c>
      <c r="P12" s="17">
        <v>149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1</v>
      </c>
      <c r="W12" s="17">
        <v>1</v>
      </c>
      <c r="X12" s="17">
        <v>1</v>
      </c>
      <c r="Y12" s="17">
        <v>0</v>
      </c>
      <c r="Z12" s="17">
        <v>150</v>
      </c>
    </row>
    <row r="13" spans="1:26" s="18" customFormat="1" x14ac:dyDescent="0.15">
      <c r="A13" s="15" t="s">
        <v>48</v>
      </c>
      <c r="B13" s="18">
        <v>30001</v>
      </c>
      <c r="C13" s="18">
        <v>50011</v>
      </c>
      <c r="D13" s="17">
        <v>500111</v>
      </c>
      <c r="E13" s="17">
        <v>1</v>
      </c>
      <c r="F13" s="17">
        <v>1</v>
      </c>
      <c r="G13" s="17">
        <v>1</v>
      </c>
      <c r="H13" s="17">
        <v>1</v>
      </c>
      <c r="I13" s="17">
        <v>4001</v>
      </c>
      <c r="J13" s="17">
        <v>20001</v>
      </c>
      <c r="K13" s="17">
        <v>1</v>
      </c>
      <c r="L13" s="17">
        <v>1</v>
      </c>
      <c r="M13" s="17">
        <v>499</v>
      </c>
      <c r="N13" s="17">
        <v>49</v>
      </c>
      <c r="O13" s="17">
        <v>28</v>
      </c>
      <c r="P13" s="17">
        <v>9</v>
      </c>
      <c r="Q13" s="17">
        <v>1</v>
      </c>
      <c r="R13" s="17">
        <v>1</v>
      </c>
      <c r="S13" s="17">
        <v>0</v>
      </c>
      <c r="T13" s="17">
        <v>0</v>
      </c>
      <c r="U13" s="17">
        <v>1</v>
      </c>
      <c r="V13" s="17">
        <v>0</v>
      </c>
      <c r="W13" s="17" t="s">
        <v>38</v>
      </c>
      <c r="X13" s="17">
        <v>0</v>
      </c>
      <c r="Y13" s="17">
        <v>1</v>
      </c>
      <c r="Z13" s="17">
        <v>10</v>
      </c>
    </row>
    <row r="14" spans="1:26" s="18" customFormat="1" x14ac:dyDescent="0.15">
      <c r="A14" s="15" t="s">
        <v>48</v>
      </c>
      <c r="B14" s="18">
        <v>30002</v>
      </c>
      <c r="C14" s="18">
        <v>50011</v>
      </c>
      <c r="D14" s="17">
        <v>500141</v>
      </c>
      <c r="E14" s="17">
        <v>1</v>
      </c>
      <c r="F14" s="17">
        <v>1</v>
      </c>
      <c r="G14" s="17">
        <v>1</v>
      </c>
      <c r="H14" s="17">
        <v>1</v>
      </c>
      <c r="I14" s="17">
        <v>4001</v>
      </c>
      <c r="J14" s="17">
        <v>20001</v>
      </c>
      <c r="K14" s="17">
        <v>9</v>
      </c>
      <c r="L14" s="17">
        <v>0</v>
      </c>
      <c r="M14" s="17">
        <v>2999</v>
      </c>
      <c r="N14" s="17">
        <v>199</v>
      </c>
      <c r="O14" s="17">
        <v>179</v>
      </c>
      <c r="P14" s="17">
        <v>99</v>
      </c>
      <c r="Q14" s="17">
        <v>1</v>
      </c>
      <c r="R14" s="17">
        <v>1</v>
      </c>
      <c r="S14" s="17">
        <v>0</v>
      </c>
      <c r="T14" s="17">
        <v>0</v>
      </c>
      <c r="U14" s="17">
        <v>1</v>
      </c>
      <c r="V14" s="17">
        <v>0</v>
      </c>
      <c r="W14" s="17" t="s">
        <v>38</v>
      </c>
      <c r="X14" s="17">
        <v>0</v>
      </c>
      <c r="Y14" s="17">
        <v>1</v>
      </c>
      <c r="Z14" s="17">
        <v>50</v>
      </c>
    </row>
    <row r="15" spans="1:26" s="18" customFormat="1" x14ac:dyDescent="0.15">
      <c r="A15" s="15" t="s">
        <v>48</v>
      </c>
      <c r="B15" s="18">
        <v>30001</v>
      </c>
      <c r="C15" s="17">
        <v>50021</v>
      </c>
      <c r="D15" s="17">
        <v>500211</v>
      </c>
      <c r="E15" s="17">
        <v>1</v>
      </c>
      <c r="F15" s="17">
        <v>1</v>
      </c>
      <c r="G15" s="17">
        <v>2</v>
      </c>
      <c r="H15" s="17">
        <v>1</v>
      </c>
      <c r="I15" s="17">
        <v>4002</v>
      </c>
      <c r="J15" s="17">
        <v>20001</v>
      </c>
      <c r="K15" s="17">
        <v>1</v>
      </c>
      <c r="L15" s="17">
        <v>1</v>
      </c>
      <c r="M15" s="17">
        <v>99999</v>
      </c>
      <c r="N15" s="17">
        <v>8191</v>
      </c>
      <c r="O15" s="17">
        <v>7999</v>
      </c>
      <c r="P15" s="17">
        <v>999</v>
      </c>
      <c r="Q15" s="17">
        <v>1</v>
      </c>
      <c r="R15" s="17">
        <v>1</v>
      </c>
      <c r="S15" s="17">
        <v>0</v>
      </c>
      <c r="T15" s="17">
        <v>0</v>
      </c>
      <c r="U15" s="17">
        <v>1</v>
      </c>
      <c r="V15" s="17">
        <v>0</v>
      </c>
      <c r="W15" s="17" t="s">
        <v>38</v>
      </c>
      <c r="X15" s="17">
        <v>0</v>
      </c>
      <c r="Y15" s="17">
        <v>1</v>
      </c>
      <c r="Z15" s="17">
        <v>1000</v>
      </c>
    </row>
    <row r="16" spans="1:26" s="18" customFormat="1" x14ac:dyDescent="0.15">
      <c r="A16" s="15" t="s">
        <v>48</v>
      </c>
      <c r="B16" s="18">
        <v>30002</v>
      </c>
      <c r="C16" s="17">
        <v>50021</v>
      </c>
      <c r="D16" s="17">
        <v>500241</v>
      </c>
      <c r="E16" s="17">
        <v>1</v>
      </c>
      <c r="F16" s="17">
        <v>1</v>
      </c>
      <c r="G16" s="17">
        <v>2</v>
      </c>
      <c r="H16" s="17">
        <v>1</v>
      </c>
      <c r="I16" s="17">
        <v>4002</v>
      </c>
      <c r="J16" s="17">
        <v>20001</v>
      </c>
      <c r="K16" s="17">
        <v>9</v>
      </c>
      <c r="L16" s="17">
        <v>0</v>
      </c>
      <c r="M16" s="17">
        <v>49999</v>
      </c>
      <c r="N16" s="17">
        <v>99</v>
      </c>
      <c r="O16" s="17">
        <v>99</v>
      </c>
      <c r="P16" s="17">
        <v>49</v>
      </c>
      <c r="Q16" s="17">
        <v>1</v>
      </c>
      <c r="R16" s="17">
        <v>1</v>
      </c>
      <c r="S16" s="17">
        <v>0</v>
      </c>
      <c r="T16" s="17">
        <v>0</v>
      </c>
      <c r="U16" s="17">
        <v>1</v>
      </c>
      <c r="V16" s="17">
        <v>0</v>
      </c>
      <c r="W16" s="17" t="s">
        <v>38</v>
      </c>
      <c r="X16" s="17">
        <v>0</v>
      </c>
      <c r="Y16" s="17">
        <v>1</v>
      </c>
      <c r="Z16" s="17">
        <v>0</v>
      </c>
    </row>
    <row r="17" spans="1:26" s="21" customFormat="1" x14ac:dyDescent="0.15">
      <c r="A17" s="15" t="s">
        <v>48</v>
      </c>
      <c r="B17" s="21">
        <v>3999</v>
      </c>
      <c r="C17" s="19">
        <v>49991</v>
      </c>
      <c r="D17" s="19">
        <v>499911</v>
      </c>
      <c r="E17" s="19">
        <v>1</v>
      </c>
      <c r="F17" s="19">
        <v>1</v>
      </c>
      <c r="G17" s="19">
        <v>1</v>
      </c>
      <c r="H17" s="19">
        <v>1</v>
      </c>
      <c r="I17" s="19">
        <v>4999</v>
      </c>
      <c r="J17" s="19">
        <v>2999</v>
      </c>
      <c r="K17" s="19">
        <v>9</v>
      </c>
      <c r="L17" s="19">
        <v>0</v>
      </c>
      <c r="M17" s="19">
        <v>9998</v>
      </c>
      <c r="N17" s="19">
        <v>899</v>
      </c>
      <c r="O17" s="19">
        <v>799</v>
      </c>
      <c r="P17" s="19">
        <v>49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1</v>
      </c>
      <c r="X17" s="19">
        <v>0</v>
      </c>
      <c r="Y17" s="19">
        <v>0</v>
      </c>
      <c r="Z17" s="19">
        <v>0</v>
      </c>
    </row>
    <row r="18" spans="1:26" s="21" customFormat="1" x14ac:dyDescent="0.15">
      <c r="A18" s="15" t="s">
        <v>48</v>
      </c>
      <c r="B18" s="21">
        <v>39999</v>
      </c>
      <c r="C18" s="19">
        <v>59991</v>
      </c>
      <c r="D18" s="19">
        <v>599911</v>
      </c>
      <c r="E18" s="19">
        <v>1</v>
      </c>
      <c r="F18" s="19">
        <v>1</v>
      </c>
      <c r="G18" s="19">
        <v>1</v>
      </c>
      <c r="H18" s="19">
        <v>1</v>
      </c>
      <c r="I18" s="19">
        <v>5999</v>
      </c>
      <c r="J18" s="19">
        <v>29999</v>
      </c>
      <c r="K18" s="19">
        <v>9</v>
      </c>
      <c r="L18" s="19">
        <v>0</v>
      </c>
      <c r="M18" s="19">
        <v>9994</v>
      </c>
      <c r="N18" s="19">
        <v>699</v>
      </c>
      <c r="O18" s="19">
        <v>399</v>
      </c>
      <c r="P18" s="19">
        <v>29</v>
      </c>
      <c r="Q18" s="19">
        <v>1</v>
      </c>
      <c r="R18" s="19">
        <v>1</v>
      </c>
      <c r="S18" s="19">
        <v>0</v>
      </c>
      <c r="T18" s="19">
        <v>0</v>
      </c>
      <c r="U18" s="19">
        <v>1</v>
      </c>
      <c r="V18" s="19">
        <v>0</v>
      </c>
      <c r="W18" s="19" t="s">
        <v>38</v>
      </c>
      <c r="X18" s="19">
        <v>0</v>
      </c>
      <c r="Y18" s="19">
        <v>1</v>
      </c>
      <c r="Z18" s="19">
        <v>0</v>
      </c>
    </row>
  </sheetData>
  <phoneticPr fontId="3"/>
  <pageMargins left="0.25" right="0.25" top="0.75" bottom="0.75" header="0.3" footer="0.3"/>
  <pageSetup paperSize="9" scale="47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7" x14ac:dyDescent="0.15">
      <c r="A1" s="14" t="s">
        <v>160</v>
      </c>
    </row>
    <row r="2" spans="1:17" x14ac:dyDescent="0.15">
      <c r="A2" s="15" t="s">
        <v>47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32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</row>
    <row r="3" spans="1:17" x14ac:dyDescent="0.15">
      <c r="A3" s="16" t="s">
        <v>48</v>
      </c>
      <c r="B3" s="4">
        <v>40011</v>
      </c>
      <c r="C3" s="3">
        <v>400111</v>
      </c>
      <c r="D3" s="3">
        <v>1</v>
      </c>
      <c r="F3" s="17">
        <v>1</v>
      </c>
      <c r="G3" s="3">
        <v>1</v>
      </c>
      <c r="H3" s="4">
        <v>4001</v>
      </c>
      <c r="I3" s="4">
        <v>24</v>
      </c>
      <c r="J3" s="3">
        <v>1</v>
      </c>
      <c r="K3" s="4">
        <v>1</v>
      </c>
      <c r="L3" s="3">
        <v>999</v>
      </c>
      <c r="M3" s="3">
        <v>99</v>
      </c>
      <c r="N3" s="3">
        <v>89</v>
      </c>
      <c r="O3" s="3">
        <v>49</v>
      </c>
      <c r="P3" s="17">
        <v>0</v>
      </c>
      <c r="Q3" s="17">
        <v>0</v>
      </c>
    </row>
    <row r="4" spans="1:17" x14ac:dyDescent="0.15">
      <c r="A4" s="16" t="s">
        <v>48</v>
      </c>
      <c r="B4" s="4">
        <v>40011</v>
      </c>
      <c r="C4" s="3">
        <v>400111</v>
      </c>
      <c r="D4" s="3">
        <v>1</v>
      </c>
      <c r="F4" s="17">
        <v>1</v>
      </c>
      <c r="G4" s="3">
        <v>1</v>
      </c>
      <c r="H4" s="4">
        <v>4001</v>
      </c>
      <c r="I4" s="4">
        <v>24</v>
      </c>
      <c r="J4" s="3">
        <v>1</v>
      </c>
      <c r="K4" s="4">
        <v>1</v>
      </c>
      <c r="L4" s="3">
        <v>1000</v>
      </c>
      <c r="M4" s="3">
        <v>100</v>
      </c>
      <c r="N4" s="3">
        <v>90</v>
      </c>
      <c r="O4" s="3">
        <v>50</v>
      </c>
      <c r="P4" s="17">
        <v>1</v>
      </c>
      <c r="Q4" s="17">
        <v>1</v>
      </c>
    </row>
    <row r="5" spans="1:17" x14ac:dyDescent="0.15">
      <c r="A5" s="16" t="s">
        <v>48</v>
      </c>
      <c r="B5" s="4">
        <v>40011</v>
      </c>
      <c r="C5" s="3">
        <v>400111</v>
      </c>
      <c r="D5" s="3">
        <v>1</v>
      </c>
      <c r="F5" s="17">
        <v>1</v>
      </c>
      <c r="G5" s="3">
        <v>1</v>
      </c>
      <c r="H5" s="4">
        <v>4001</v>
      </c>
      <c r="I5" s="4">
        <v>24</v>
      </c>
      <c r="J5" s="3">
        <v>1</v>
      </c>
      <c r="K5" s="4">
        <v>1</v>
      </c>
      <c r="L5" s="3">
        <v>1001</v>
      </c>
      <c r="M5" s="3">
        <v>101</v>
      </c>
      <c r="N5" s="3">
        <v>91</v>
      </c>
      <c r="O5" s="3">
        <v>51</v>
      </c>
      <c r="P5" s="17">
        <v>2</v>
      </c>
      <c r="Q5" s="17">
        <v>1</v>
      </c>
    </row>
    <row r="6" spans="1:17" x14ac:dyDescent="0.15">
      <c r="A6" s="16" t="s">
        <v>48</v>
      </c>
      <c r="B6" s="4">
        <v>40011</v>
      </c>
      <c r="C6" s="3">
        <v>400111</v>
      </c>
      <c r="D6" s="3">
        <v>1</v>
      </c>
      <c r="F6" s="17">
        <v>1</v>
      </c>
      <c r="G6" s="3">
        <v>1</v>
      </c>
      <c r="H6" s="4">
        <v>4001</v>
      </c>
      <c r="I6" s="4">
        <v>24</v>
      </c>
      <c r="J6" s="3">
        <v>1</v>
      </c>
      <c r="K6" s="4">
        <v>1</v>
      </c>
      <c r="L6" s="3">
        <v>1002</v>
      </c>
      <c r="M6" s="3">
        <v>102</v>
      </c>
      <c r="N6" s="3">
        <v>92</v>
      </c>
      <c r="O6" s="3">
        <v>52</v>
      </c>
      <c r="P6" s="17">
        <v>1</v>
      </c>
      <c r="Q6" s="17">
        <v>2</v>
      </c>
    </row>
    <row r="7" spans="1:17" x14ac:dyDescent="0.15">
      <c r="A7" s="16" t="s">
        <v>48</v>
      </c>
      <c r="B7" s="4">
        <v>40011</v>
      </c>
      <c r="C7" s="3">
        <v>400111</v>
      </c>
      <c r="D7" s="3">
        <v>1</v>
      </c>
      <c r="F7" s="17">
        <v>1</v>
      </c>
      <c r="G7" s="3">
        <v>1</v>
      </c>
      <c r="H7" s="4">
        <v>4001</v>
      </c>
      <c r="I7" s="4">
        <v>24</v>
      </c>
      <c r="J7" s="3">
        <v>1</v>
      </c>
      <c r="K7" s="4">
        <v>0</v>
      </c>
      <c r="L7" s="3">
        <v>1003</v>
      </c>
      <c r="M7" s="3">
        <v>103</v>
      </c>
      <c r="N7" s="3">
        <v>93</v>
      </c>
      <c r="O7" s="3">
        <v>53</v>
      </c>
      <c r="P7" s="17">
        <v>0</v>
      </c>
      <c r="Q7" s="17">
        <v>0</v>
      </c>
    </row>
    <row r="8" spans="1:17" x14ac:dyDescent="0.15">
      <c r="A8" s="16" t="s">
        <v>48</v>
      </c>
      <c r="B8" s="4">
        <v>40011</v>
      </c>
      <c r="C8" s="3">
        <v>400111</v>
      </c>
      <c r="D8" s="3">
        <v>1</v>
      </c>
      <c r="F8" s="17">
        <v>1</v>
      </c>
      <c r="G8" s="3">
        <v>1</v>
      </c>
      <c r="H8" s="4">
        <v>4001</v>
      </c>
      <c r="I8" s="4">
        <v>24</v>
      </c>
      <c r="J8" s="3">
        <v>1</v>
      </c>
      <c r="K8" s="4">
        <v>0</v>
      </c>
      <c r="L8" s="3">
        <v>1004</v>
      </c>
      <c r="M8" s="3">
        <v>104</v>
      </c>
      <c r="N8" s="3">
        <v>94</v>
      </c>
      <c r="O8" s="3">
        <v>54</v>
      </c>
      <c r="P8" s="17">
        <v>1</v>
      </c>
      <c r="Q8" s="17">
        <v>1</v>
      </c>
    </row>
    <row r="9" spans="1:17" x14ac:dyDescent="0.15">
      <c r="A9" s="16" t="s">
        <v>48</v>
      </c>
      <c r="B9" s="4">
        <v>40011</v>
      </c>
      <c r="C9" s="3">
        <v>400111</v>
      </c>
      <c r="D9" s="3">
        <v>1</v>
      </c>
      <c r="F9" s="17">
        <v>1</v>
      </c>
      <c r="G9" s="3">
        <v>1</v>
      </c>
      <c r="H9" s="4">
        <v>4001</v>
      </c>
      <c r="I9" s="4">
        <v>24</v>
      </c>
      <c r="J9" s="3">
        <v>1</v>
      </c>
      <c r="K9" s="4">
        <v>0</v>
      </c>
      <c r="L9" s="3">
        <v>1005</v>
      </c>
      <c r="M9" s="3">
        <v>105</v>
      </c>
      <c r="N9" s="3">
        <v>95</v>
      </c>
      <c r="O9" s="3">
        <v>55</v>
      </c>
      <c r="P9" s="17">
        <v>1</v>
      </c>
      <c r="Q9" s="17">
        <v>2</v>
      </c>
    </row>
    <row r="10" spans="1:17" x14ac:dyDescent="0.15">
      <c r="A10" s="16" t="s">
        <v>48</v>
      </c>
      <c r="B10" s="4">
        <v>40011</v>
      </c>
      <c r="C10" s="3">
        <v>400141</v>
      </c>
      <c r="D10" s="3">
        <v>1</v>
      </c>
      <c r="F10" s="17">
        <v>1</v>
      </c>
      <c r="G10" s="3">
        <v>1</v>
      </c>
      <c r="H10" s="4">
        <v>4001</v>
      </c>
      <c r="I10" s="4">
        <v>24</v>
      </c>
      <c r="J10" s="3">
        <v>10</v>
      </c>
      <c r="K10" s="4">
        <v>0</v>
      </c>
      <c r="L10" s="3">
        <v>1999</v>
      </c>
      <c r="M10" s="3">
        <v>149</v>
      </c>
      <c r="N10" s="3">
        <v>99</v>
      </c>
      <c r="O10" s="3">
        <v>79</v>
      </c>
      <c r="P10" s="3">
        <v>0</v>
      </c>
      <c r="Q10" s="3">
        <v>0</v>
      </c>
    </row>
    <row r="11" spans="1:17" x14ac:dyDescent="0.15">
      <c r="A11" s="16" t="s">
        <v>48</v>
      </c>
      <c r="B11" s="4">
        <v>40021</v>
      </c>
      <c r="C11" s="3">
        <v>400211</v>
      </c>
      <c r="D11" s="3">
        <v>1</v>
      </c>
      <c r="F11" s="17">
        <v>2</v>
      </c>
      <c r="G11" s="3">
        <v>1</v>
      </c>
      <c r="H11" s="4">
        <v>4002</v>
      </c>
      <c r="I11" s="4">
        <v>24</v>
      </c>
      <c r="J11" s="3">
        <v>1</v>
      </c>
      <c r="K11" s="4">
        <v>1</v>
      </c>
      <c r="L11" s="3">
        <v>9999</v>
      </c>
      <c r="M11" s="3">
        <v>199</v>
      </c>
      <c r="N11" s="3">
        <v>149</v>
      </c>
      <c r="O11" s="3">
        <v>99</v>
      </c>
      <c r="P11" s="3">
        <v>0</v>
      </c>
      <c r="Q11" s="3">
        <v>0</v>
      </c>
    </row>
    <row r="12" spans="1:17" x14ac:dyDescent="0.15">
      <c r="A12" s="16" t="s">
        <v>48</v>
      </c>
      <c r="B12" s="4">
        <v>40021</v>
      </c>
      <c r="C12" s="3">
        <v>400241</v>
      </c>
      <c r="D12" s="3">
        <v>1</v>
      </c>
      <c r="F12" s="17">
        <v>2</v>
      </c>
      <c r="G12" s="3">
        <v>1</v>
      </c>
      <c r="H12" s="4">
        <v>4002</v>
      </c>
      <c r="I12" s="4">
        <v>24</v>
      </c>
      <c r="J12" s="3">
        <v>10</v>
      </c>
      <c r="K12" s="4">
        <v>0</v>
      </c>
      <c r="L12" s="3">
        <v>19999</v>
      </c>
      <c r="M12" s="3">
        <v>249</v>
      </c>
      <c r="N12" s="3">
        <v>199</v>
      </c>
      <c r="O12" s="3">
        <v>149</v>
      </c>
      <c r="P12" s="3">
        <v>0</v>
      </c>
      <c r="Q12" s="3">
        <v>0</v>
      </c>
    </row>
    <row r="13" spans="1:17" x14ac:dyDescent="0.15">
      <c r="A13" s="16" t="s">
        <v>48</v>
      </c>
      <c r="B13" s="2">
        <v>50011</v>
      </c>
      <c r="C13" s="3">
        <v>500111</v>
      </c>
      <c r="D13" s="3">
        <v>1</v>
      </c>
      <c r="F13" s="17">
        <v>1</v>
      </c>
      <c r="G13" s="3">
        <v>1</v>
      </c>
      <c r="H13" s="4">
        <v>4001</v>
      </c>
      <c r="I13" s="4">
        <v>21</v>
      </c>
      <c r="J13" s="3">
        <v>1</v>
      </c>
      <c r="K13" s="4">
        <v>1</v>
      </c>
      <c r="L13" s="3">
        <v>499</v>
      </c>
      <c r="M13" s="3">
        <v>49</v>
      </c>
      <c r="N13" s="3">
        <v>28</v>
      </c>
      <c r="O13" s="3">
        <v>9</v>
      </c>
      <c r="P13" s="3">
        <v>1</v>
      </c>
      <c r="Q13" s="3">
        <v>1</v>
      </c>
    </row>
    <row r="14" spans="1:17" x14ac:dyDescent="0.15">
      <c r="A14" s="16" t="s">
        <v>48</v>
      </c>
      <c r="B14" s="2">
        <v>50011</v>
      </c>
      <c r="C14" s="3">
        <v>500141</v>
      </c>
      <c r="D14" s="3">
        <v>1</v>
      </c>
      <c r="F14" s="17">
        <v>1</v>
      </c>
      <c r="G14" s="3">
        <v>1</v>
      </c>
      <c r="H14" s="4">
        <v>4001</v>
      </c>
      <c r="I14" s="4">
        <v>21</v>
      </c>
      <c r="J14" s="3">
        <v>9</v>
      </c>
      <c r="K14" s="4">
        <v>0</v>
      </c>
      <c r="L14" s="3">
        <v>2999</v>
      </c>
      <c r="M14" s="3">
        <v>199</v>
      </c>
      <c r="N14" s="3">
        <v>179</v>
      </c>
      <c r="O14" s="3">
        <v>99</v>
      </c>
      <c r="P14" s="3">
        <v>1</v>
      </c>
      <c r="Q14" s="3">
        <v>1</v>
      </c>
    </row>
    <row r="15" spans="1:17" x14ac:dyDescent="0.15">
      <c r="A15" s="16" t="s">
        <v>48</v>
      </c>
      <c r="B15" s="2">
        <v>50021</v>
      </c>
      <c r="C15" s="3">
        <v>500211</v>
      </c>
      <c r="D15" s="3">
        <v>1</v>
      </c>
      <c r="F15" s="17">
        <v>2</v>
      </c>
      <c r="G15" s="3">
        <v>1</v>
      </c>
      <c r="H15" s="4">
        <v>4002</v>
      </c>
      <c r="I15" s="4">
        <v>21</v>
      </c>
      <c r="J15" s="3">
        <v>1</v>
      </c>
      <c r="K15" s="4">
        <v>1</v>
      </c>
      <c r="L15" s="3">
        <v>99999</v>
      </c>
      <c r="M15" s="3">
        <v>8191</v>
      </c>
      <c r="N15" s="3">
        <v>7999</v>
      </c>
      <c r="O15" s="3">
        <v>999</v>
      </c>
      <c r="P15" s="3">
        <v>1</v>
      </c>
      <c r="Q15" s="3">
        <v>1</v>
      </c>
    </row>
    <row r="16" spans="1:17" x14ac:dyDescent="0.15">
      <c r="A16" s="16" t="s">
        <v>48</v>
      </c>
      <c r="B16" s="2">
        <v>50021</v>
      </c>
      <c r="C16" s="3">
        <v>500241</v>
      </c>
      <c r="D16" s="3">
        <v>1</v>
      </c>
      <c r="F16" s="17">
        <v>2</v>
      </c>
      <c r="G16" s="3">
        <v>1</v>
      </c>
      <c r="H16" s="4">
        <v>4002</v>
      </c>
      <c r="I16" s="4">
        <v>21</v>
      </c>
      <c r="J16" s="3">
        <v>9</v>
      </c>
      <c r="K16" s="4">
        <v>0</v>
      </c>
      <c r="L16" s="3">
        <v>49999</v>
      </c>
      <c r="M16" s="3">
        <v>99</v>
      </c>
      <c r="N16" s="3">
        <v>99</v>
      </c>
      <c r="O16" s="3">
        <v>49</v>
      </c>
      <c r="P16" s="3">
        <v>1</v>
      </c>
      <c r="Q16" s="3">
        <v>1</v>
      </c>
    </row>
    <row r="17" spans="1:17" x14ac:dyDescent="0.15">
      <c r="A17" s="16" t="s">
        <v>48</v>
      </c>
      <c r="B17" s="2">
        <v>49991</v>
      </c>
      <c r="C17" s="4">
        <v>499911</v>
      </c>
      <c r="D17" s="3">
        <v>1</v>
      </c>
      <c r="F17" s="19">
        <v>1</v>
      </c>
      <c r="G17" s="3">
        <v>1</v>
      </c>
      <c r="H17" s="4">
        <v>4999</v>
      </c>
      <c r="I17" s="4">
        <v>59</v>
      </c>
      <c r="J17" s="4">
        <v>9</v>
      </c>
      <c r="K17" s="4">
        <v>0</v>
      </c>
      <c r="L17" s="4">
        <v>9998</v>
      </c>
      <c r="M17" s="4">
        <v>899</v>
      </c>
      <c r="N17" s="4">
        <v>799</v>
      </c>
      <c r="O17" s="4">
        <v>49</v>
      </c>
      <c r="P17" s="4">
        <v>0</v>
      </c>
      <c r="Q17" s="4">
        <v>0</v>
      </c>
    </row>
    <row r="18" spans="1:17" x14ac:dyDescent="0.15">
      <c r="A18" s="16" t="s">
        <v>48</v>
      </c>
      <c r="B18" s="2">
        <v>59991</v>
      </c>
      <c r="C18" s="4">
        <v>599911</v>
      </c>
      <c r="D18" s="3">
        <v>1</v>
      </c>
      <c r="F18" s="19">
        <v>1</v>
      </c>
      <c r="G18" s="3">
        <v>1</v>
      </c>
      <c r="H18" s="4">
        <v>5999</v>
      </c>
      <c r="I18" s="4">
        <v>63</v>
      </c>
      <c r="J18" s="4">
        <v>9</v>
      </c>
      <c r="K18" s="4">
        <v>0</v>
      </c>
      <c r="L18" s="4">
        <v>9994</v>
      </c>
      <c r="M18" s="4">
        <v>699</v>
      </c>
      <c r="N18" s="4">
        <v>399</v>
      </c>
      <c r="O18" s="4">
        <v>29</v>
      </c>
      <c r="P18" s="4">
        <v>1</v>
      </c>
      <c r="Q18" s="4">
        <v>1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</row>
    <row r="2" spans="1:19" x14ac:dyDescent="0.15">
      <c r="A2" s="15" t="s">
        <v>47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32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19" x14ac:dyDescent="0.15">
      <c r="A3" s="16" t="s">
        <v>159</v>
      </c>
      <c r="B3" s="4">
        <v>40011</v>
      </c>
      <c r="C3" s="3">
        <v>400111</v>
      </c>
      <c r="D3" s="3">
        <v>1</v>
      </c>
      <c r="F3" s="17">
        <v>1</v>
      </c>
      <c r="G3" s="3">
        <v>1</v>
      </c>
      <c r="H3" s="4">
        <v>4001</v>
      </c>
      <c r="I3" s="4">
        <v>24</v>
      </c>
      <c r="J3" s="3">
        <v>1</v>
      </c>
      <c r="K3" s="4">
        <v>1</v>
      </c>
      <c r="L3" s="3">
        <v>1000</v>
      </c>
      <c r="M3" s="3">
        <v>100</v>
      </c>
      <c r="N3" s="3">
        <v>90</v>
      </c>
      <c r="O3" s="3">
        <v>50</v>
      </c>
      <c r="P3" s="17">
        <v>0</v>
      </c>
      <c r="Q3" s="17">
        <v>0</v>
      </c>
      <c r="R3" s="3">
        <v>0</v>
      </c>
      <c r="S3" s="3">
        <v>0</v>
      </c>
    </row>
    <row r="4" spans="1:19" x14ac:dyDescent="0.15">
      <c r="A4" s="16" t="s">
        <v>159</v>
      </c>
      <c r="B4" s="4">
        <v>40011</v>
      </c>
      <c r="C4" s="3">
        <v>400111</v>
      </c>
      <c r="D4" s="3">
        <v>1</v>
      </c>
      <c r="F4" s="17">
        <v>1</v>
      </c>
      <c r="G4" s="3">
        <v>1</v>
      </c>
      <c r="H4" s="4">
        <v>4001</v>
      </c>
      <c r="I4" s="4">
        <v>24</v>
      </c>
      <c r="J4" s="3">
        <v>1</v>
      </c>
      <c r="K4" s="4">
        <v>1</v>
      </c>
      <c r="L4" s="3">
        <v>1001</v>
      </c>
      <c r="M4" s="3">
        <v>101</v>
      </c>
      <c r="N4" s="3">
        <v>91</v>
      </c>
      <c r="O4" s="3">
        <v>51</v>
      </c>
      <c r="P4" s="17">
        <v>1</v>
      </c>
      <c r="Q4" s="17">
        <v>1</v>
      </c>
      <c r="R4" s="3">
        <v>0</v>
      </c>
      <c r="S4" s="3">
        <v>0</v>
      </c>
    </row>
    <row r="5" spans="1:19" x14ac:dyDescent="0.15">
      <c r="A5" s="16" t="s">
        <v>159</v>
      </c>
      <c r="B5" s="4">
        <v>40011</v>
      </c>
      <c r="C5" s="3">
        <v>400111</v>
      </c>
      <c r="D5" s="3">
        <v>1</v>
      </c>
      <c r="F5" s="17">
        <v>1</v>
      </c>
      <c r="G5" s="3">
        <v>1</v>
      </c>
      <c r="H5" s="4">
        <v>4001</v>
      </c>
      <c r="I5" s="4">
        <v>24</v>
      </c>
      <c r="J5" s="3">
        <v>1</v>
      </c>
      <c r="K5" s="4">
        <v>1</v>
      </c>
      <c r="L5" s="3">
        <v>1002</v>
      </c>
      <c r="M5" s="3">
        <v>102</v>
      </c>
      <c r="N5" s="3">
        <v>92</v>
      </c>
      <c r="O5" s="3">
        <v>52</v>
      </c>
      <c r="P5" s="17">
        <v>2</v>
      </c>
      <c r="Q5" s="17">
        <v>1</v>
      </c>
      <c r="R5" s="3">
        <v>0</v>
      </c>
      <c r="S5" s="3">
        <v>0</v>
      </c>
    </row>
    <row r="6" spans="1:19" x14ac:dyDescent="0.15">
      <c r="A6" s="16" t="s">
        <v>159</v>
      </c>
      <c r="B6" s="4">
        <v>40011</v>
      </c>
      <c r="C6" s="3">
        <v>400111</v>
      </c>
      <c r="D6" s="3">
        <v>1</v>
      </c>
      <c r="F6" s="17">
        <v>1</v>
      </c>
      <c r="G6" s="3">
        <v>1</v>
      </c>
      <c r="H6" s="4">
        <v>4001</v>
      </c>
      <c r="I6" s="4">
        <v>24</v>
      </c>
      <c r="J6" s="3">
        <v>1</v>
      </c>
      <c r="K6" s="4">
        <v>1</v>
      </c>
      <c r="L6" s="3">
        <v>1003</v>
      </c>
      <c r="M6" s="3">
        <v>103</v>
      </c>
      <c r="N6" s="3">
        <v>93</v>
      </c>
      <c r="O6" s="3">
        <v>53</v>
      </c>
      <c r="P6" s="17">
        <v>1</v>
      </c>
      <c r="Q6" s="17">
        <v>2</v>
      </c>
      <c r="R6" s="3">
        <v>0</v>
      </c>
      <c r="S6" s="3">
        <v>0</v>
      </c>
    </row>
    <row r="7" spans="1:19" x14ac:dyDescent="0.15">
      <c r="A7" s="16" t="s">
        <v>159</v>
      </c>
      <c r="B7" s="4">
        <v>40011</v>
      </c>
      <c r="C7" s="3">
        <v>400111</v>
      </c>
      <c r="D7" s="3">
        <v>1</v>
      </c>
      <c r="F7" s="17">
        <v>1</v>
      </c>
      <c r="G7" s="3">
        <v>1</v>
      </c>
      <c r="H7" s="4">
        <v>4001</v>
      </c>
      <c r="I7" s="4">
        <v>24</v>
      </c>
      <c r="J7" s="3">
        <v>1</v>
      </c>
      <c r="K7" s="4">
        <v>0</v>
      </c>
      <c r="L7" s="3">
        <v>1004</v>
      </c>
      <c r="M7" s="3">
        <v>104</v>
      </c>
      <c r="N7" s="3">
        <v>94</v>
      </c>
      <c r="O7" s="3">
        <v>54</v>
      </c>
      <c r="P7" s="17">
        <v>0</v>
      </c>
      <c r="Q7" s="17">
        <v>0</v>
      </c>
      <c r="R7" s="3">
        <v>0</v>
      </c>
      <c r="S7" s="3">
        <v>0</v>
      </c>
    </row>
    <row r="8" spans="1:19" x14ac:dyDescent="0.15">
      <c r="A8" s="16" t="s">
        <v>159</v>
      </c>
      <c r="B8" s="4">
        <v>40011</v>
      </c>
      <c r="C8" s="3">
        <v>400111</v>
      </c>
      <c r="D8" s="3">
        <v>1</v>
      </c>
      <c r="F8" s="17">
        <v>1</v>
      </c>
      <c r="G8" s="3">
        <v>1</v>
      </c>
      <c r="H8" s="4">
        <v>4001</v>
      </c>
      <c r="I8" s="4">
        <v>24</v>
      </c>
      <c r="J8" s="3">
        <v>1</v>
      </c>
      <c r="K8" s="4">
        <v>0</v>
      </c>
      <c r="L8" s="3">
        <v>1005</v>
      </c>
      <c r="M8" s="3">
        <v>105</v>
      </c>
      <c r="N8" s="3">
        <v>95</v>
      </c>
      <c r="O8" s="3">
        <v>55</v>
      </c>
      <c r="P8" s="17">
        <v>1</v>
      </c>
      <c r="Q8" s="17">
        <v>1</v>
      </c>
      <c r="R8" s="3">
        <v>0</v>
      </c>
      <c r="S8" s="3">
        <v>0</v>
      </c>
    </row>
    <row r="9" spans="1:19" x14ac:dyDescent="0.15">
      <c r="A9" s="16" t="s">
        <v>159</v>
      </c>
      <c r="B9" s="4">
        <v>40011</v>
      </c>
      <c r="C9" s="3">
        <v>400111</v>
      </c>
      <c r="D9" s="3">
        <v>1</v>
      </c>
      <c r="F9" s="17">
        <v>1</v>
      </c>
      <c r="G9" s="3">
        <v>1</v>
      </c>
      <c r="H9" s="4">
        <v>4001</v>
      </c>
      <c r="I9" s="4">
        <v>24</v>
      </c>
      <c r="J9" s="3">
        <v>1</v>
      </c>
      <c r="K9" s="4">
        <v>0</v>
      </c>
      <c r="L9" s="3">
        <v>1006</v>
      </c>
      <c r="M9" s="3">
        <v>106</v>
      </c>
      <c r="N9" s="3">
        <v>96</v>
      </c>
      <c r="O9" s="3">
        <v>56</v>
      </c>
      <c r="P9" s="17">
        <v>1</v>
      </c>
      <c r="Q9" s="17">
        <v>2</v>
      </c>
      <c r="R9" s="3">
        <v>0</v>
      </c>
      <c r="S9" s="3">
        <v>0</v>
      </c>
    </row>
    <row r="10" spans="1:19" x14ac:dyDescent="0.15">
      <c r="A10" s="16" t="s">
        <v>159</v>
      </c>
      <c r="B10" s="4">
        <v>40012</v>
      </c>
      <c r="C10" s="3">
        <v>400121</v>
      </c>
      <c r="D10" s="3">
        <v>1</v>
      </c>
      <c r="F10" s="17">
        <v>5</v>
      </c>
      <c r="G10" s="3">
        <v>1</v>
      </c>
      <c r="H10" s="4">
        <v>4001</v>
      </c>
      <c r="I10" s="4">
        <v>25</v>
      </c>
      <c r="J10" s="3">
        <v>1</v>
      </c>
      <c r="K10" s="4">
        <v>1</v>
      </c>
      <c r="L10" s="3">
        <v>1050</v>
      </c>
      <c r="M10" s="3">
        <v>101</v>
      </c>
      <c r="N10" s="3">
        <v>92</v>
      </c>
      <c r="O10" s="3">
        <v>0</v>
      </c>
      <c r="P10" s="3">
        <v>0</v>
      </c>
      <c r="Q10" s="3">
        <v>0</v>
      </c>
      <c r="R10" s="3">
        <v>1</v>
      </c>
      <c r="S10" s="3">
        <v>10000</v>
      </c>
    </row>
    <row r="11" spans="1:19" x14ac:dyDescent="0.15">
      <c r="A11" s="16" t="s">
        <v>159</v>
      </c>
      <c r="B11" s="4">
        <v>40013</v>
      </c>
      <c r="C11" s="3">
        <v>400131</v>
      </c>
      <c r="D11" s="3">
        <v>1</v>
      </c>
      <c r="F11" s="17">
        <v>5</v>
      </c>
      <c r="G11" s="3">
        <v>1</v>
      </c>
      <c r="H11" s="4">
        <v>4001</v>
      </c>
      <c r="I11" s="4">
        <v>26</v>
      </c>
      <c r="J11" s="3">
        <v>0</v>
      </c>
      <c r="K11" s="4">
        <v>9</v>
      </c>
      <c r="L11" s="3">
        <v>1100</v>
      </c>
      <c r="M11" s="3">
        <v>102</v>
      </c>
      <c r="N11" s="3">
        <v>94</v>
      </c>
      <c r="O11" s="3">
        <v>0</v>
      </c>
      <c r="P11" s="3">
        <v>0</v>
      </c>
      <c r="Q11" s="3">
        <v>0</v>
      </c>
      <c r="R11" s="3">
        <v>2</v>
      </c>
      <c r="S11" s="3">
        <v>9000</v>
      </c>
    </row>
    <row r="12" spans="1:19" x14ac:dyDescent="0.15">
      <c r="A12" s="16" t="s">
        <v>159</v>
      </c>
      <c r="B12" s="4">
        <v>40014</v>
      </c>
      <c r="C12" s="3">
        <v>400141</v>
      </c>
      <c r="D12" s="3">
        <v>1</v>
      </c>
      <c r="F12" s="17">
        <v>5</v>
      </c>
      <c r="G12" s="3">
        <v>1</v>
      </c>
      <c r="H12" s="4">
        <v>4001</v>
      </c>
      <c r="I12" s="4">
        <v>27</v>
      </c>
      <c r="J12" s="3">
        <v>0</v>
      </c>
      <c r="K12" s="4">
        <v>9</v>
      </c>
      <c r="L12" s="3">
        <v>1150</v>
      </c>
      <c r="M12" s="3">
        <v>103</v>
      </c>
      <c r="N12" s="3">
        <v>96</v>
      </c>
      <c r="O12" s="3">
        <v>0</v>
      </c>
      <c r="P12" s="3">
        <v>0</v>
      </c>
      <c r="Q12" s="3">
        <v>0</v>
      </c>
      <c r="R12" s="3">
        <v>3</v>
      </c>
      <c r="S12" s="3">
        <v>8000</v>
      </c>
    </row>
    <row r="13" spans="1:19" x14ac:dyDescent="0.15">
      <c r="A13" s="16" t="s">
        <v>159</v>
      </c>
      <c r="B13" s="4">
        <v>40011</v>
      </c>
      <c r="C13" s="3">
        <v>400141</v>
      </c>
      <c r="D13" s="3">
        <v>1</v>
      </c>
      <c r="F13" s="17">
        <v>1</v>
      </c>
      <c r="G13" s="3">
        <v>1</v>
      </c>
      <c r="H13" s="4">
        <v>4001</v>
      </c>
      <c r="I13" s="4">
        <v>24</v>
      </c>
      <c r="J13" s="3">
        <v>10</v>
      </c>
      <c r="K13" s="4">
        <v>0</v>
      </c>
      <c r="L13" s="3">
        <v>2000</v>
      </c>
      <c r="M13" s="3">
        <v>150</v>
      </c>
      <c r="N13" s="3">
        <v>100</v>
      </c>
      <c r="O13" s="3">
        <v>80</v>
      </c>
      <c r="P13" s="3">
        <v>0</v>
      </c>
      <c r="Q13" s="3">
        <v>0</v>
      </c>
      <c r="R13" s="3">
        <v>0</v>
      </c>
      <c r="S13" s="3">
        <v>0</v>
      </c>
    </row>
    <row r="14" spans="1:19" x14ac:dyDescent="0.15">
      <c r="A14" s="16" t="s">
        <v>159</v>
      </c>
      <c r="B14" s="4">
        <v>40012</v>
      </c>
      <c r="C14" s="3">
        <v>400131</v>
      </c>
      <c r="D14" s="3">
        <v>1</v>
      </c>
      <c r="F14" s="17">
        <v>5</v>
      </c>
      <c r="G14" s="3">
        <v>1</v>
      </c>
      <c r="H14" s="4">
        <v>4001</v>
      </c>
      <c r="I14" s="4">
        <v>25</v>
      </c>
      <c r="J14" s="3">
        <v>10</v>
      </c>
      <c r="K14" s="4">
        <v>0</v>
      </c>
      <c r="L14" s="3">
        <v>2025</v>
      </c>
      <c r="M14" s="3">
        <v>155</v>
      </c>
      <c r="N14" s="3">
        <v>110</v>
      </c>
      <c r="O14" s="3">
        <v>0</v>
      </c>
      <c r="P14" s="3">
        <v>0</v>
      </c>
      <c r="Q14" s="3">
        <v>0</v>
      </c>
      <c r="R14" s="3">
        <v>1</v>
      </c>
      <c r="S14" s="3">
        <v>2000</v>
      </c>
    </row>
    <row r="15" spans="1:19" x14ac:dyDescent="0.15">
      <c r="A15" s="16" t="s">
        <v>159</v>
      </c>
      <c r="B15" s="4">
        <v>40013</v>
      </c>
      <c r="C15" s="3">
        <v>400121</v>
      </c>
      <c r="D15" s="3">
        <v>1</v>
      </c>
      <c r="F15" s="17">
        <v>5</v>
      </c>
      <c r="G15" s="3">
        <v>1</v>
      </c>
      <c r="H15" s="4">
        <v>4001</v>
      </c>
      <c r="I15" s="4">
        <v>26</v>
      </c>
      <c r="J15" s="3">
        <v>0</v>
      </c>
      <c r="K15" s="4">
        <v>9</v>
      </c>
      <c r="L15" s="3">
        <v>2050</v>
      </c>
      <c r="M15" s="3">
        <v>160</v>
      </c>
      <c r="N15" s="3">
        <v>120</v>
      </c>
      <c r="O15" s="3">
        <v>0</v>
      </c>
      <c r="P15" s="3">
        <v>0</v>
      </c>
      <c r="Q15" s="3">
        <v>0</v>
      </c>
      <c r="R15" s="3">
        <v>2</v>
      </c>
      <c r="S15" s="3">
        <v>1800</v>
      </c>
    </row>
    <row r="16" spans="1:19" x14ac:dyDescent="0.15">
      <c r="A16" s="16" t="s">
        <v>159</v>
      </c>
      <c r="B16" s="4">
        <v>40014</v>
      </c>
      <c r="C16" s="3">
        <v>400111</v>
      </c>
      <c r="D16" s="3">
        <v>1</v>
      </c>
      <c r="F16" s="17">
        <v>5</v>
      </c>
      <c r="G16" s="3">
        <v>1</v>
      </c>
      <c r="H16" s="4">
        <v>4001</v>
      </c>
      <c r="I16" s="4">
        <v>27</v>
      </c>
      <c r="J16" s="3">
        <v>0</v>
      </c>
      <c r="K16" s="4">
        <v>9</v>
      </c>
      <c r="L16" s="3">
        <v>2075</v>
      </c>
      <c r="M16" s="3">
        <v>165</v>
      </c>
      <c r="N16" s="3">
        <v>130</v>
      </c>
      <c r="O16" s="3">
        <v>0</v>
      </c>
      <c r="P16" s="3">
        <v>0</v>
      </c>
      <c r="Q16" s="3">
        <v>0</v>
      </c>
      <c r="R16" s="3">
        <v>3</v>
      </c>
      <c r="S16" s="3">
        <v>1600</v>
      </c>
    </row>
    <row r="17" spans="1:19" x14ac:dyDescent="0.15">
      <c r="A17" s="16" t="s">
        <v>159</v>
      </c>
      <c r="B17" s="4">
        <v>40021</v>
      </c>
      <c r="C17" s="3">
        <v>400211</v>
      </c>
      <c r="D17" s="3">
        <v>1</v>
      </c>
      <c r="F17" s="17">
        <v>2</v>
      </c>
      <c r="G17" s="3">
        <v>1</v>
      </c>
      <c r="H17" s="4">
        <v>4002</v>
      </c>
      <c r="I17" s="4">
        <v>24</v>
      </c>
      <c r="J17" s="3">
        <v>1</v>
      </c>
      <c r="K17" s="4">
        <v>1</v>
      </c>
      <c r="L17" s="3">
        <v>10000</v>
      </c>
      <c r="M17" s="3">
        <v>200</v>
      </c>
      <c r="N17" s="3">
        <v>150</v>
      </c>
      <c r="O17" s="3">
        <v>100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15">
      <c r="A18" s="16" t="s">
        <v>159</v>
      </c>
      <c r="B18" s="4">
        <v>40022</v>
      </c>
      <c r="C18" s="3">
        <v>400221</v>
      </c>
      <c r="D18" s="3">
        <v>1</v>
      </c>
      <c r="F18" s="17">
        <v>5</v>
      </c>
      <c r="G18" s="3">
        <v>1</v>
      </c>
      <c r="H18" s="4">
        <v>4002</v>
      </c>
      <c r="I18" s="4">
        <v>25</v>
      </c>
      <c r="J18" s="3">
        <v>1</v>
      </c>
      <c r="K18" s="4">
        <v>1</v>
      </c>
      <c r="L18" s="3">
        <v>10500</v>
      </c>
      <c r="M18" s="3">
        <v>201</v>
      </c>
      <c r="N18" s="3">
        <v>152</v>
      </c>
      <c r="O18" s="3">
        <v>0</v>
      </c>
      <c r="P18" s="3">
        <v>0</v>
      </c>
      <c r="Q18" s="3">
        <v>0</v>
      </c>
      <c r="R18" s="3">
        <v>1</v>
      </c>
      <c r="S18" s="3">
        <v>5000</v>
      </c>
    </row>
    <row r="19" spans="1:19" x14ac:dyDescent="0.15">
      <c r="A19" s="16" t="s">
        <v>159</v>
      </c>
      <c r="B19" s="4">
        <v>40023</v>
      </c>
      <c r="C19" s="3">
        <v>400231</v>
      </c>
      <c r="D19" s="3">
        <v>1</v>
      </c>
      <c r="F19" s="17">
        <v>5</v>
      </c>
      <c r="G19" s="3">
        <v>1</v>
      </c>
      <c r="H19" s="4">
        <v>4002</v>
      </c>
      <c r="I19" s="4">
        <v>26</v>
      </c>
      <c r="J19" s="3">
        <v>0</v>
      </c>
      <c r="K19" s="4">
        <v>9</v>
      </c>
      <c r="L19" s="3">
        <v>11000</v>
      </c>
      <c r="M19" s="3">
        <v>202</v>
      </c>
      <c r="N19" s="3">
        <v>154</v>
      </c>
      <c r="O19" s="3">
        <v>0</v>
      </c>
      <c r="P19" s="3">
        <v>0</v>
      </c>
      <c r="Q19" s="3">
        <v>0</v>
      </c>
      <c r="R19" s="3">
        <v>2</v>
      </c>
      <c r="S19" s="3">
        <v>4700</v>
      </c>
    </row>
    <row r="20" spans="1:19" x14ac:dyDescent="0.15">
      <c r="A20" s="16" t="s">
        <v>159</v>
      </c>
      <c r="B20" s="4">
        <v>40024</v>
      </c>
      <c r="C20" s="3">
        <v>400241</v>
      </c>
      <c r="D20" s="3">
        <v>1</v>
      </c>
      <c r="F20" s="17">
        <v>5</v>
      </c>
      <c r="G20" s="3">
        <v>1</v>
      </c>
      <c r="H20" s="4">
        <v>4002</v>
      </c>
      <c r="I20" s="4">
        <v>27</v>
      </c>
      <c r="J20" s="3">
        <v>0</v>
      </c>
      <c r="K20" s="4">
        <v>9</v>
      </c>
      <c r="L20" s="3">
        <v>11500</v>
      </c>
      <c r="M20" s="3">
        <v>203</v>
      </c>
      <c r="N20" s="3">
        <v>156</v>
      </c>
      <c r="O20" s="3">
        <v>0</v>
      </c>
      <c r="P20" s="3">
        <v>0</v>
      </c>
      <c r="Q20" s="3">
        <v>0</v>
      </c>
      <c r="R20" s="3">
        <v>3</v>
      </c>
      <c r="S20" s="3">
        <v>4300</v>
      </c>
    </row>
    <row r="21" spans="1:19" x14ac:dyDescent="0.15">
      <c r="A21" s="16" t="s">
        <v>159</v>
      </c>
      <c r="B21" s="4">
        <v>40021</v>
      </c>
      <c r="C21" s="3">
        <v>400241</v>
      </c>
      <c r="D21" s="3">
        <v>1</v>
      </c>
      <c r="F21" s="17">
        <v>2</v>
      </c>
      <c r="G21" s="3">
        <v>1</v>
      </c>
      <c r="H21" s="4">
        <v>4002</v>
      </c>
      <c r="I21" s="4">
        <v>24</v>
      </c>
      <c r="J21" s="3">
        <v>10</v>
      </c>
      <c r="K21" s="4">
        <v>0</v>
      </c>
      <c r="L21" s="3">
        <v>20000</v>
      </c>
      <c r="M21" s="3">
        <v>250</v>
      </c>
      <c r="N21" s="3">
        <v>200</v>
      </c>
      <c r="O21" s="3">
        <v>150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15">
      <c r="A22" s="16" t="s">
        <v>159</v>
      </c>
      <c r="B22" s="4">
        <v>40022</v>
      </c>
      <c r="C22" s="3">
        <v>400231</v>
      </c>
      <c r="D22" s="3">
        <v>1</v>
      </c>
      <c r="F22" s="17">
        <v>5</v>
      </c>
      <c r="G22" s="3">
        <v>1</v>
      </c>
      <c r="H22" s="4">
        <v>4002</v>
      </c>
      <c r="I22" s="4">
        <v>25</v>
      </c>
      <c r="J22" s="3">
        <v>10</v>
      </c>
      <c r="K22" s="4">
        <v>0</v>
      </c>
      <c r="L22" s="3">
        <v>20250</v>
      </c>
      <c r="M22" s="3">
        <v>255</v>
      </c>
      <c r="N22" s="3">
        <v>210</v>
      </c>
      <c r="O22" s="3">
        <v>0</v>
      </c>
      <c r="P22" s="3">
        <v>0</v>
      </c>
      <c r="Q22" s="3">
        <v>0</v>
      </c>
      <c r="R22" s="3">
        <v>1</v>
      </c>
      <c r="S22" s="3">
        <v>7500</v>
      </c>
    </row>
    <row r="23" spans="1:19" x14ac:dyDescent="0.15">
      <c r="A23" s="16" t="s">
        <v>159</v>
      </c>
      <c r="B23" s="4">
        <v>40023</v>
      </c>
      <c r="C23" s="3">
        <v>400221</v>
      </c>
      <c r="D23" s="3">
        <v>1</v>
      </c>
      <c r="F23" s="17">
        <v>5</v>
      </c>
      <c r="G23" s="3">
        <v>1</v>
      </c>
      <c r="H23" s="4">
        <v>4002</v>
      </c>
      <c r="I23" s="4">
        <v>26</v>
      </c>
      <c r="J23" s="3">
        <v>0</v>
      </c>
      <c r="K23" s="4">
        <v>9</v>
      </c>
      <c r="L23" s="3">
        <v>20500</v>
      </c>
      <c r="M23" s="3">
        <v>260</v>
      </c>
      <c r="N23" s="3">
        <v>220</v>
      </c>
      <c r="O23" s="3">
        <v>0</v>
      </c>
      <c r="P23" s="3">
        <v>0</v>
      </c>
      <c r="Q23" s="3">
        <v>0</v>
      </c>
      <c r="R23" s="3">
        <v>2</v>
      </c>
      <c r="S23" s="3">
        <v>7100</v>
      </c>
    </row>
    <row r="24" spans="1:19" x14ac:dyDescent="0.15">
      <c r="A24" s="16" t="s">
        <v>159</v>
      </c>
      <c r="B24" s="4">
        <v>40024</v>
      </c>
      <c r="C24" s="3">
        <v>400211</v>
      </c>
      <c r="D24" s="3">
        <v>1</v>
      </c>
      <c r="F24" s="17">
        <v>5</v>
      </c>
      <c r="G24" s="3">
        <v>1</v>
      </c>
      <c r="H24" s="4">
        <v>4002</v>
      </c>
      <c r="I24" s="4">
        <v>27</v>
      </c>
      <c r="J24" s="3">
        <v>0</v>
      </c>
      <c r="K24" s="4">
        <v>9</v>
      </c>
      <c r="L24" s="3">
        <v>20750</v>
      </c>
      <c r="M24" s="3">
        <v>265</v>
      </c>
      <c r="N24" s="3">
        <v>230</v>
      </c>
      <c r="O24" s="3">
        <v>0</v>
      </c>
      <c r="P24" s="3">
        <v>0</v>
      </c>
      <c r="Q24" s="3">
        <v>0</v>
      </c>
      <c r="R24" s="3">
        <v>3</v>
      </c>
      <c r="S24" s="3">
        <v>6700</v>
      </c>
    </row>
    <row r="25" spans="1:19" x14ac:dyDescent="0.15">
      <c r="A25" s="16" t="s">
        <v>159</v>
      </c>
      <c r="B25" s="2">
        <v>50011</v>
      </c>
      <c r="C25" s="3">
        <v>500111</v>
      </c>
      <c r="D25" s="3">
        <v>1</v>
      </c>
      <c r="F25" s="17">
        <v>1</v>
      </c>
      <c r="G25" s="3">
        <v>1</v>
      </c>
      <c r="H25" s="4">
        <v>4001</v>
      </c>
      <c r="I25" s="4">
        <v>21</v>
      </c>
      <c r="J25" s="3">
        <v>1</v>
      </c>
      <c r="K25" s="4">
        <v>1</v>
      </c>
      <c r="L25" s="3">
        <v>500</v>
      </c>
      <c r="M25" s="3">
        <v>50</v>
      </c>
      <c r="N25" s="3">
        <v>29</v>
      </c>
      <c r="O25" s="3">
        <v>10</v>
      </c>
      <c r="P25" s="3">
        <v>1</v>
      </c>
      <c r="Q25" s="3">
        <v>1</v>
      </c>
      <c r="R25" s="3">
        <v>0</v>
      </c>
      <c r="S25" s="3">
        <v>0</v>
      </c>
    </row>
    <row r="26" spans="1:19" x14ac:dyDescent="0.15">
      <c r="A26" s="16" t="s">
        <v>159</v>
      </c>
      <c r="B26" s="2">
        <v>50012</v>
      </c>
      <c r="C26" s="3">
        <v>500121</v>
      </c>
      <c r="D26" s="3">
        <v>1</v>
      </c>
      <c r="F26" s="17">
        <v>5</v>
      </c>
      <c r="G26" s="3">
        <v>1</v>
      </c>
      <c r="H26" s="4">
        <v>4001</v>
      </c>
      <c r="I26" s="4">
        <v>22</v>
      </c>
      <c r="J26" s="3">
        <v>1</v>
      </c>
      <c r="K26" s="4">
        <v>1</v>
      </c>
      <c r="L26" s="3">
        <v>490</v>
      </c>
      <c r="M26" s="3">
        <v>45</v>
      </c>
      <c r="N26" s="3">
        <v>19</v>
      </c>
      <c r="O26" s="3">
        <v>0</v>
      </c>
      <c r="P26" s="3">
        <v>1</v>
      </c>
      <c r="Q26" s="3">
        <v>1</v>
      </c>
      <c r="R26" s="3">
        <v>1</v>
      </c>
      <c r="S26" s="3">
        <v>5000</v>
      </c>
    </row>
    <row r="27" spans="1:19" x14ac:dyDescent="0.15">
      <c r="A27" s="16" t="s">
        <v>159</v>
      </c>
      <c r="B27" s="2">
        <v>50013</v>
      </c>
      <c r="C27" s="3">
        <v>500131</v>
      </c>
      <c r="D27" s="3">
        <v>1</v>
      </c>
      <c r="F27" s="17">
        <v>5</v>
      </c>
      <c r="G27" s="3">
        <v>1</v>
      </c>
      <c r="H27" s="4">
        <v>4001</v>
      </c>
      <c r="I27" s="4">
        <v>23</v>
      </c>
      <c r="J27" s="3">
        <v>0</v>
      </c>
      <c r="K27" s="4">
        <v>9</v>
      </c>
      <c r="L27" s="3">
        <v>485</v>
      </c>
      <c r="M27" s="3">
        <v>40</v>
      </c>
      <c r="N27" s="3">
        <v>14</v>
      </c>
      <c r="O27" s="3">
        <v>0</v>
      </c>
      <c r="P27" s="3">
        <v>9</v>
      </c>
      <c r="Q27" s="3">
        <v>1</v>
      </c>
      <c r="R27" s="3">
        <v>2</v>
      </c>
      <c r="S27" s="3">
        <v>4500</v>
      </c>
    </row>
    <row r="28" spans="1:19" x14ac:dyDescent="0.15">
      <c r="A28" s="16" t="s">
        <v>159</v>
      </c>
      <c r="B28" s="2">
        <v>50014</v>
      </c>
      <c r="C28" s="3">
        <v>500141</v>
      </c>
      <c r="D28" s="3">
        <v>1</v>
      </c>
      <c r="F28" s="17">
        <v>5</v>
      </c>
      <c r="G28" s="3">
        <v>1</v>
      </c>
      <c r="H28" s="4">
        <v>4001</v>
      </c>
      <c r="I28" s="4">
        <v>24</v>
      </c>
      <c r="J28" s="3">
        <v>0</v>
      </c>
      <c r="K28" s="4">
        <v>9</v>
      </c>
      <c r="L28" s="3">
        <v>480</v>
      </c>
      <c r="M28" s="3">
        <v>35</v>
      </c>
      <c r="N28" s="3">
        <v>9</v>
      </c>
      <c r="O28" s="3">
        <v>0</v>
      </c>
      <c r="P28" s="3">
        <v>9</v>
      </c>
      <c r="Q28" s="3">
        <v>1</v>
      </c>
      <c r="R28" s="3">
        <v>3</v>
      </c>
      <c r="S28" s="3">
        <v>4000</v>
      </c>
    </row>
    <row r="29" spans="1:19" x14ac:dyDescent="0.15">
      <c r="A29" s="16" t="s">
        <v>159</v>
      </c>
      <c r="B29" s="2">
        <v>50011</v>
      </c>
      <c r="C29" s="3">
        <v>500141</v>
      </c>
      <c r="D29" s="3">
        <v>1</v>
      </c>
      <c r="F29" s="17">
        <v>1</v>
      </c>
      <c r="G29" s="3">
        <v>1</v>
      </c>
      <c r="H29" s="4">
        <v>4001</v>
      </c>
      <c r="I29" s="4">
        <v>21</v>
      </c>
      <c r="J29" s="3">
        <v>9</v>
      </c>
      <c r="K29" s="4">
        <v>0</v>
      </c>
      <c r="L29" s="3">
        <v>3000</v>
      </c>
      <c r="M29" s="3">
        <v>200</v>
      </c>
      <c r="N29" s="3">
        <v>180</v>
      </c>
      <c r="O29" s="3">
        <v>100</v>
      </c>
      <c r="P29" s="3">
        <v>1</v>
      </c>
      <c r="Q29" s="3">
        <v>1</v>
      </c>
      <c r="R29" s="3">
        <v>0</v>
      </c>
      <c r="S29" s="3">
        <v>0</v>
      </c>
    </row>
    <row r="30" spans="1:19" x14ac:dyDescent="0.15">
      <c r="A30" s="16" t="s">
        <v>159</v>
      </c>
      <c r="B30" s="2">
        <v>50012</v>
      </c>
      <c r="C30" s="3">
        <v>500131</v>
      </c>
      <c r="D30" s="3">
        <v>1</v>
      </c>
      <c r="F30" s="17">
        <v>5</v>
      </c>
      <c r="G30" s="3">
        <v>1</v>
      </c>
      <c r="H30" s="4">
        <v>4001</v>
      </c>
      <c r="I30" s="4">
        <v>22</v>
      </c>
      <c r="J30" s="3">
        <v>9</v>
      </c>
      <c r="K30" s="4">
        <v>0</v>
      </c>
      <c r="L30" s="3">
        <v>2900</v>
      </c>
      <c r="M30" s="3">
        <v>180</v>
      </c>
      <c r="N30" s="3">
        <v>160</v>
      </c>
      <c r="O30" s="3">
        <v>0</v>
      </c>
      <c r="P30" s="3">
        <v>1</v>
      </c>
      <c r="Q30" s="3">
        <v>1</v>
      </c>
      <c r="R30" s="3">
        <v>1</v>
      </c>
      <c r="S30" s="3">
        <v>50000</v>
      </c>
    </row>
    <row r="31" spans="1:19" x14ac:dyDescent="0.15">
      <c r="A31" s="16" t="s">
        <v>159</v>
      </c>
      <c r="B31" s="2">
        <v>50013</v>
      </c>
      <c r="C31" s="3">
        <v>500121</v>
      </c>
      <c r="D31" s="3">
        <v>1</v>
      </c>
      <c r="F31" s="17">
        <v>5</v>
      </c>
      <c r="G31" s="3">
        <v>1</v>
      </c>
      <c r="H31" s="4">
        <v>4001</v>
      </c>
      <c r="I31" s="4">
        <v>23</v>
      </c>
      <c r="J31" s="3">
        <v>0</v>
      </c>
      <c r="K31" s="4">
        <v>9</v>
      </c>
      <c r="L31" s="3">
        <v>2800</v>
      </c>
      <c r="M31" s="3">
        <v>160</v>
      </c>
      <c r="N31" s="3">
        <v>140</v>
      </c>
      <c r="O31" s="3">
        <v>0</v>
      </c>
      <c r="P31" s="3">
        <v>9</v>
      </c>
      <c r="Q31" s="3">
        <v>1</v>
      </c>
      <c r="R31" s="3">
        <v>2</v>
      </c>
      <c r="S31" s="3">
        <v>45000</v>
      </c>
    </row>
    <row r="32" spans="1:19" x14ac:dyDescent="0.15">
      <c r="A32" s="16" t="s">
        <v>159</v>
      </c>
      <c r="B32" s="2">
        <v>50014</v>
      </c>
      <c r="C32" s="3">
        <v>500111</v>
      </c>
      <c r="D32" s="3">
        <v>1</v>
      </c>
      <c r="F32" s="17">
        <v>5</v>
      </c>
      <c r="G32" s="3">
        <v>1</v>
      </c>
      <c r="H32" s="4">
        <v>4001</v>
      </c>
      <c r="I32" s="4">
        <v>24</v>
      </c>
      <c r="J32" s="3">
        <v>0</v>
      </c>
      <c r="K32" s="4">
        <v>9</v>
      </c>
      <c r="L32" s="3">
        <v>2700</v>
      </c>
      <c r="M32" s="3">
        <v>140</v>
      </c>
      <c r="N32" s="3">
        <v>120</v>
      </c>
      <c r="O32" s="3">
        <v>0</v>
      </c>
      <c r="P32" s="3">
        <v>9</v>
      </c>
      <c r="Q32" s="3">
        <v>1</v>
      </c>
      <c r="R32" s="3">
        <v>3</v>
      </c>
      <c r="S32" s="3">
        <v>40000</v>
      </c>
    </row>
    <row r="33" spans="1:19" x14ac:dyDescent="0.15">
      <c r="A33" s="16" t="s">
        <v>159</v>
      </c>
      <c r="B33" s="2">
        <v>50021</v>
      </c>
      <c r="C33" s="3">
        <v>500211</v>
      </c>
      <c r="D33" s="3">
        <v>1</v>
      </c>
      <c r="F33" s="17">
        <v>2</v>
      </c>
      <c r="G33" s="3">
        <v>1</v>
      </c>
      <c r="H33" s="4">
        <v>4002</v>
      </c>
      <c r="I33" s="4">
        <v>21</v>
      </c>
      <c r="J33" s="3">
        <v>1</v>
      </c>
      <c r="K33" s="4">
        <v>1</v>
      </c>
      <c r="L33" s="3">
        <v>100000</v>
      </c>
      <c r="M33" s="3">
        <v>8192</v>
      </c>
      <c r="N33" s="3">
        <v>8000</v>
      </c>
      <c r="O33" s="3">
        <v>1000</v>
      </c>
      <c r="P33" s="3">
        <v>1</v>
      </c>
      <c r="Q33" s="3">
        <v>1</v>
      </c>
      <c r="R33" s="3">
        <v>0</v>
      </c>
      <c r="S33" s="3">
        <v>0</v>
      </c>
    </row>
    <row r="34" spans="1:19" x14ac:dyDescent="0.15">
      <c r="A34" s="16" t="s">
        <v>159</v>
      </c>
      <c r="B34" s="2">
        <v>50022</v>
      </c>
      <c r="C34" s="3">
        <v>500221</v>
      </c>
      <c r="D34" s="3">
        <v>1</v>
      </c>
      <c r="F34" s="17">
        <v>5</v>
      </c>
      <c r="G34" s="3">
        <v>1</v>
      </c>
      <c r="H34" s="4">
        <v>4002</v>
      </c>
      <c r="I34" s="4">
        <v>22</v>
      </c>
      <c r="J34" s="3">
        <v>1</v>
      </c>
      <c r="K34" s="4">
        <v>1</v>
      </c>
      <c r="L34" s="3">
        <v>99999</v>
      </c>
      <c r="M34" s="3">
        <v>4096</v>
      </c>
      <c r="N34" s="3">
        <v>4000</v>
      </c>
      <c r="O34" s="3">
        <v>0</v>
      </c>
      <c r="P34" s="3">
        <v>1</v>
      </c>
      <c r="Q34" s="3">
        <v>1</v>
      </c>
      <c r="R34" s="3">
        <v>1</v>
      </c>
      <c r="S34" s="3">
        <v>10000</v>
      </c>
    </row>
    <row r="35" spans="1:19" x14ac:dyDescent="0.15">
      <c r="A35" s="16" t="s">
        <v>159</v>
      </c>
      <c r="B35" s="2">
        <v>50023</v>
      </c>
      <c r="C35" s="3">
        <v>500231</v>
      </c>
      <c r="D35" s="3">
        <v>1</v>
      </c>
      <c r="F35" s="17">
        <v>5</v>
      </c>
      <c r="G35" s="3">
        <v>1</v>
      </c>
      <c r="H35" s="4">
        <v>4002</v>
      </c>
      <c r="I35" s="4">
        <v>23</v>
      </c>
      <c r="J35" s="3">
        <v>0</v>
      </c>
      <c r="K35" s="4">
        <v>9</v>
      </c>
      <c r="L35" s="3">
        <v>99998</v>
      </c>
      <c r="M35" s="3">
        <v>2048</v>
      </c>
      <c r="N35" s="3">
        <v>2000</v>
      </c>
      <c r="O35" s="3">
        <v>0</v>
      </c>
      <c r="P35" s="3">
        <v>9</v>
      </c>
      <c r="Q35" s="3">
        <v>1</v>
      </c>
      <c r="R35" s="3">
        <v>2</v>
      </c>
      <c r="S35" s="3">
        <v>5000</v>
      </c>
    </row>
    <row r="36" spans="1:19" x14ac:dyDescent="0.15">
      <c r="A36" s="16" t="s">
        <v>159</v>
      </c>
      <c r="B36" s="2">
        <v>50024</v>
      </c>
      <c r="C36" s="3">
        <v>500241</v>
      </c>
      <c r="D36" s="3">
        <v>1</v>
      </c>
      <c r="F36" s="17">
        <v>5</v>
      </c>
      <c r="G36" s="3">
        <v>1</v>
      </c>
      <c r="H36" s="4">
        <v>4002</v>
      </c>
      <c r="I36" s="4">
        <v>24</v>
      </c>
      <c r="J36" s="3">
        <v>0</v>
      </c>
      <c r="K36" s="4">
        <v>9</v>
      </c>
      <c r="L36" s="3">
        <v>99997</v>
      </c>
      <c r="M36" s="3">
        <v>1024</v>
      </c>
      <c r="N36" s="3">
        <v>1000</v>
      </c>
      <c r="O36" s="3">
        <v>0</v>
      </c>
      <c r="P36" s="3">
        <v>9</v>
      </c>
      <c r="Q36" s="3">
        <v>1</v>
      </c>
      <c r="R36" s="3">
        <v>3</v>
      </c>
      <c r="S36" s="3">
        <v>2500</v>
      </c>
    </row>
    <row r="37" spans="1:19" x14ac:dyDescent="0.15">
      <c r="A37" s="16" t="s">
        <v>159</v>
      </c>
      <c r="B37" s="2">
        <v>50021</v>
      </c>
      <c r="C37" s="3">
        <v>500241</v>
      </c>
      <c r="D37" s="3">
        <v>1</v>
      </c>
      <c r="F37" s="17">
        <v>2</v>
      </c>
      <c r="G37" s="3">
        <v>1</v>
      </c>
      <c r="H37" s="4">
        <v>4002</v>
      </c>
      <c r="I37" s="4">
        <v>21</v>
      </c>
      <c r="J37" s="3">
        <v>9</v>
      </c>
      <c r="K37" s="4">
        <v>0</v>
      </c>
      <c r="L37" s="3">
        <v>50000</v>
      </c>
      <c r="M37" s="3">
        <v>100</v>
      </c>
      <c r="N37" s="3">
        <v>100</v>
      </c>
      <c r="O37" s="3">
        <v>50</v>
      </c>
      <c r="P37" s="3">
        <v>1</v>
      </c>
      <c r="Q37" s="3">
        <v>1</v>
      </c>
      <c r="R37" s="3">
        <v>0</v>
      </c>
      <c r="S37" s="3">
        <v>0</v>
      </c>
    </row>
    <row r="38" spans="1:19" x14ac:dyDescent="0.15">
      <c r="A38" s="16" t="s">
        <v>159</v>
      </c>
      <c r="B38" s="2">
        <v>50022</v>
      </c>
      <c r="C38" s="3">
        <v>500231</v>
      </c>
      <c r="D38" s="3">
        <v>1</v>
      </c>
      <c r="F38" s="17">
        <v>5</v>
      </c>
      <c r="G38" s="3">
        <v>1</v>
      </c>
      <c r="H38" s="4">
        <v>4002</v>
      </c>
      <c r="I38" s="4">
        <v>22</v>
      </c>
      <c r="J38" s="3">
        <v>9</v>
      </c>
      <c r="K38" s="4">
        <v>0</v>
      </c>
      <c r="L38" s="3">
        <v>49998</v>
      </c>
      <c r="M38" s="3">
        <v>99</v>
      </c>
      <c r="N38" s="3">
        <v>99</v>
      </c>
      <c r="O38" s="3">
        <v>0</v>
      </c>
      <c r="P38" s="3">
        <v>1</v>
      </c>
      <c r="Q38" s="3">
        <v>1</v>
      </c>
      <c r="R38" s="3">
        <v>1</v>
      </c>
      <c r="S38" s="3">
        <v>2000</v>
      </c>
    </row>
    <row r="39" spans="1:19" x14ac:dyDescent="0.15">
      <c r="A39" s="16" t="s">
        <v>159</v>
      </c>
      <c r="B39" s="2">
        <v>50023</v>
      </c>
      <c r="C39" s="3">
        <v>500221</v>
      </c>
      <c r="D39" s="3">
        <v>1</v>
      </c>
      <c r="F39" s="17">
        <v>5</v>
      </c>
      <c r="G39" s="3">
        <v>1</v>
      </c>
      <c r="H39" s="4">
        <v>4002</v>
      </c>
      <c r="I39" s="4">
        <v>23</v>
      </c>
      <c r="J39" s="3">
        <v>0</v>
      </c>
      <c r="K39" s="4">
        <v>9</v>
      </c>
      <c r="L39" s="3">
        <v>49996</v>
      </c>
      <c r="M39" s="3">
        <v>98</v>
      </c>
      <c r="N39" s="3">
        <v>98</v>
      </c>
      <c r="O39" s="3">
        <v>0</v>
      </c>
      <c r="P39" s="3">
        <v>9</v>
      </c>
      <c r="Q39" s="3">
        <v>1</v>
      </c>
      <c r="R39" s="3">
        <v>2</v>
      </c>
      <c r="S39" s="3">
        <v>1990</v>
      </c>
    </row>
    <row r="40" spans="1:19" x14ac:dyDescent="0.15">
      <c r="A40" s="16" t="s">
        <v>159</v>
      </c>
      <c r="B40" s="2">
        <v>50024</v>
      </c>
      <c r="C40" s="3">
        <v>500211</v>
      </c>
      <c r="D40" s="3">
        <v>1</v>
      </c>
      <c r="F40" s="17">
        <v>5</v>
      </c>
      <c r="G40" s="3">
        <v>1</v>
      </c>
      <c r="H40" s="4">
        <v>4002</v>
      </c>
      <c r="I40" s="4">
        <v>24</v>
      </c>
      <c r="J40" s="3">
        <v>0</v>
      </c>
      <c r="K40" s="4">
        <v>9</v>
      </c>
      <c r="L40" s="4">
        <v>49994</v>
      </c>
      <c r="M40" s="4">
        <v>97</v>
      </c>
      <c r="N40" s="4">
        <v>97</v>
      </c>
      <c r="O40" s="3">
        <v>0</v>
      </c>
      <c r="P40" s="3">
        <v>9</v>
      </c>
      <c r="Q40" s="4">
        <v>1</v>
      </c>
      <c r="R40" s="4">
        <v>3</v>
      </c>
      <c r="S40" s="4">
        <v>1980</v>
      </c>
    </row>
    <row r="41" spans="1:19" x14ac:dyDescent="0.15">
      <c r="A41" s="16" t="s">
        <v>159</v>
      </c>
      <c r="B41" s="2">
        <v>49991</v>
      </c>
      <c r="C41" s="4">
        <v>499911</v>
      </c>
      <c r="D41" s="3">
        <v>1</v>
      </c>
      <c r="F41" s="19">
        <v>1</v>
      </c>
      <c r="G41" s="3">
        <v>1</v>
      </c>
      <c r="H41" s="4">
        <v>4999</v>
      </c>
      <c r="I41" s="4">
        <v>59</v>
      </c>
      <c r="J41" s="4">
        <v>9</v>
      </c>
      <c r="K41" s="4">
        <v>0</v>
      </c>
      <c r="L41" s="4">
        <v>9999</v>
      </c>
      <c r="M41" s="4">
        <v>900</v>
      </c>
      <c r="N41" s="4">
        <v>800</v>
      </c>
      <c r="O41" s="4">
        <v>50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159</v>
      </c>
      <c r="B42" s="2">
        <v>49992</v>
      </c>
      <c r="C42" s="4">
        <v>499912</v>
      </c>
      <c r="D42" s="3">
        <v>1</v>
      </c>
      <c r="F42" s="17">
        <v>5</v>
      </c>
      <c r="G42" s="3">
        <v>1</v>
      </c>
      <c r="H42" s="4">
        <v>4999</v>
      </c>
      <c r="I42" s="4">
        <v>60</v>
      </c>
      <c r="J42" s="4">
        <v>9</v>
      </c>
      <c r="K42" s="4">
        <v>0</v>
      </c>
      <c r="L42" s="4">
        <v>9998</v>
      </c>
      <c r="M42" s="4">
        <v>850</v>
      </c>
      <c r="N42" s="4">
        <v>700</v>
      </c>
      <c r="O42" s="3">
        <v>0</v>
      </c>
      <c r="P42" s="4">
        <v>0</v>
      </c>
      <c r="Q42" s="4">
        <v>0</v>
      </c>
      <c r="R42" s="4">
        <v>1</v>
      </c>
      <c r="S42" s="4">
        <v>9900</v>
      </c>
    </row>
    <row r="43" spans="1:19" x14ac:dyDescent="0.15">
      <c r="A43" s="16" t="s">
        <v>159</v>
      </c>
      <c r="B43" s="2">
        <v>49993</v>
      </c>
      <c r="C43" s="4">
        <v>499913</v>
      </c>
      <c r="D43" s="3">
        <v>1</v>
      </c>
      <c r="F43" s="17">
        <v>5</v>
      </c>
      <c r="G43" s="3">
        <v>1</v>
      </c>
      <c r="H43" s="4">
        <v>4999</v>
      </c>
      <c r="I43" s="4">
        <v>61</v>
      </c>
      <c r="J43" s="3">
        <v>0</v>
      </c>
      <c r="K43" s="4">
        <v>9</v>
      </c>
      <c r="L43" s="4">
        <v>9997</v>
      </c>
      <c r="M43" s="4">
        <v>800</v>
      </c>
      <c r="N43" s="4">
        <v>600</v>
      </c>
      <c r="O43" s="3">
        <v>0</v>
      </c>
      <c r="P43" s="4">
        <v>0</v>
      </c>
      <c r="Q43" s="4">
        <v>0</v>
      </c>
      <c r="R43" s="4">
        <v>2</v>
      </c>
      <c r="S43" s="4">
        <v>9800</v>
      </c>
    </row>
    <row r="44" spans="1:19" x14ac:dyDescent="0.15">
      <c r="A44" s="16" t="s">
        <v>159</v>
      </c>
      <c r="B44" s="2">
        <v>49994</v>
      </c>
      <c r="C44" s="4">
        <v>499914</v>
      </c>
      <c r="D44" s="3">
        <v>1</v>
      </c>
      <c r="F44" s="17">
        <v>5</v>
      </c>
      <c r="G44" s="3">
        <v>1</v>
      </c>
      <c r="H44" s="4">
        <v>4999</v>
      </c>
      <c r="I44" s="4">
        <v>62</v>
      </c>
      <c r="J44" s="3">
        <v>0</v>
      </c>
      <c r="K44" s="4">
        <v>9</v>
      </c>
      <c r="L44" s="4">
        <v>9996</v>
      </c>
      <c r="M44" s="4">
        <v>750</v>
      </c>
      <c r="N44" s="4">
        <v>500</v>
      </c>
      <c r="O44" s="3">
        <v>0</v>
      </c>
      <c r="P44" s="4">
        <v>0</v>
      </c>
      <c r="Q44" s="4">
        <v>0</v>
      </c>
      <c r="R44" s="4">
        <v>3</v>
      </c>
      <c r="S44" s="4">
        <v>9700</v>
      </c>
    </row>
    <row r="45" spans="1:19" x14ac:dyDescent="0.15">
      <c r="A45" s="16" t="s">
        <v>159</v>
      </c>
      <c r="B45" s="2">
        <v>59991</v>
      </c>
      <c r="C45" s="4">
        <v>599911</v>
      </c>
      <c r="D45" s="3">
        <v>1</v>
      </c>
      <c r="F45" s="19">
        <v>1</v>
      </c>
      <c r="G45" s="3">
        <v>1</v>
      </c>
      <c r="H45" s="4">
        <v>5999</v>
      </c>
      <c r="I45" s="4">
        <v>63</v>
      </c>
      <c r="J45" s="4">
        <v>9</v>
      </c>
      <c r="K45" s="4">
        <v>0</v>
      </c>
      <c r="L45" s="4">
        <v>9995</v>
      </c>
      <c r="M45" s="4">
        <v>700</v>
      </c>
      <c r="N45" s="4">
        <v>400</v>
      </c>
      <c r="O45" s="4">
        <v>30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159</v>
      </c>
      <c r="B46" s="2">
        <v>59992</v>
      </c>
      <c r="C46" s="4">
        <v>599912</v>
      </c>
      <c r="D46" s="3">
        <v>1</v>
      </c>
      <c r="F46" s="17">
        <v>5</v>
      </c>
      <c r="G46" s="3">
        <v>1</v>
      </c>
      <c r="H46" s="4">
        <v>5999</v>
      </c>
      <c r="I46" s="4">
        <v>64</v>
      </c>
      <c r="J46" s="4">
        <v>9</v>
      </c>
      <c r="K46" s="4">
        <v>0</v>
      </c>
      <c r="L46" s="4">
        <v>9994</v>
      </c>
      <c r="M46" s="4">
        <v>650</v>
      </c>
      <c r="N46" s="4">
        <v>300</v>
      </c>
      <c r="O46" s="3">
        <v>0</v>
      </c>
      <c r="P46" s="4">
        <v>1</v>
      </c>
      <c r="Q46" s="4">
        <v>1</v>
      </c>
      <c r="R46" s="4">
        <v>1</v>
      </c>
      <c r="S46" s="4">
        <v>9600</v>
      </c>
    </row>
    <row r="47" spans="1:19" x14ac:dyDescent="0.15">
      <c r="A47" s="16" t="s">
        <v>159</v>
      </c>
      <c r="B47" s="2">
        <v>59993</v>
      </c>
      <c r="C47" s="4">
        <v>599913</v>
      </c>
      <c r="D47" s="3">
        <v>1</v>
      </c>
      <c r="F47" s="17">
        <v>5</v>
      </c>
      <c r="G47" s="3">
        <v>1</v>
      </c>
      <c r="H47" s="4">
        <v>5999</v>
      </c>
      <c r="I47" s="4">
        <v>65</v>
      </c>
      <c r="J47" s="4">
        <v>0</v>
      </c>
      <c r="K47" s="4">
        <v>9</v>
      </c>
      <c r="L47" s="4">
        <v>9993</v>
      </c>
      <c r="M47" s="4">
        <v>600</v>
      </c>
      <c r="N47" s="4">
        <v>200</v>
      </c>
      <c r="O47" s="3">
        <v>0</v>
      </c>
      <c r="P47" s="4">
        <v>9</v>
      </c>
      <c r="Q47" s="4">
        <v>1</v>
      </c>
      <c r="R47" s="4">
        <v>2</v>
      </c>
      <c r="S47" s="4">
        <v>9500</v>
      </c>
    </row>
    <row r="48" spans="1:19" s="2" customFormat="1" x14ac:dyDescent="0.15">
      <c r="A48" s="16" t="s">
        <v>159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66</v>
      </c>
      <c r="J48" s="4">
        <v>0</v>
      </c>
      <c r="K48" s="4">
        <v>9</v>
      </c>
      <c r="L48" s="4">
        <v>9992</v>
      </c>
      <c r="M48" s="4">
        <v>550</v>
      </c>
      <c r="N48" s="4">
        <v>100</v>
      </c>
      <c r="O48" s="3">
        <v>0</v>
      </c>
      <c r="P48" s="4">
        <v>9</v>
      </c>
      <c r="Q48" s="4">
        <v>1</v>
      </c>
      <c r="R48" s="4">
        <v>3</v>
      </c>
      <c r="S48" s="4">
        <v>9400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</row>
    <row r="2" spans="1:19" x14ac:dyDescent="0.15">
      <c r="A2" s="15" t="s">
        <v>47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32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26</v>
      </c>
      <c r="S2" s="24" t="s">
        <v>28</v>
      </c>
    </row>
    <row r="3" spans="1:19" x14ac:dyDescent="0.15">
      <c r="A3" s="16" t="s">
        <v>49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24</v>
      </c>
      <c r="J3" s="3">
        <v>1</v>
      </c>
      <c r="K3" s="4">
        <v>1</v>
      </c>
      <c r="L3" s="4">
        <f>'middle_area_genre$2'!L3+5</f>
        <v>1005</v>
      </c>
      <c r="M3" s="4">
        <f>'middle_area_genre$2'!M3+4</f>
        <v>104</v>
      </c>
      <c r="N3" s="4">
        <f>'middle_area_genre$2'!N3+3</f>
        <v>93</v>
      </c>
      <c r="O3" s="4">
        <f>'middle_area_genre$2'!O3+2</f>
        <v>52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49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24</v>
      </c>
      <c r="J4" s="3">
        <v>1</v>
      </c>
      <c r="K4" s="4">
        <v>1</v>
      </c>
      <c r="L4" s="4">
        <f>'middle_area_genre$2'!L4+5</f>
        <v>1006</v>
      </c>
      <c r="M4" s="4">
        <f>'middle_area_genre$2'!M4+4</f>
        <v>105</v>
      </c>
      <c r="N4" s="4">
        <f>'middle_area_genre$2'!N4+3</f>
        <v>94</v>
      </c>
      <c r="O4" s="4">
        <f>'middle_area_genre$2'!O4+2</f>
        <v>53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49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24</v>
      </c>
      <c r="J5" s="3">
        <v>1</v>
      </c>
      <c r="K5" s="4">
        <v>1</v>
      </c>
      <c r="L5" s="4">
        <f>'middle_area_genre$2'!L5+5</f>
        <v>1007</v>
      </c>
      <c r="M5" s="4">
        <f>'middle_area_genre$2'!M5+4</f>
        <v>106</v>
      </c>
      <c r="N5" s="4">
        <f>'middle_area_genre$2'!N5+3</f>
        <v>95</v>
      </c>
      <c r="O5" s="4">
        <f>'middle_area_genre$2'!O5+2</f>
        <v>54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49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24</v>
      </c>
      <c r="J6" s="3">
        <v>1</v>
      </c>
      <c r="K6" s="4">
        <v>1</v>
      </c>
      <c r="L6" s="4">
        <f>'middle_area_genre$2'!L6+5</f>
        <v>1008</v>
      </c>
      <c r="M6" s="4">
        <f>'middle_area_genre$2'!M6+4</f>
        <v>107</v>
      </c>
      <c r="N6" s="4">
        <f>'middle_area_genre$2'!N6+3</f>
        <v>96</v>
      </c>
      <c r="O6" s="4">
        <f>'middle_area_genre$2'!O6+2</f>
        <v>55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49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24</v>
      </c>
      <c r="J7" s="3">
        <v>1</v>
      </c>
      <c r="K7" s="4">
        <v>0</v>
      </c>
      <c r="L7" s="4">
        <f>'middle_area_genre$2'!L7+5</f>
        <v>1009</v>
      </c>
      <c r="M7" s="4">
        <f>'middle_area_genre$2'!M7+4</f>
        <v>108</v>
      </c>
      <c r="N7" s="4">
        <f>'middle_area_genre$2'!N7+3</f>
        <v>97</v>
      </c>
      <c r="O7" s="4">
        <f>'middle_area_genre$2'!O7+2</f>
        <v>56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49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24</v>
      </c>
      <c r="J8" s="3">
        <v>1</v>
      </c>
      <c r="K8" s="4">
        <v>0</v>
      </c>
      <c r="L8" s="4">
        <f>'middle_area_genre$2'!L8+5</f>
        <v>1010</v>
      </c>
      <c r="M8" s="4">
        <f>'middle_area_genre$2'!M8+4</f>
        <v>109</v>
      </c>
      <c r="N8" s="4">
        <f>'middle_area_genre$2'!N8+3</f>
        <v>98</v>
      </c>
      <c r="O8" s="4">
        <f>'middle_area_genre$2'!O8+2</f>
        <v>57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49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24</v>
      </c>
      <c r="J9" s="3">
        <v>1</v>
      </c>
      <c r="K9" s="4">
        <v>0</v>
      </c>
      <c r="L9" s="4">
        <f>'middle_area_genre$2'!L9+5</f>
        <v>1011</v>
      </c>
      <c r="M9" s="4">
        <f>'middle_area_genre$2'!M9+4</f>
        <v>110</v>
      </c>
      <c r="N9" s="4">
        <f>'middle_area_genre$2'!N9+3</f>
        <v>99</v>
      </c>
      <c r="O9" s="4">
        <f>'middle_area_genre$2'!O9+2</f>
        <v>58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49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25</v>
      </c>
      <c r="J10" s="3">
        <v>1</v>
      </c>
      <c r="K10" s="4">
        <v>1</v>
      </c>
      <c r="L10" s="4">
        <f>'middle_area_genre$2'!L10+5</f>
        <v>1055</v>
      </c>
      <c r="M10" s="4">
        <f>'middle_area_genre$2'!M10+4</f>
        <v>105</v>
      </c>
      <c r="N10" s="4">
        <f>'middle_area_genre$2'!N10+3</f>
        <v>95</v>
      </c>
      <c r="O10" s="4">
        <v>0</v>
      </c>
      <c r="P10" s="3">
        <v>0</v>
      </c>
      <c r="Q10" s="3">
        <v>0</v>
      </c>
      <c r="R10" s="4">
        <v>1</v>
      </c>
      <c r="S10" s="4">
        <f>'middle_area_genre$2'!S10+5</f>
        <v>10005</v>
      </c>
    </row>
    <row r="11" spans="1:19" x14ac:dyDescent="0.15">
      <c r="A11" s="16" t="s">
        <v>49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26</v>
      </c>
      <c r="J11" s="3">
        <v>0</v>
      </c>
      <c r="K11" s="4">
        <v>9</v>
      </c>
      <c r="L11" s="4">
        <f>'middle_area_genre$2'!L11+5</f>
        <v>1105</v>
      </c>
      <c r="M11" s="4">
        <f>'middle_area_genre$2'!M11+4</f>
        <v>106</v>
      </c>
      <c r="N11" s="4">
        <f>'middle_area_genre$2'!N11+3</f>
        <v>97</v>
      </c>
      <c r="O11" s="4">
        <v>0</v>
      </c>
      <c r="P11" s="3">
        <v>0</v>
      </c>
      <c r="Q11" s="3">
        <v>0</v>
      </c>
      <c r="R11" s="4">
        <v>2</v>
      </c>
      <c r="S11" s="4">
        <f>'middle_area_genre$2'!S11+5</f>
        <v>9005</v>
      </c>
    </row>
    <row r="12" spans="1:19" x14ac:dyDescent="0.15">
      <c r="A12" s="16" t="s">
        <v>49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27</v>
      </c>
      <c r="J12" s="3">
        <v>0</v>
      </c>
      <c r="K12" s="4">
        <v>9</v>
      </c>
      <c r="L12" s="4">
        <f>'middle_area_genre$2'!L12+5</f>
        <v>1155</v>
      </c>
      <c r="M12" s="4">
        <f>'middle_area_genre$2'!M12+4</f>
        <v>107</v>
      </c>
      <c r="N12" s="4">
        <f>'middle_area_genre$2'!N12+3</f>
        <v>99</v>
      </c>
      <c r="O12" s="4">
        <v>0</v>
      </c>
      <c r="P12" s="3">
        <v>0</v>
      </c>
      <c r="Q12" s="3">
        <v>0</v>
      </c>
      <c r="R12" s="4">
        <v>3</v>
      </c>
      <c r="S12" s="4">
        <f>'middle_area_genre$2'!S12+5</f>
        <v>8005</v>
      </c>
    </row>
    <row r="13" spans="1:19" x14ac:dyDescent="0.15">
      <c r="A13" s="16" t="s">
        <v>49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24</v>
      </c>
      <c r="J13" s="3">
        <v>10</v>
      </c>
      <c r="K13" s="4">
        <v>0</v>
      </c>
      <c r="L13" s="4">
        <f>'middle_area_genre$2'!L13+5</f>
        <v>2005</v>
      </c>
      <c r="M13" s="4">
        <f>'middle_area_genre$2'!M13+4</f>
        <v>154</v>
      </c>
      <c r="N13" s="4">
        <f>'middle_area_genre$2'!N13+3</f>
        <v>103</v>
      </c>
      <c r="O13" s="4">
        <f>'middle_area_genre$2'!O13+2</f>
        <v>82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49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25</v>
      </c>
      <c r="J14" s="3">
        <v>10</v>
      </c>
      <c r="K14" s="4">
        <v>0</v>
      </c>
      <c r="L14" s="4">
        <f>'middle_area_genre$2'!L14+5</f>
        <v>2030</v>
      </c>
      <c r="M14" s="4">
        <f>'middle_area_genre$2'!M14+4</f>
        <v>159</v>
      </c>
      <c r="N14" s="4">
        <f>'middle_area_genre$2'!N14+3</f>
        <v>113</v>
      </c>
      <c r="O14" s="4">
        <v>0</v>
      </c>
      <c r="P14" s="3">
        <v>0</v>
      </c>
      <c r="Q14" s="3">
        <v>0</v>
      </c>
      <c r="R14" s="4">
        <v>1</v>
      </c>
      <c r="S14" s="4">
        <f>'middle_area_genre$2'!S14+5</f>
        <v>2005</v>
      </c>
    </row>
    <row r="15" spans="1:19" x14ac:dyDescent="0.15">
      <c r="A15" s="16" t="s">
        <v>49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26</v>
      </c>
      <c r="J15" s="3">
        <v>0</v>
      </c>
      <c r="K15" s="4">
        <v>9</v>
      </c>
      <c r="L15" s="4">
        <f>'middle_area_genre$2'!L15+5</f>
        <v>2055</v>
      </c>
      <c r="M15" s="4">
        <f>'middle_area_genre$2'!M15+4</f>
        <v>164</v>
      </c>
      <c r="N15" s="4">
        <f>'middle_area_genre$2'!N15+3</f>
        <v>123</v>
      </c>
      <c r="O15" s="4">
        <v>0</v>
      </c>
      <c r="P15" s="3">
        <v>0</v>
      </c>
      <c r="Q15" s="3">
        <v>0</v>
      </c>
      <c r="R15" s="4">
        <v>2</v>
      </c>
      <c r="S15" s="4">
        <f>'middle_area_genre$2'!S15+5</f>
        <v>1805</v>
      </c>
    </row>
    <row r="16" spans="1:19" x14ac:dyDescent="0.15">
      <c r="A16" s="16" t="s">
        <v>49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27</v>
      </c>
      <c r="J16" s="3">
        <v>0</v>
      </c>
      <c r="K16" s="4">
        <v>9</v>
      </c>
      <c r="L16" s="4">
        <f>'middle_area_genre$2'!L16+5</f>
        <v>2080</v>
      </c>
      <c r="M16" s="4">
        <f>'middle_area_genre$2'!M16+4</f>
        <v>169</v>
      </c>
      <c r="N16" s="4">
        <f>'middle_area_genre$2'!N16+3</f>
        <v>133</v>
      </c>
      <c r="O16" s="4">
        <v>0</v>
      </c>
      <c r="P16" s="3">
        <v>0</v>
      </c>
      <c r="Q16" s="3">
        <v>0</v>
      </c>
      <c r="R16" s="4">
        <v>3</v>
      </c>
      <c r="S16" s="4">
        <f>'middle_area_genre$2'!S16+5</f>
        <v>1605</v>
      </c>
    </row>
    <row r="17" spans="1:19" x14ac:dyDescent="0.15">
      <c r="A17" s="16" t="s">
        <v>49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24</v>
      </c>
      <c r="J17" s="3">
        <v>1</v>
      </c>
      <c r="K17" s="4">
        <v>1</v>
      </c>
      <c r="L17" s="4">
        <f>'middle_area_genre$2'!L17+5</f>
        <v>10005</v>
      </c>
      <c r="M17" s="4">
        <f>'middle_area_genre$2'!M17+4</f>
        <v>204</v>
      </c>
      <c r="N17" s="4">
        <f>'middle_area_genre$2'!N17+3</f>
        <v>153</v>
      </c>
      <c r="O17" s="4">
        <f>'middle_area_genre$2'!O17+2</f>
        <v>102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49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25</v>
      </c>
      <c r="J18" s="3">
        <v>1</v>
      </c>
      <c r="K18" s="4">
        <v>1</v>
      </c>
      <c r="L18" s="4">
        <f>'middle_area_genre$2'!L18+5</f>
        <v>10505</v>
      </c>
      <c r="M18" s="4">
        <f>'middle_area_genre$2'!M18+4</f>
        <v>205</v>
      </c>
      <c r="N18" s="4">
        <f>'middle_area_genre$2'!N18+3</f>
        <v>155</v>
      </c>
      <c r="O18" s="4">
        <v>0</v>
      </c>
      <c r="P18" s="3">
        <v>0</v>
      </c>
      <c r="Q18" s="3">
        <v>0</v>
      </c>
      <c r="R18" s="4">
        <v>1</v>
      </c>
      <c r="S18" s="4">
        <f>'middle_area_genre$2'!S18+5</f>
        <v>5005</v>
      </c>
    </row>
    <row r="19" spans="1:19" x14ac:dyDescent="0.15">
      <c r="A19" s="16" t="s">
        <v>49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26</v>
      </c>
      <c r="J19" s="3">
        <v>0</v>
      </c>
      <c r="K19" s="4">
        <v>9</v>
      </c>
      <c r="L19" s="4">
        <f>'middle_area_genre$2'!L19+5</f>
        <v>11005</v>
      </c>
      <c r="M19" s="4">
        <f>'middle_area_genre$2'!M19+4</f>
        <v>206</v>
      </c>
      <c r="N19" s="4">
        <f>'middle_area_genre$2'!N19+3</f>
        <v>157</v>
      </c>
      <c r="O19" s="4">
        <v>0</v>
      </c>
      <c r="P19" s="3">
        <v>0</v>
      </c>
      <c r="Q19" s="3">
        <v>0</v>
      </c>
      <c r="R19" s="4">
        <v>2</v>
      </c>
      <c r="S19" s="4">
        <f>'middle_area_genre$2'!S19+5</f>
        <v>4705</v>
      </c>
    </row>
    <row r="20" spans="1:19" x14ac:dyDescent="0.15">
      <c r="A20" s="16" t="s">
        <v>49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27</v>
      </c>
      <c r="J20" s="3">
        <v>0</v>
      </c>
      <c r="K20" s="4">
        <v>9</v>
      </c>
      <c r="L20" s="4">
        <f>'middle_area_genre$2'!L20+5</f>
        <v>11505</v>
      </c>
      <c r="M20" s="4">
        <f>'middle_area_genre$2'!M20+4</f>
        <v>207</v>
      </c>
      <c r="N20" s="4">
        <f>'middle_area_genre$2'!N20+3</f>
        <v>159</v>
      </c>
      <c r="O20" s="4">
        <v>0</v>
      </c>
      <c r="P20" s="3">
        <v>0</v>
      </c>
      <c r="Q20" s="3">
        <v>0</v>
      </c>
      <c r="R20" s="4">
        <v>3</v>
      </c>
      <c r="S20" s="4">
        <f>'middle_area_genre$2'!S20+5</f>
        <v>4305</v>
      </c>
    </row>
    <row r="21" spans="1:19" x14ac:dyDescent="0.15">
      <c r="A21" s="16" t="s">
        <v>49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24</v>
      </c>
      <c r="J21" s="3">
        <v>10</v>
      </c>
      <c r="K21" s="4">
        <v>0</v>
      </c>
      <c r="L21" s="4">
        <f>'middle_area_genre$2'!L21+5</f>
        <v>20005</v>
      </c>
      <c r="M21" s="4">
        <f>'middle_area_genre$2'!M21+4</f>
        <v>254</v>
      </c>
      <c r="N21" s="4">
        <f>'middle_area_genre$2'!N21+3</f>
        <v>203</v>
      </c>
      <c r="O21" s="4">
        <f>'middle_area_genre$2'!O21+2</f>
        <v>152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49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25</v>
      </c>
      <c r="J22" s="3">
        <v>10</v>
      </c>
      <c r="K22" s="4">
        <v>0</v>
      </c>
      <c r="L22" s="4">
        <f>'middle_area_genre$2'!L22+5</f>
        <v>20255</v>
      </c>
      <c r="M22" s="4">
        <f>'middle_area_genre$2'!M22+4</f>
        <v>259</v>
      </c>
      <c r="N22" s="4">
        <f>'middle_area_genre$2'!N22+3</f>
        <v>213</v>
      </c>
      <c r="O22" s="4">
        <v>0</v>
      </c>
      <c r="P22" s="3">
        <v>0</v>
      </c>
      <c r="Q22" s="3">
        <v>0</v>
      </c>
      <c r="R22" s="4">
        <v>1</v>
      </c>
      <c r="S22" s="4">
        <f>'middle_area_genre$2'!S22+5</f>
        <v>7505</v>
      </c>
    </row>
    <row r="23" spans="1:19" x14ac:dyDescent="0.15">
      <c r="A23" s="16" t="s">
        <v>49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26</v>
      </c>
      <c r="J23" s="3">
        <v>0</v>
      </c>
      <c r="K23" s="4">
        <v>9</v>
      </c>
      <c r="L23" s="4">
        <f>'middle_area_genre$2'!L23+5</f>
        <v>20505</v>
      </c>
      <c r="M23" s="4">
        <f>'middle_area_genre$2'!M23+4</f>
        <v>264</v>
      </c>
      <c r="N23" s="4">
        <f>'middle_area_genre$2'!N23+3</f>
        <v>223</v>
      </c>
      <c r="O23" s="4">
        <v>0</v>
      </c>
      <c r="P23" s="3">
        <v>0</v>
      </c>
      <c r="Q23" s="3">
        <v>0</v>
      </c>
      <c r="R23" s="4">
        <v>2</v>
      </c>
      <c r="S23" s="4">
        <f>'middle_area_genre$2'!S23+5</f>
        <v>7105</v>
      </c>
    </row>
    <row r="24" spans="1:19" x14ac:dyDescent="0.15">
      <c r="A24" s="16" t="s">
        <v>49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27</v>
      </c>
      <c r="J24" s="3">
        <v>0</v>
      </c>
      <c r="K24" s="4">
        <v>9</v>
      </c>
      <c r="L24" s="4">
        <f>'middle_area_genre$2'!L24+5</f>
        <v>20755</v>
      </c>
      <c r="M24" s="4">
        <f>'middle_area_genre$2'!M24+4</f>
        <v>269</v>
      </c>
      <c r="N24" s="4">
        <f>'middle_area_genre$2'!N24+3</f>
        <v>233</v>
      </c>
      <c r="O24" s="4">
        <v>0</v>
      </c>
      <c r="P24" s="3">
        <v>0</v>
      </c>
      <c r="Q24" s="3">
        <v>0</v>
      </c>
      <c r="R24" s="4">
        <v>3</v>
      </c>
      <c r="S24" s="4">
        <f>'middle_area_genre$2'!S24+5</f>
        <v>6705</v>
      </c>
    </row>
    <row r="25" spans="1:19" x14ac:dyDescent="0.15">
      <c r="A25" s="16" t="s">
        <v>49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>
        <v>21</v>
      </c>
      <c r="J25" s="3">
        <v>1</v>
      </c>
      <c r="K25" s="4">
        <v>1</v>
      </c>
      <c r="L25" s="4">
        <f>'middle_area_genre$2'!L25+5</f>
        <v>505</v>
      </c>
      <c r="M25" s="4">
        <f>'middle_area_genre$2'!M25+4</f>
        <v>54</v>
      </c>
      <c r="N25" s="4">
        <f>'middle_area_genre$2'!N25+3</f>
        <v>32</v>
      </c>
      <c r="O25" s="4">
        <f>'middle_area_genre$2'!O25+2</f>
        <v>12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49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>
        <v>22</v>
      </c>
      <c r="J26" s="3">
        <v>1</v>
      </c>
      <c r="K26" s="4">
        <v>1</v>
      </c>
      <c r="L26" s="4">
        <f>'middle_area_genre$2'!L26+5</f>
        <v>495</v>
      </c>
      <c r="M26" s="4">
        <f>'middle_area_genre$2'!M26+4</f>
        <v>49</v>
      </c>
      <c r="N26" s="4">
        <f>'middle_area_genre$2'!N26+3</f>
        <v>22</v>
      </c>
      <c r="O26" s="4">
        <v>0</v>
      </c>
      <c r="P26" s="3">
        <v>1</v>
      </c>
      <c r="Q26" s="3">
        <v>1</v>
      </c>
      <c r="R26" s="4">
        <v>1</v>
      </c>
      <c r="S26" s="4">
        <f>'middle_area_genre$2'!S26+5</f>
        <v>5005</v>
      </c>
    </row>
    <row r="27" spans="1:19" x14ac:dyDescent="0.15">
      <c r="A27" s="16" t="s">
        <v>49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>
        <v>23</v>
      </c>
      <c r="J27" s="3">
        <v>0</v>
      </c>
      <c r="K27" s="4">
        <v>9</v>
      </c>
      <c r="L27" s="4">
        <f>'middle_area_genre$2'!L27+5</f>
        <v>490</v>
      </c>
      <c r="M27" s="4">
        <f>'middle_area_genre$2'!M27+4</f>
        <v>44</v>
      </c>
      <c r="N27" s="4">
        <f>'middle_area_genre$2'!N27+3</f>
        <v>17</v>
      </c>
      <c r="O27" s="4">
        <v>0</v>
      </c>
      <c r="P27" s="3">
        <v>9</v>
      </c>
      <c r="Q27" s="3">
        <v>1</v>
      </c>
      <c r="R27" s="4">
        <v>2</v>
      </c>
      <c r="S27" s="4">
        <f>'middle_area_genre$2'!S27+5</f>
        <v>4505</v>
      </c>
    </row>
    <row r="28" spans="1:19" x14ac:dyDescent="0.15">
      <c r="A28" s="16" t="s">
        <v>49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>
        <v>24</v>
      </c>
      <c r="J28" s="3">
        <v>0</v>
      </c>
      <c r="K28" s="4">
        <v>9</v>
      </c>
      <c r="L28" s="4">
        <f>'middle_area_genre$2'!L28+5</f>
        <v>485</v>
      </c>
      <c r="M28" s="4">
        <f>'middle_area_genre$2'!M28+4</f>
        <v>39</v>
      </c>
      <c r="N28" s="4">
        <f>'middle_area_genre$2'!N28+3</f>
        <v>12</v>
      </c>
      <c r="O28" s="4">
        <v>0</v>
      </c>
      <c r="P28" s="3">
        <v>9</v>
      </c>
      <c r="Q28" s="3">
        <v>1</v>
      </c>
      <c r="R28" s="4">
        <v>3</v>
      </c>
      <c r="S28" s="4">
        <f>'middle_area_genre$2'!S28+5</f>
        <v>4005</v>
      </c>
    </row>
    <row r="29" spans="1:19" x14ac:dyDescent="0.15">
      <c r="A29" s="16" t="s">
        <v>49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>
        <v>21</v>
      </c>
      <c r="J29" s="3">
        <v>9</v>
      </c>
      <c r="K29" s="4">
        <v>0</v>
      </c>
      <c r="L29" s="4">
        <f>'middle_area_genre$2'!L29+5</f>
        <v>3005</v>
      </c>
      <c r="M29" s="4">
        <f>'middle_area_genre$2'!M29+4</f>
        <v>204</v>
      </c>
      <c r="N29" s="4">
        <f>'middle_area_genre$2'!N29+3</f>
        <v>183</v>
      </c>
      <c r="O29" s="4">
        <f>'middle_area_genre$2'!O29+2</f>
        <v>102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49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>
        <v>22</v>
      </c>
      <c r="J30" s="3">
        <v>9</v>
      </c>
      <c r="K30" s="4">
        <v>0</v>
      </c>
      <c r="L30" s="4">
        <f>'middle_area_genre$2'!L30+5</f>
        <v>2905</v>
      </c>
      <c r="M30" s="4">
        <f>'middle_area_genre$2'!M30+4</f>
        <v>184</v>
      </c>
      <c r="N30" s="4">
        <f>'middle_area_genre$2'!N30+3</f>
        <v>163</v>
      </c>
      <c r="O30" s="4">
        <v>0</v>
      </c>
      <c r="P30" s="3">
        <v>1</v>
      </c>
      <c r="Q30" s="3">
        <v>1</v>
      </c>
      <c r="R30" s="4">
        <v>1</v>
      </c>
      <c r="S30" s="4">
        <f>'middle_area_genre$2'!S30+5</f>
        <v>50005</v>
      </c>
    </row>
    <row r="31" spans="1:19" x14ac:dyDescent="0.15">
      <c r="A31" s="16" t="s">
        <v>49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>
        <v>23</v>
      </c>
      <c r="J31" s="3">
        <v>0</v>
      </c>
      <c r="K31" s="4">
        <v>9</v>
      </c>
      <c r="L31" s="4">
        <f>'middle_area_genre$2'!L31+5</f>
        <v>2805</v>
      </c>
      <c r="M31" s="4">
        <f>'middle_area_genre$2'!M31+4</f>
        <v>164</v>
      </c>
      <c r="N31" s="4">
        <f>'middle_area_genre$2'!N31+3</f>
        <v>143</v>
      </c>
      <c r="O31" s="4">
        <v>0</v>
      </c>
      <c r="P31" s="3">
        <v>9</v>
      </c>
      <c r="Q31" s="3">
        <v>1</v>
      </c>
      <c r="R31" s="4">
        <v>2</v>
      </c>
      <c r="S31" s="4">
        <f>'middle_area_genre$2'!S31+5</f>
        <v>45005</v>
      </c>
    </row>
    <row r="32" spans="1:19" x14ac:dyDescent="0.15">
      <c r="A32" s="16" t="s">
        <v>49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>
        <v>24</v>
      </c>
      <c r="J32" s="3">
        <v>0</v>
      </c>
      <c r="K32" s="4">
        <v>9</v>
      </c>
      <c r="L32" s="4">
        <f>'middle_area_genre$2'!L32+5</f>
        <v>2705</v>
      </c>
      <c r="M32" s="4">
        <f>'middle_area_genre$2'!M32+4</f>
        <v>144</v>
      </c>
      <c r="N32" s="4">
        <f>'middle_area_genre$2'!N32+3</f>
        <v>123</v>
      </c>
      <c r="O32" s="4">
        <v>0</v>
      </c>
      <c r="P32" s="3">
        <v>9</v>
      </c>
      <c r="Q32" s="3">
        <v>1</v>
      </c>
      <c r="R32" s="4">
        <v>3</v>
      </c>
      <c r="S32" s="4">
        <f>'middle_area_genre$2'!S32+5</f>
        <v>40005</v>
      </c>
    </row>
    <row r="33" spans="1:19" x14ac:dyDescent="0.15">
      <c r="A33" s="16" t="s">
        <v>49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>
        <v>21</v>
      </c>
      <c r="J33" s="3">
        <v>1</v>
      </c>
      <c r="K33" s="4">
        <v>1</v>
      </c>
      <c r="L33" s="4">
        <f>'middle_area_genre$2'!L33+5</f>
        <v>100005</v>
      </c>
      <c r="M33" s="4">
        <f>'middle_area_genre$2'!M33+4</f>
        <v>8196</v>
      </c>
      <c r="N33" s="4">
        <f>'middle_area_genre$2'!N33+3</f>
        <v>8003</v>
      </c>
      <c r="O33" s="4">
        <f>'middle_area_genre$2'!O33+2</f>
        <v>1002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49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>
        <v>22</v>
      </c>
      <c r="J34" s="3">
        <v>1</v>
      </c>
      <c r="K34" s="4">
        <v>1</v>
      </c>
      <c r="L34" s="4">
        <f>'middle_area_genre$2'!L34+5</f>
        <v>100004</v>
      </c>
      <c r="M34" s="4">
        <f>'middle_area_genre$2'!M34+4</f>
        <v>4100</v>
      </c>
      <c r="N34" s="4">
        <f>'middle_area_genre$2'!N34+3</f>
        <v>4003</v>
      </c>
      <c r="O34" s="4">
        <v>0</v>
      </c>
      <c r="P34" s="3">
        <v>1</v>
      </c>
      <c r="Q34" s="3">
        <v>1</v>
      </c>
      <c r="R34" s="4">
        <v>1</v>
      </c>
      <c r="S34" s="4">
        <f>'middle_area_genre$2'!S34+5</f>
        <v>10005</v>
      </c>
    </row>
    <row r="35" spans="1:19" x14ac:dyDescent="0.15">
      <c r="A35" s="16" t="s">
        <v>49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>
        <v>23</v>
      </c>
      <c r="J35" s="3">
        <v>0</v>
      </c>
      <c r="K35" s="4">
        <v>9</v>
      </c>
      <c r="L35" s="4">
        <f>'middle_area_genre$2'!L35+5</f>
        <v>100003</v>
      </c>
      <c r="M35" s="4">
        <f>'middle_area_genre$2'!M35+4</f>
        <v>2052</v>
      </c>
      <c r="N35" s="4">
        <f>'middle_area_genre$2'!N35+3</f>
        <v>2003</v>
      </c>
      <c r="O35" s="4">
        <v>0</v>
      </c>
      <c r="P35" s="3">
        <v>9</v>
      </c>
      <c r="Q35" s="3">
        <v>1</v>
      </c>
      <c r="R35" s="4">
        <v>2</v>
      </c>
      <c r="S35" s="4">
        <f>'middle_area_genre$2'!S35+5</f>
        <v>5005</v>
      </c>
    </row>
    <row r="36" spans="1:19" x14ac:dyDescent="0.15">
      <c r="A36" s="16" t="s">
        <v>49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>
        <v>24</v>
      </c>
      <c r="J36" s="3">
        <v>0</v>
      </c>
      <c r="K36" s="4">
        <v>9</v>
      </c>
      <c r="L36" s="4">
        <f>'middle_area_genre$2'!L36+5</f>
        <v>100002</v>
      </c>
      <c r="M36" s="4">
        <f>'middle_area_genre$2'!M36+4</f>
        <v>1028</v>
      </c>
      <c r="N36" s="4">
        <f>'middle_area_genre$2'!N36+3</f>
        <v>1003</v>
      </c>
      <c r="O36" s="4">
        <v>0</v>
      </c>
      <c r="P36" s="3">
        <v>9</v>
      </c>
      <c r="Q36" s="3">
        <v>1</v>
      </c>
      <c r="R36" s="4">
        <v>3</v>
      </c>
      <c r="S36" s="4">
        <f>'middle_area_genre$2'!S36+5</f>
        <v>2505</v>
      </c>
    </row>
    <row r="37" spans="1:19" x14ac:dyDescent="0.15">
      <c r="A37" s="16" t="s">
        <v>49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>
        <v>21</v>
      </c>
      <c r="J37" s="3">
        <v>9</v>
      </c>
      <c r="K37" s="4">
        <v>0</v>
      </c>
      <c r="L37" s="4">
        <f>'middle_area_genre$2'!L37+5</f>
        <v>50005</v>
      </c>
      <c r="M37" s="4">
        <f>'middle_area_genre$2'!M37+4</f>
        <v>104</v>
      </c>
      <c r="N37" s="4">
        <f>'middle_area_genre$2'!N37+3</f>
        <v>103</v>
      </c>
      <c r="O37" s="4">
        <f>'middle_area_genre$2'!O37+2</f>
        <v>52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49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>
        <v>22</v>
      </c>
      <c r="J38" s="3">
        <v>9</v>
      </c>
      <c r="K38" s="4">
        <v>0</v>
      </c>
      <c r="L38" s="4">
        <f>'middle_area_genre$2'!L38+5</f>
        <v>50003</v>
      </c>
      <c r="M38" s="4">
        <f>'middle_area_genre$2'!M38+4</f>
        <v>103</v>
      </c>
      <c r="N38" s="4">
        <f>'middle_area_genre$2'!N38+3</f>
        <v>102</v>
      </c>
      <c r="O38" s="4">
        <v>0</v>
      </c>
      <c r="P38" s="3">
        <v>1</v>
      </c>
      <c r="Q38" s="3">
        <v>1</v>
      </c>
      <c r="R38" s="4">
        <v>1</v>
      </c>
      <c r="S38" s="4">
        <f>'middle_area_genre$2'!S38+5</f>
        <v>2005</v>
      </c>
    </row>
    <row r="39" spans="1:19" x14ac:dyDescent="0.15">
      <c r="A39" s="16" t="s">
        <v>49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>
        <v>23</v>
      </c>
      <c r="J39" s="3">
        <v>0</v>
      </c>
      <c r="K39" s="4">
        <v>9</v>
      </c>
      <c r="L39" s="4">
        <f>'middle_area_genre$2'!L39+5</f>
        <v>50001</v>
      </c>
      <c r="M39" s="4">
        <f>'middle_area_genre$2'!M39+4</f>
        <v>102</v>
      </c>
      <c r="N39" s="4">
        <f>'middle_area_genre$2'!N39+3</f>
        <v>101</v>
      </c>
      <c r="O39" s="4">
        <v>0</v>
      </c>
      <c r="P39" s="3">
        <v>9</v>
      </c>
      <c r="Q39" s="3">
        <v>1</v>
      </c>
      <c r="R39" s="4">
        <v>2</v>
      </c>
      <c r="S39" s="4">
        <f>'middle_area_genre$2'!S39+5</f>
        <v>1995</v>
      </c>
    </row>
    <row r="40" spans="1:19" x14ac:dyDescent="0.15">
      <c r="A40" s="16" t="s">
        <v>49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>
        <v>24</v>
      </c>
      <c r="J40" s="3">
        <v>0</v>
      </c>
      <c r="K40" s="4">
        <v>9</v>
      </c>
      <c r="L40" s="4">
        <f>'middle_area_genre$2'!L40+5</f>
        <v>49999</v>
      </c>
      <c r="M40" s="4">
        <f>'middle_area_genre$2'!M40+4</f>
        <v>101</v>
      </c>
      <c r="N40" s="4">
        <f>'middle_area_genre$2'!N40+3</f>
        <v>100</v>
      </c>
      <c r="O40" s="4">
        <v>0</v>
      </c>
      <c r="P40" s="3">
        <v>9</v>
      </c>
      <c r="Q40" s="4">
        <v>1</v>
      </c>
      <c r="R40" s="4">
        <v>3</v>
      </c>
      <c r="S40" s="4">
        <f>'middle_area_genre$2'!S40+5</f>
        <v>1985</v>
      </c>
    </row>
    <row r="41" spans="1:19" x14ac:dyDescent="0.15">
      <c r="A41" s="16" t="s">
        <v>49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>
        <v>59</v>
      </c>
      <c r="J41" s="4">
        <v>9</v>
      </c>
      <c r="K41" s="4">
        <v>0</v>
      </c>
      <c r="L41" s="4">
        <f>'middle_area_genre$2'!L41+5</f>
        <v>10004</v>
      </c>
      <c r="M41" s="4">
        <f>'middle_area_genre$2'!M41+4</f>
        <v>904</v>
      </c>
      <c r="N41" s="4">
        <f>'middle_area_genre$2'!N41+3</f>
        <v>803</v>
      </c>
      <c r="O41" s="4">
        <f>'middle_area_genre$2'!O41+2</f>
        <v>52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49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>
        <v>60</v>
      </c>
      <c r="J42" s="4">
        <v>9</v>
      </c>
      <c r="K42" s="4">
        <v>0</v>
      </c>
      <c r="L42" s="4">
        <f>'middle_area_genre$2'!L42+5</f>
        <v>10003</v>
      </c>
      <c r="M42" s="4">
        <f>'middle_area_genre$2'!M42+4</f>
        <v>854</v>
      </c>
      <c r="N42" s="4">
        <f>'middle_area_genre$2'!N42+3</f>
        <v>703</v>
      </c>
      <c r="O42" s="4">
        <v>0</v>
      </c>
      <c r="P42" s="4">
        <v>0</v>
      </c>
      <c r="Q42" s="4">
        <v>0</v>
      </c>
      <c r="R42" s="4">
        <v>1</v>
      </c>
      <c r="S42" s="4">
        <f>'middle_area_genre$2'!S42+5</f>
        <v>9905</v>
      </c>
    </row>
    <row r="43" spans="1:19" x14ac:dyDescent="0.15">
      <c r="A43" s="16" t="s">
        <v>49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>
        <v>61</v>
      </c>
      <c r="J43" s="3">
        <v>0</v>
      </c>
      <c r="K43" s="4">
        <v>9</v>
      </c>
      <c r="L43" s="4">
        <f>'middle_area_genre$2'!L43+5</f>
        <v>10002</v>
      </c>
      <c r="M43" s="4">
        <f>'middle_area_genre$2'!M43+4</f>
        <v>804</v>
      </c>
      <c r="N43" s="4">
        <f>'middle_area_genre$2'!N43+3</f>
        <v>603</v>
      </c>
      <c r="O43" s="4">
        <v>0</v>
      </c>
      <c r="P43" s="4">
        <v>0</v>
      </c>
      <c r="Q43" s="4">
        <v>0</v>
      </c>
      <c r="R43" s="4">
        <v>2</v>
      </c>
      <c r="S43" s="4">
        <f>'middle_area_genre$2'!S43+5</f>
        <v>9805</v>
      </c>
    </row>
    <row r="44" spans="1:19" x14ac:dyDescent="0.15">
      <c r="A44" s="16" t="s">
        <v>49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>
        <v>62</v>
      </c>
      <c r="J44" s="3">
        <v>0</v>
      </c>
      <c r="K44" s="4">
        <v>9</v>
      </c>
      <c r="L44" s="4">
        <f>'middle_area_genre$2'!L44+5</f>
        <v>10001</v>
      </c>
      <c r="M44" s="4">
        <f>'middle_area_genre$2'!M44+4</f>
        <v>754</v>
      </c>
      <c r="N44" s="4">
        <f>'middle_area_genre$2'!N44+3</f>
        <v>503</v>
      </c>
      <c r="O44" s="4">
        <v>0</v>
      </c>
      <c r="P44" s="4">
        <v>0</v>
      </c>
      <c r="Q44" s="4">
        <v>0</v>
      </c>
      <c r="R44" s="4">
        <v>3</v>
      </c>
      <c r="S44" s="4">
        <f>'middle_area_genre$2'!S44+5</f>
        <v>9705</v>
      </c>
    </row>
    <row r="45" spans="1:19" x14ac:dyDescent="0.15">
      <c r="A45" s="16" t="s">
        <v>49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>
        <v>63</v>
      </c>
      <c r="J45" s="4">
        <v>9</v>
      </c>
      <c r="K45" s="4">
        <v>0</v>
      </c>
      <c r="L45" s="4">
        <f>'middle_area_genre$2'!L45+5</f>
        <v>10000</v>
      </c>
      <c r="M45" s="4">
        <f>'middle_area_genre$2'!M45+4</f>
        <v>704</v>
      </c>
      <c r="N45" s="4">
        <f>'middle_area_genre$2'!N45+3</f>
        <v>403</v>
      </c>
      <c r="O45" s="4">
        <f>'middle_area_genre$2'!O45+2</f>
        <v>32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49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>
        <v>64</v>
      </c>
      <c r="J46" s="4">
        <v>9</v>
      </c>
      <c r="K46" s="4">
        <v>0</v>
      </c>
      <c r="L46" s="4">
        <f>'middle_area_genre$2'!L46+5</f>
        <v>9999</v>
      </c>
      <c r="M46" s="4">
        <f>'middle_area_genre$2'!M46+4</f>
        <v>654</v>
      </c>
      <c r="N46" s="4">
        <f>'middle_area_genre$2'!N46+3</f>
        <v>303</v>
      </c>
      <c r="O46" s="4">
        <v>0</v>
      </c>
      <c r="P46" s="4">
        <v>1</v>
      </c>
      <c r="Q46" s="4">
        <v>1</v>
      </c>
      <c r="R46" s="4">
        <v>1</v>
      </c>
      <c r="S46" s="4">
        <f>'middle_area_genre$2'!S46+5</f>
        <v>9605</v>
      </c>
    </row>
    <row r="47" spans="1:19" x14ac:dyDescent="0.15">
      <c r="A47" s="16" t="s">
        <v>49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>
        <v>65</v>
      </c>
      <c r="J47" s="4">
        <v>0</v>
      </c>
      <c r="K47" s="4">
        <v>9</v>
      </c>
      <c r="L47" s="4">
        <f>'middle_area_genre$2'!L47+5</f>
        <v>9998</v>
      </c>
      <c r="M47" s="4">
        <f>'middle_area_genre$2'!M47+4</f>
        <v>604</v>
      </c>
      <c r="N47" s="4">
        <f>'middle_area_genre$2'!N47+3</f>
        <v>203</v>
      </c>
      <c r="O47" s="4">
        <v>0</v>
      </c>
      <c r="P47" s="4">
        <v>9</v>
      </c>
      <c r="Q47" s="4">
        <v>1</v>
      </c>
      <c r="R47" s="4">
        <v>2</v>
      </c>
      <c r="S47" s="4">
        <f>'middle_area_genre$2'!S47+5</f>
        <v>9505</v>
      </c>
    </row>
    <row r="48" spans="1:19" s="2" customFormat="1" x14ac:dyDescent="0.15">
      <c r="A48" s="22" t="s">
        <v>49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66</v>
      </c>
      <c r="J48" s="4">
        <v>0</v>
      </c>
      <c r="K48" s="4">
        <v>9</v>
      </c>
      <c r="L48" s="4">
        <f>'middle_area_genre$2'!L48+5</f>
        <v>9997</v>
      </c>
      <c r="M48" s="4">
        <f>'middle_area_genre$2'!M48+4</f>
        <v>554</v>
      </c>
      <c r="N48" s="4">
        <f>'middle_area_genre$2'!N48+3</f>
        <v>103</v>
      </c>
      <c r="O48" s="4">
        <v>0</v>
      </c>
      <c r="P48" s="4">
        <v>9</v>
      </c>
      <c r="Q48" s="4">
        <v>1</v>
      </c>
      <c r="R48" s="4">
        <v>3</v>
      </c>
      <c r="S48" s="4">
        <f>'middle_area_genre$2'!S48+5</f>
        <v>9405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</row>
    <row r="2" spans="1:19" x14ac:dyDescent="0.15">
      <c r="A2" s="15" t="s">
        <v>139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32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26</v>
      </c>
      <c r="S2" s="24" t="s">
        <v>28</v>
      </c>
    </row>
    <row r="3" spans="1:19" x14ac:dyDescent="0.15">
      <c r="A3" s="16" t="s">
        <v>50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24</v>
      </c>
      <c r="J3" s="3">
        <v>1</v>
      </c>
      <c r="K3" s="4">
        <v>1</v>
      </c>
      <c r="L3" s="4">
        <f>'middle_area_genre$3'!L3+5</f>
        <v>1010</v>
      </c>
      <c r="M3" s="4">
        <f>'middle_area_genre$3'!M3+4</f>
        <v>108</v>
      </c>
      <c r="N3" s="4">
        <f>'middle_area_genre$3'!N3+3</f>
        <v>96</v>
      </c>
      <c r="O3" s="4">
        <f>'middle_area_genre$3'!O3+2</f>
        <v>54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50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24</v>
      </c>
      <c r="J4" s="3">
        <v>1</v>
      </c>
      <c r="K4" s="4">
        <v>1</v>
      </c>
      <c r="L4" s="4">
        <f>'middle_area_genre$3'!L4+5</f>
        <v>1011</v>
      </c>
      <c r="M4" s="4">
        <f>'middle_area_genre$3'!M4+4</f>
        <v>109</v>
      </c>
      <c r="N4" s="4">
        <f>'middle_area_genre$3'!N4+3</f>
        <v>97</v>
      </c>
      <c r="O4" s="4">
        <f>'middle_area_genre$3'!O4+2</f>
        <v>55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50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24</v>
      </c>
      <c r="J5" s="3">
        <v>1</v>
      </c>
      <c r="K5" s="4">
        <v>1</v>
      </c>
      <c r="L5" s="4">
        <f>'middle_area_genre$3'!L5+5</f>
        <v>1012</v>
      </c>
      <c r="M5" s="4">
        <f>'middle_area_genre$3'!M5+4</f>
        <v>110</v>
      </c>
      <c r="N5" s="4">
        <f>'middle_area_genre$3'!N5+3</f>
        <v>98</v>
      </c>
      <c r="O5" s="4">
        <f>'middle_area_genre$3'!O5+2</f>
        <v>56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50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24</v>
      </c>
      <c r="J6" s="3">
        <v>1</v>
      </c>
      <c r="K6" s="4">
        <v>1</v>
      </c>
      <c r="L6" s="4">
        <f>'middle_area_genre$3'!L6+5</f>
        <v>1013</v>
      </c>
      <c r="M6" s="4">
        <f>'middle_area_genre$3'!M6+4</f>
        <v>111</v>
      </c>
      <c r="N6" s="4">
        <f>'middle_area_genre$3'!N6+3</f>
        <v>99</v>
      </c>
      <c r="O6" s="4">
        <f>'middle_area_genre$3'!O6+2</f>
        <v>57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50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24</v>
      </c>
      <c r="J7" s="3">
        <v>1</v>
      </c>
      <c r="K7" s="4">
        <v>0</v>
      </c>
      <c r="L7" s="4">
        <f>'middle_area_genre$3'!L7+5</f>
        <v>1014</v>
      </c>
      <c r="M7" s="4">
        <f>'middle_area_genre$3'!M7+4</f>
        <v>112</v>
      </c>
      <c r="N7" s="4">
        <f>'middle_area_genre$3'!N7+3</f>
        <v>100</v>
      </c>
      <c r="O7" s="4">
        <f>'middle_area_genre$3'!O7+2</f>
        <v>58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50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24</v>
      </c>
      <c r="J8" s="3">
        <v>1</v>
      </c>
      <c r="K8" s="4">
        <v>0</v>
      </c>
      <c r="L8" s="4">
        <f>'middle_area_genre$3'!L8+5</f>
        <v>1015</v>
      </c>
      <c r="M8" s="4">
        <f>'middle_area_genre$3'!M8+4</f>
        <v>113</v>
      </c>
      <c r="N8" s="4">
        <f>'middle_area_genre$3'!N8+3</f>
        <v>101</v>
      </c>
      <c r="O8" s="4">
        <f>'middle_area_genre$3'!O8+2</f>
        <v>59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50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24</v>
      </c>
      <c r="J9" s="3">
        <v>1</v>
      </c>
      <c r="K9" s="4">
        <v>0</v>
      </c>
      <c r="L9" s="4">
        <f>'middle_area_genre$3'!L9+5</f>
        <v>1016</v>
      </c>
      <c r="M9" s="4">
        <f>'middle_area_genre$3'!M9+4</f>
        <v>114</v>
      </c>
      <c r="N9" s="4">
        <f>'middle_area_genre$3'!N9+3</f>
        <v>102</v>
      </c>
      <c r="O9" s="4">
        <f>'middle_area_genre$3'!O9+2</f>
        <v>60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50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25</v>
      </c>
      <c r="J10" s="3">
        <v>1</v>
      </c>
      <c r="K10" s="4">
        <v>1</v>
      </c>
      <c r="L10" s="4">
        <f>'middle_area_genre$3'!L10+5</f>
        <v>1060</v>
      </c>
      <c r="M10" s="4">
        <f>'middle_area_genre$3'!M10+4</f>
        <v>109</v>
      </c>
      <c r="N10" s="4">
        <f>'middle_area_genre$3'!N10+3</f>
        <v>98</v>
      </c>
      <c r="O10" s="4">
        <v>0</v>
      </c>
      <c r="P10" s="3">
        <v>0</v>
      </c>
      <c r="Q10" s="3">
        <v>0</v>
      </c>
      <c r="R10" s="4">
        <v>1</v>
      </c>
      <c r="S10" s="4">
        <f>'middle_area_genre$3'!S10+5</f>
        <v>10010</v>
      </c>
    </row>
    <row r="11" spans="1:19" x14ac:dyDescent="0.15">
      <c r="A11" s="16" t="s">
        <v>50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26</v>
      </c>
      <c r="J11" s="3">
        <v>0</v>
      </c>
      <c r="K11" s="4">
        <v>9</v>
      </c>
      <c r="L11" s="4">
        <f>'middle_area_genre$3'!L11+5</f>
        <v>1110</v>
      </c>
      <c r="M11" s="4">
        <f>'middle_area_genre$3'!M11+4</f>
        <v>110</v>
      </c>
      <c r="N11" s="4">
        <f>'middle_area_genre$3'!N11+3</f>
        <v>100</v>
      </c>
      <c r="O11" s="4">
        <v>0</v>
      </c>
      <c r="P11" s="3">
        <v>0</v>
      </c>
      <c r="Q11" s="3">
        <v>0</v>
      </c>
      <c r="R11" s="4">
        <v>2</v>
      </c>
      <c r="S11" s="4">
        <f>'middle_area_genre$3'!S11+5</f>
        <v>9010</v>
      </c>
    </row>
    <row r="12" spans="1:19" x14ac:dyDescent="0.15">
      <c r="A12" s="16" t="s">
        <v>50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27</v>
      </c>
      <c r="J12" s="3">
        <v>0</v>
      </c>
      <c r="K12" s="4">
        <v>9</v>
      </c>
      <c r="L12" s="4">
        <f>'middle_area_genre$3'!L12+5</f>
        <v>1160</v>
      </c>
      <c r="M12" s="4">
        <f>'middle_area_genre$3'!M12+4</f>
        <v>111</v>
      </c>
      <c r="N12" s="4">
        <f>'middle_area_genre$3'!N12+3</f>
        <v>102</v>
      </c>
      <c r="O12" s="4">
        <v>0</v>
      </c>
      <c r="P12" s="3">
        <v>0</v>
      </c>
      <c r="Q12" s="3">
        <v>0</v>
      </c>
      <c r="R12" s="4">
        <v>3</v>
      </c>
      <c r="S12" s="4">
        <f>'middle_area_genre$3'!S12+5</f>
        <v>8010</v>
      </c>
    </row>
    <row r="13" spans="1:19" x14ac:dyDescent="0.15">
      <c r="A13" s="16" t="s">
        <v>50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24</v>
      </c>
      <c r="J13" s="3">
        <v>10</v>
      </c>
      <c r="K13" s="4">
        <v>0</v>
      </c>
      <c r="L13" s="4">
        <f>'middle_area_genre$3'!L13+5</f>
        <v>2010</v>
      </c>
      <c r="M13" s="4">
        <f>'middle_area_genre$3'!M13+4</f>
        <v>158</v>
      </c>
      <c r="N13" s="4">
        <f>'middle_area_genre$3'!N13+3</f>
        <v>106</v>
      </c>
      <c r="O13" s="4">
        <f>'middle_area_genre$3'!O13+2</f>
        <v>84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50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25</v>
      </c>
      <c r="J14" s="3">
        <v>10</v>
      </c>
      <c r="K14" s="4">
        <v>0</v>
      </c>
      <c r="L14" s="4">
        <f>'middle_area_genre$3'!L14+5</f>
        <v>2035</v>
      </c>
      <c r="M14" s="4">
        <f>'middle_area_genre$3'!M14+4</f>
        <v>163</v>
      </c>
      <c r="N14" s="4">
        <f>'middle_area_genre$3'!N14+3</f>
        <v>116</v>
      </c>
      <c r="O14" s="4">
        <v>0</v>
      </c>
      <c r="P14" s="3">
        <v>0</v>
      </c>
      <c r="Q14" s="3">
        <v>0</v>
      </c>
      <c r="R14" s="4">
        <v>1</v>
      </c>
      <c r="S14" s="4">
        <f>'middle_area_genre$3'!S14+5</f>
        <v>2010</v>
      </c>
    </row>
    <row r="15" spans="1:19" x14ac:dyDescent="0.15">
      <c r="A15" s="16" t="s">
        <v>50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26</v>
      </c>
      <c r="J15" s="3">
        <v>0</v>
      </c>
      <c r="K15" s="4">
        <v>9</v>
      </c>
      <c r="L15" s="4">
        <f>'middle_area_genre$3'!L15+5</f>
        <v>2060</v>
      </c>
      <c r="M15" s="4">
        <f>'middle_area_genre$3'!M15+4</f>
        <v>168</v>
      </c>
      <c r="N15" s="4">
        <f>'middle_area_genre$3'!N15+3</f>
        <v>126</v>
      </c>
      <c r="O15" s="4">
        <v>0</v>
      </c>
      <c r="P15" s="3">
        <v>0</v>
      </c>
      <c r="Q15" s="3">
        <v>0</v>
      </c>
      <c r="R15" s="4">
        <v>2</v>
      </c>
      <c r="S15" s="4">
        <f>'middle_area_genre$3'!S15+5</f>
        <v>1810</v>
      </c>
    </row>
    <row r="16" spans="1:19" x14ac:dyDescent="0.15">
      <c r="A16" s="16" t="s">
        <v>50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27</v>
      </c>
      <c r="J16" s="3">
        <v>0</v>
      </c>
      <c r="K16" s="4">
        <v>9</v>
      </c>
      <c r="L16" s="4">
        <f>'middle_area_genre$3'!L16+5</f>
        <v>2085</v>
      </c>
      <c r="M16" s="4">
        <f>'middle_area_genre$3'!M16+4</f>
        <v>173</v>
      </c>
      <c r="N16" s="4">
        <f>'middle_area_genre$3'!N16+3</f>
        <v>136</v>
      </c>
      <c r="O16" s="4">
        <v>0</v>
      </c>
      <c r="P16" s="3">
        <v>0</v>
      </c>
      <c r="Q16" s="3">
        <v>0</v>
      </c>
      <c r="R16" s="4">
        <v>3</v>
      </c>
      <c r="S16" s="4">
        <f>'middle_area_genre$3'!S16+5</f>
        <v>1610</v>
      </c>
    </row>
    <row r="17" spans="1:19" x14ac:dyDescent="0.15">
      <c r="A17" s="16" t="s">
        <v>50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24</v>
      </c>
      <c r="J17" s="3">
        <v>1</v>
      </c>
      <c r="K17" s="4">
        <v>1</v>
      </c>
      <c r="L17" s="4">
        <f>'middle_area_genre$3'!L17+5</f>
        <v>10010</v>
      </c>
      <c r="M17" s="4">
        <f>'middle_area_genre$3'!M17+4</f>
        <v>208</v>
      </c>
      <c r="N17" s="4">
        <f>'middle_area_genre$3'!N17+3</f>
        <v>156</v>
      </c>
      <c r="O17" s="4">
        <f>'middle_area_genre$3'!O17+2</f>
        <v>104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50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25</v>
      </c>
      <c r="J18" s="3">
        <v>1</v>
      </c>
      <c r="K18" s="4">
        <v>1</v>
      </c>
      <c r="L18" s="4">
        <f>'middle_area_genre$3'!L18+5</f>
        <v>10510</v>
      </c>
      <c r="M18" s="4">
        <f>'middle_area_genre$3'!M18+4</f>
        <v>209</v>
      </c>
      <c r="N18" s="4">
        <f>'middle_area_genre$3'!N18+3</f>
        <v>158</v>
      </c>
      <c r="O18" s="4">
        <v>0</v>
      </c>
      <c r="P18" s="3">
        <v>0</v>
      </c>
      <c r="Q18" s="3">
        <v>0</v>
      </c>
      <c r="R18" s="4">
        <v>1</v>
      </c>
      <c r="S18" s="4">
        <f>'middle_area_genre$3'!S18+5</f>
        <v>5010</v>
      </c>
    </row>
    <row r="19" spans="1:19" x14ac:dyDescent="0.15">
      <c r="A19" s="16" t="s">
        <v>50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26</v>
      </c>
      <c r="J19" s="3">
        <v>0</v>
      </c>
      <c r="K19" s="4">
        <v>9</v>
      </c>
      <c r="L19" s="4">
        <f>'middle_area_genre$3'!L19+5</f>
        <v>11010</v>
      </c>
      <c r="M19" s="4">
        <f>'middle_area_genre$3'!M19+4</f>
        <v>210</v>
      </c>
      <c r="N19" s="4">
        <f>'middle_area_genre$3'!N19+3</f>
        <v>160</v>
      </c>
      <c r="O19" s="4">
        <v>0</v>
      </c>
      <c r="P19" s="3">
        <v>0</v>
      </c>
      <c r="Q19" s="3">
        <v>0</v>
      </c>
      <c r="R19" s="4">
        <v>2</v>
      </c>
      <c r="S19" s="4">
        <f>'middle_area_genre$3'!S19+5</f>
        <v>4710</v>
      </c>
    </row>
    <row r="20" spans="1:19" x14ac:dyDescent="0.15">
      <c r="A20" s="16" t="s">
        <v>50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27</v>
      </c>
      <c r="J20" s="3">
        <v>0</v>
      </c>
      <c r="K20" s="4">
        <v>9</v>
      </c>
      <c r="L20" s="4">
        <f>'middle_area_genre$3'!L20+5</f>
        <v>11510</v>
      </c>
      <c r="M20" s="4">
        <f>'middle_area_genre$3'!M20+4</f>
        <v>211</v>
      </c>
      <c r="N20" s="4">
        <f>'middle_area_genre$3'!N20+3</f>
        <v>162</v>
      </c>
      <c r="O20" s="4">
        <v>0</v>
      </c>
      <c r="P20" s="3">
        <v>0</v>
      </c>
      <c r="Q20" s="3">
        <v>0</v>
      </c>
      <c r="R20" s="4">
        <v>3</v>
      </c>
      <c r="S20" s="4">
        <f>'middle_area_genre$3'!S20+5</f>
        <v>4310</v>
      </c>
    </row>
    <row r="21" spans="1:19" x14ac:dyDescent="0.15">
      <c r="A21" s="16" t="s">
        <v>50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24</v>
      </c>
      <c r="J21" s="3">
        <v>10</v>
      </c>
      <c r="K21" s="4">
        <v>0</v>
      </c>
      <c r="L21" s="4">
        <f>'middle_area_genre$3'!L21+5</f>
        <v>20010</v>
      </c>
      <c r="M21" s="4">
        <f>'middle_area_genre$3'!M21+4</f>
        <v>258</v>
      </c>
      <c r="N21" s="4">
        <f>'middle_area_genre$3'!N21+3</f>
        <v>206</v>
      </c>
      <c r="O21" s="4">
        <f>'middle_area_genre$3'!O21+2</f>
        <v>154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50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25</v>
      </c>
      <c r="J22" s="3">
        <v>10</v>
      </c>
      <c r="K22" s="4">
        <v>0</v>
      </c>
      <c r="L22" s="4">
        <f>'middle_area_genre$3'!L22+5</f>
        <v>20260</v>
      </c>
      <c r="M22" s="4">
        <f>'middle_area_genre$3'!M22+4</f>
        <v>263</v>
      </c>
      <c r="N22" s="4">
        <f>'middle_area_genre$3'!N22+3</f>
        <v>216</v>
      </c>
      <c r="O22" s="4">
        <v>0</v>
      </c>
      <c r="P22" s="3">
        <v>0</v>
      </c>
      <c r="Q22" s="3">
        <v>0</v>
      </c>
      <c r="R22" s="4">
        <v>1</v>
      </c>
      <c r="S22" s="4">
        <f>'middle_area_genre$3'!S22+5</f>
        <v>7510</v>
      </c>
    </row>
    <row r="23" spans="1:19" x14ac:dyDescent="0.15">
      <c r="A23" s="16" t="s">
        <v>50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26</v>
      </c>
      <c r="J23" s="3">
        <v>0</v>
      </c>
      <c r="K23" s="4">
        <v>9</v>
      </c>
      <c r="L23" s="4">
        <f>'middle_area_genre$3'!L23+5</f>
        <v>20510</v>
      </c>
      <c r="M23" s="4">
        <f>'middle_area_genre$3'!M23+4</f>
        <v>268</v>
      </c>
      <c r="N23" s="4">
        <f>'middle_area_genre$3'!N23+3</f>
        <v>226</v>
      </c>
      <c r="O23" s="4">
        <v>0</v>
      </c>
      <c r="P23" s="3">
        <v>0</v>
      </c>
      <c r="Q23" s="3">
        <v>0</v>
      </c>
      <c r="R23" s="4">
        <v>2</v>
      </c>
      <c r="S23" s="4">
        <f>'middle_area_genre$3'!S23+5</f>
        <v>7110</v>
      </c>
    </row>
    <row r="24" spans="1:19" x14ac:dyDescent="0.15">
      <c r="A24" s="16" t="s">
        <v>50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27</v>
      </c>
      <c r="J24" s="3">
        <v>0</v>
      </c>
      <c r="K24" s="4">
        <v>9</v>
      </c>
      <c r="L24" s="4">
        <f>'middle_area_genre$3'!L24+5</f>
        <v>20760</v>
      </c>
      <c r="M24" s="4">
        <f>'middle_area_genre$3'!M24+4</f>
        <v>273</v>
      </c>
      <c r="N24" s="4">
        <f>'middle_area_genre$3'!N24+3</f>
        <v>236</v>
      </c>
      <c r="O24" s="4">
        <v>0</v>
      </c>
      <c r="P24" s="3">
        <v>0</v>
      </c>
      <c r="Q24" s="3">
        <v>0</v>
      </c>
      <c r="R24" s="4">
        <v>3</v>
      </c>
      <c r="S24" s="4">
        <f>'middle_area_genre$3'!S24+5</f>
        <v>6710</v>
      </c>
    </row>
    <row r="25" spans="1:19" x14ac:dyDescent="0.15">
      <c r="A25" s="16" t="s">
        <v>50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>
        <v>21</v>
      </c>
      <c r="J25" s="3">
        <v>1</v>
      </c>
      <c r="K25" s="4">
        <v>1</v>
      </c>
      <c r="L25" s="4">
        <f>'middle_area_genre$3'!L25+5</f>
        <v>510</v>
      </c>
      <c r="M25" s="4">
        <f>'middle_area_genre$3'!M25+4</f>
        <v>58</v>
      </c>
      <c r="N25" s="4">
        <f>'middle_area_genre$3'!N25+3</f>
        <v>35</v>
      </c>
      <c r="O25" s="4">
        <f>'middle_area_genre$3'!O25+2</f>
        <v>14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50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>
        <v>22</v>
      </c>
      <c r="J26" s="3">
        <v>1</v>
      </c>
      <c r="K26" s="4">
        <v>1</v>
      </c>
      <c r="L26" s="4">
        <f>'middle_area_genre$3'!L26+5</f>
        <v>500</v>
      </c>
      <c r="M26" s="4">
        <f>'middle_area_genre$3'!M26+4</f>
        <v>53</v>
      </c>
      <c r="N26" s="4">
        <f>'middle_area_genre$3'!N26+3</f>
        <v>25</v>
      </c>
      <c r="O26" s="4">
        <v>0</v>
      </c>
      <c r="P26" s="3">
        <v>1</v>
      </c>
      <c r="Q26" s="3">
        <v>1</v>
      </c>
      <c r="R26" s="4">
        <v>1</v>
      </c>
      <c r="S26" s="4">
        <f>'middle_area_genre$3'!S26+5</f>
        <v>5010</v>
      </c>
    </row>
    <row r="27" spans="1:19" x14ac:dyDescent="0.15">
      <c r="A27" s="16" t="s">
        <v>50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>
        <v>23</v>
      </c>
      <c r="J27" s="3">
        <v>0</v>
      </c>
      <c r="K27" s="4">
        <v>9</v>
      </c>
      <c r="L27" s="4">
        <f>'middle_area_genre$3'!L27+5</f>
        <v>495</v>
      </c>
      <c r="M27" s="4">
        <f>'middle_area_genre$3'!M27+4</f>
        <v>48</v>
      </c>
      <c r="N27" s="4">
        <f>'middle_area_genre$3'!N27+3</f>
        <v>20</v>
      </c>
      <c r="O27" s="4">
        <v>0</v>
      </c>
      <c r="P27" s="3">
        <v>9</v>
      </c>
      <c r="Q27" s="3">
        <v>1</v>
      </c>
      <c r="R27" s="4">
        <v>2</v>
      </c>
      <c r="S27" s="4">
        <f>'middle_area_genre$3'!S27+5</f>
        <v>4510</v>
      </c>
    </row>
    <row r="28" spans="1:19" x14ac:dyDescent="0.15">
      <c r="A28" s="16" t="s">
        <v>50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>
        <v>24</v>
      </c>
      <c r="J28" s="3">
        <v>0</v>
      </c>
      <c r="K28" s="4">
        <v>9</v>
      </c>
      <c r="L28" s="4">
        <f>'middle_area_genre$3'!L28+5</f>
        <v>490</v>
      </c>
      <c r="M28" s="4">
        <f>'middle_area_genre$3'!M28+4</f>
        <v>43</v>
      </c>
      <c r="N28" s="4">
        <f>'middle_area_genre$3'!N28+3</f>
        <v>15</v>
      </c>
      <c r="O28" s="4">
        <v>0</v>
      </c>
      <c r="P28" s="3">
        <v>9</v>
      </c>
      <c r="Q28" s="3">
        <v>1</v>
      </c>
      <c r="R28" s="4">
        <v>3</v>
      </c>
      <c r="S28" s="4">
        <f>'middle_area_genre$3'!S28+5</f>
        <v>4010</v>
      </c>
    </row>
    <row r="29" spans="1:19" x14ac:dyDescent="0.15">
      <c r="A29" s="16" t="s">
        <v>50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>
        <v>21</v>
      </c>
      <c r="J29" s="3">
        <v>9</v>
      </c>
      <c r="K29" s="4">
        <v>0</v>
      </c>
      <c r="L29" s="4">
        <f>'middle_area_genre$3'!L29+5</f>
        <v>3010</v>
      </c>
      <c r="M29" s="4">
        <f>'middle_area_genre$3'!M29+4</f>
        <v>208</v>
      </c>
      <c r="N29" s="4">
        <f>'middle_area_genre$3'!N29+3</f>
        <v>186</v>
      </c>
      <c r="O29" s="4">
        <f>'middle_area_genre$3'!O29+2</f>
        <v>104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50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>
        <v>22</v>
      </c>
      <c r="J30" s="3">
        <v>9</v>
      </c>
      <c r="K30" s="4">
        <v>0</v>
      </c>
      <c r="L30" s="4">
        <f>'middle_area_genre$3'!L30+5</f>
        <v>2910</v>
      </c>
      <c r="M30" s="4">
        <f>'middle_area_genre$3'!M30+4</f>
        <v>188</v>
      </c>
      <c r="N30" s="4">
        <f>'middle_area_genre$3'!N30+3</f>
        <v>166</v>
      </c>
      <c r="O30" s="4">
        <v>0</v>
      </c>
      <c r="P30" s="3">
        <v>1</v>
      </c>
      <c r="Q30" s="3">
        <v>1</v>
      </c>
      <c r="R30" s="4">
        <v>1</v>
      </c>
      <c r="S30" s="4">
        <f>'middle_area_genre$3'!S30+5</f>
        <v>50010</v>
      </c>
    </row>
    <row r="31" spans="1:19" x14ac:dyDescent="0.15">
      <c r="A31" s="16" t="s">
        <v>50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>
        <v>23</v>
      </c>
      <c r="J31" s="3">
        <v>0</v>
      </c>
      <c r="K31" s="4">
        <v>9</v>
      </c>
      <c r="L31" s="4">
        <f>'middle_area_genre$3'!L31+5</f>
        <v>2810</v>
      </c>
      <c r="M31" s="4">
        <f>'middle_area_genre$3'!M31+4</f>
        <v>168</v>
      </c>
      <c r="N31" s="4">
        <f>'middle_area_genre$3'!N31+3</f>
        <v>146</v>
      </c>
      <c r="O31" s="4">
        <v>0</v>
      </c>
      <c r="P31" s="3">
        <v>9</v>
      </c>
      <c r="Q31" s="3">
        <v>1</v>
      </c>
      <c r="R31" s="4">
        <v>2</v>
      </c>
      <c r="S31" s="4">
        <f>'middle_area_genre$3'!S31+5</f>
        <v>45010</v>
      </c>
    </row>
    <row r="32" spans="1:19" x14ac:dyDescent="0.15">
      <c r="A32" s="16" t="s">
        <v>50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>
        <v>24</v>
      </c>
      <c r="J32" s="3">
        <v>0</v>
      </c>
      <c r="K32" s="4">
        <v>9</v>
      </c>
      <c r="L32" s="4">
        <f>'middle_area_genre$3'!L32+5</f>
        <v>2710</v>
      </c>
      <c r="M32" s="4">
        <f>'middle_area_genre$3'!M32+4</f>
        <v>148</v>
      </c>
      <c r="N32" s="4">
        <f>'middle_area_genre$3'!N32+3</f>
        <v>126</v>
      </c>
      <c r="O32" s="4">
        <v>0</v>
      </c>
      <c r="P32" s="3">
        <v>9</v>
      </c>
      <c r="Q32" s="3">
        <v>1</v>
      </c>
      <c r="R32" s="4">
        <v>3</v>
      </c>
      <c r="S32" s="4">
        <f>'middle_area_genre$3'!S32+5</f>
        <v>40010</v>
      </c>
    </row>
    <row r="33" spans="1:19" x14ac:dyDescent="0.15">
      <c r="A33" s="16" t="s">
        <v>50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>
        <v>21</v>
      </c>
      <c r="J33" s="3">
        <v>1</v>
      </c>
      <c r="K33" s="4">
        <v>1</v>
      </c>
      <c r="L33" s="4">
        <f>'middle_area_genre$3'!L33+5</f>
        <v>100010</v>
      </c>
      <c r="M33" s="4">
        <f>'middle_area_genre$3'!M33+4</f>
        <v>8200</v>
      </c>
      <c r="N33" s="4">
        <f>'middle_area_genre$3'!N33+3</f>
        <v>8006</v>
      </c>
      <c r="O33" s="4">
        <f>'middle_area_genre$3'!O33+2</f>
        <v>1004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50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>
        <v>22</v>
      </c>
      <c r="J34" s="3">
        <v>1</v>
      </c>
      <c r="K34" s="4">
        <v>1</v>
      </c>
      <c r="L34" s="4">
        <f>'middle_area_genre$3'!L34+5</f>
        <v>100009</v>
      </c>
      <c r="M34" s="4">
        <f>'middle_area_genre$3'!M34+4</f>
        <v>4104</v>
      </c>
      <c r="N34" s="4">
        <f>'middle_area_genre$3'!N34+3</f>
        <v>4006</v>
      </c>
      <c r="O34" s="4">
        <v>0</v>
      </c>
      <c r="P34" s="3">
        <v>1</v>
      </c>
      <c r="Q34" s="3">
        <v>1</v>
      </c>
      <c r="R34" s="4">
        <v>1</v>
      </c>
      <c r="S34" s="4">
        <f>'middle_area_genre$3'!S34+5</f>
        <v>10010</v>
      </c>
    </row>
    <row r="35" spans="1:19" x14ac:dyDescent="0.15">
      <c r="A35" s="16" t="s">
        <v>50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>
        <v>23</v>
      </c>
      <c r="J35" s="3">
        <v>0</v>
      </c>
      <c r="K35" s="4">
        <v>9</v>
      </c>
      <c r="L35" s="4">
        <f>'middle_area_genre$3'!L35+5</f>
        <v>100008</v>
      </c>
      <c r="M35" s="4">
        <f>'middle_area_genre$3'!M35+4</f>
        <v>2056</v>
      </c>
      <c r="N35" s="4">
        <f>'middle_area_genre$3'!N35+3</f>
        <v>2006</v>
      </c>
      <c r="O35" s="4">
        <v>0</v>
      </c>
      <c r="P35" s="3">
        <v>9</v>
      </c>
      <c r="Q35" s="3">
        <v>1</v>
      </c>
      <c r="R35" s="4">
        <v>2</v>
      </c>
      <c r="S35" s="4">
        <f>'middle_area_genre$3'!S35+5</f>
        <v>5010</v>
      </c>
    </row>
    <row r="36" spans="1:19" x14ac:dyDescent="0.15">
      <c r="A36" s="16" t="s">
        <v>50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>
        <v>24</v>
      </c>
      <c r="J36" s="3">
        <v>0</v>
      </c>
      <c r="K36" s="4">
        <v>9</v>
      </c>
      <c r="L36" s="4">
        <f>'middle_area_genre$3'!L36+5</f>
        <v>100007</v>
      </c>
      <c r="M36" s="4">
        <f>'middle_area_genre$3'!M36+4</f>
        <v>1032</v>
      </c>
      <c r="N36" s="4">
        <f>'middle_area_genre$3'!N36+3</f>
        <v>1006</v>
      </c>
      <c r="O36" s="4">
        <v>0</v>
      </c>
      <c r="P36" s="3">
        <v>9</v>
      </c>
      <c r="Q36" s="3">
        <v>1</v>
      </c>
      <c r="R36" s="4">
        <v>3</v>
      </c>
      <c r="S36" s="4">
        <f>'middle_area_genre$3'!S36+5</f>
        <v>2510</v>
      </c>
    </row>
    <row r="37" spans="1:19" x14ac:dyDescent="0.15">
      <c r="A37" s="16" t="s">
        <v>50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>
        <v>21</v>
      </c>
      <c r="J37" s="3">
        <v>9</v>
      </c>
      <c r="K37" s="4">
        <v>0</v>
      </c>
      <c r="L37" s="4">
        <f>'middle_area_genre$3'!L37+5</f>
        <v>50010</v>
      </c>
      <c r="M37" s="4">
        <f>'middle_area_genre$3'!M37+4</f>
        <v>108</v>
      </c>
      <c r="N37" s="4">
        <f>'middle_area_genre$3'!N37+3</f>
        <v>106</v>
      </c>
      <c r="O37" s="4">
        <f>'middle_area_genre$3'!O37+2</f>
        <v>54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50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>
        <v>22</v>
      </c>
      <c r="J38" s="3">
        <v>9</v>
      </c>
      <c r="K38" s="4">
        <v>0</v>
      </c>
      <c r="L38" s="4">
        <f>'middle_area_genre$3'!L38+5</f>
        <v>50008</v>
      </c>
      <c r="M38" s="4">
        <f>'middle_area_genre$3'!M38+4</f>
        <v>107</v>
      </c>
      <c r="N38" s="4">
        <f>'middle_area_genre$3'!N38+3</f>
        <v>105</v>
      </c>
      <c r="O38" s="4">
        <v>0</v>
      </c>
      <c r="P38" s="3">
        <v>1</v>
      </c>
      <c r="Q38" s="3">
        <v>1</v>
      </c>
      <c r="R38" s="4">
        <v>1</v>
      </c>
      <c r="S38" s="4">
        <f>'middle_area_genre$3'!S38+5</f>
        <v>2010</v>
      </c>
    </row>
    <row r="39" spans="1:19" x14ac:dyDescent="0.15">
      <c r="A39" s="16" t="s">
        <v>50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>
        <v>23</v>
      </c>
      <c r="J39" s="3">
        <v>0</v>
      </c>
      <c r="K39" s="4">
        <v>9</v>
      </c>
      <c r="L39" s="4">
        <f>'middle_area_genre$3'!L39+5</f>
        <v>50006</v>
      </c>
      <c r="M39" s="4">
        <f>'middle_area_genre$3'!M39+4</f>
        <v>106</v>
      </c>
      <c r="N39" s="4">
        <f>'middle_area_genre$3'!N39+3</f>
        <v>104</v>
      </c>
      <c r="O39" s="4">
        <v>0</v>
      </c>
      <c r="P39" s="3">
        <v>9</v>
      </c>
      <c r="Q39" s="3">
        <v>1</v>
      </c>
      <c r="R39" s="4">
        <v>2</v>
      </c>
      <c r="S39" s="4">
        <f>'middle_area_genre$3'!S39+5</f>
        <v>2000</v>
      </c>
    </row>
    <row r="40" spans="1:19" x14ac:dyDescent="0.15">
      <c r="A40" s="16" t="s">
        <v>50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>
        <v>24</v>
      </c>
      <c r="J40" s="3">
        <v>0</v>
      </c>
      <c r="K40" s="4">
        <v>9</v>
      </c>
      <c r="L40" s="4">
        <f>'middle_area_genre$3'!L40+5</f>
        <v>50004</v>
      </c>
      <c r="M40" s="4">
        <f>'middle_area_genre$3'!M40+4</f>
        <v>105</v>
      </c>
      <c r="N40" s="4">
        <f>'middle_area_genre$3'!N40+3</f>
        <v>103</v>
      </c>
      <c r="O40" s="4">
        <v>0</v>
      </c>
      <c r="P40" s="3">
        <v>9</v>
      </c>
      <c r="Q40" s="4">
        <v>1</v>
      </c>
      <c r="R40" s="4">
        <v>3</v>
      </c>
      <c r="S40" s="4">
        <f>'middle_area_genre$3'!S40+5</f>
        <v>1990</v>
      </c>
    </row>
    <row r="41" spans="1:19" x14ac:dyDescent="0.15">
      <c r="A41" s="16" t="s">
        <v>50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>
        <v>59</v>
      </c>
      <c r="J41" s="4">
        <v>9</v>
      </c>
      <c r="K41" s="4">
        <v>0</v>
      </c>
      <c r="L41" s="4">
        <f>'middle_area_genre$3'!L41+5</f>
        <v>10009</v>
      </c>
      <c r="M41" s="4">
        <f>'middle_area_genre$3'!M41+4</f>
        <v>908</v>
      </c>
      <c r="N41" s="4">
        <f>'middle_area_genre$3'!N41+3</f>
        <v>806</v>
      </c>
      <c r="O41" s="4">
        <f>'middle_area_genre$3'!O41+2</f>
        <v>54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50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>
        <v>60</v>
      </c>
      <c r="J42" s="4">
        <v>9</v>
      </c>
      <c r="K42" s="4">
        <v>0</v>
      </c>
      <c r="L42" s="4">
        <f>'middle_area_genre$3'!L42+5</f>
        <v>10008</v>
      </c>
      <c r="M42" s="4">
        <f>'middle_area_genre$3'!M42+4</f>
        <v>858</v>
      </c>
      <c r="N42" s="4">
        <f>'middle_area_genre$3'!N42+3</f>
        <v>706</v>
      </c>
      <c r="O42" s="4">
        <v>0</v>
      </c>
      <c r="P42" s="4">
        <v>0</v>
      </c>
      <c r="Q42" s="4">
        <v>0</v>
      </c>
      <c r="R42" s="4">
        <v>1</v>
      </c>
      <c r="S42" s="4">
        <f>'middle_area_genre$3'!S42+5</f>
        <v>9910</v>
      </c>
    </row>
    <row r="43" spans="1:19" x14ac:dyDescent="0.15">
      <c r="A43" s="16" t="s">
        <v>50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>
        <v>61</v>
      </c>
      <c r="J43" s="3">
        <v>0</v>
      </c>
      <c r="K43" s="4">
        <v>9</v>
      </c>
      <c r="L43" s="4">
        <f>'middle_area_genre$3'!L43+5</f>
        <v>10007</v>
      </c>
      <c r="M43" s="4">
        <f>'middle_area_genre$3'!M43+4</f>
        <v>808</v>
      </c>
      <c r="N43" s="4">
        <f>'middle_area_genre$3'!N43+3</f>
        <v>606</v>
      </c>
      <c r="O43" s="4">
        <v>0</v>
      </c>
      <c r="P43" s="4">
        <v>0</v>
      </c>
      <c r="Q43" s="4">
        <v>0</v>
      </c>
      <c r="R43" s="4">
        <v>2</v>
      </c>
      <c r="S43" s="4">
        <f>'middle_area_genre$3'!S43+5</f>
        <v>9810</v>
      </c>
    </row>
    <row r="44" spans="1:19" x14ac:dyDescent="0.15">
      <c r="A44" s="16" t="s">
        <v>50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>
        <v>62</v>
      </c>
      <c r="J44" s="3">
        <v>0</v>
      </c>
      <c r="K44" s="4">
        <v>9</v>
      </c>
      <c r="L44" s="4">
        <f>'middle_area_genre$3'!L44+5</f>
        <v>10006</v>
      </c>
      <c r="M44" s="4">
        <f>'middle_area_genre$3'!M44+4</f>
        <v>758</v>
      </c>
      <c r="N44" s="4">
        <f>'middle_area_genre$3'!N44+3</f>
        <v>506</v>
      </c>
      <c r="O44" s="4">
        <v>0</v>
      </c>
      <c r="P44" s="4">
        <v>0</v>
      </c>
      <c r="Q44" s="4">
        <v>0</v>
      </c>
      <c r="R44" s="4">
        <v>3</v>
      </c>
      <c r="S44" s="4">
        <f>'middle_area_genre$3'!S44+5</f>
        <v>9710</v>
      </c>
    </row>
    <row r="45" spans="1:19" x14ac:dyDescent="0.15">
      <c r="A45" s="16" t="s">
        <v>50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>
        <v>63</v>
      </c>
      <c r="J45" s="4">
        <v>9</v>
      </c>
      <c r="K45" s="4">
        <v>0</v>
      </c>
      <c r="L45" s="4">
        <f>'middle_area_genre$3'!L45+5</f>
        <v>10005</v>
      </c>
      <c r="M45" s="4">
        <f>'middle_area_genre$3'!M45+4</f>
        <v>708</v>
      </c>
      <c r="N45" s="4">
        <f>'middle_area_genre$3'!N45+3</f>
        <v>406</v>
      </c>
      <c r="O45" s="4">
        <f>'middle_area_genre$3'!O45+2</f>
        <v>34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50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>
        <v>64</v>
      </c>
      <c r="J46" s="4">
        <v>9</v>
      </c>
      <c r="K46" s="4">
        <v>0</v>
      </c>
      <c r="L46" s="4">
        <f>'middle_area_genre$3'!L46+5</f>
        <v>10004</v>
      </c>
      <c r="M46" s="4">
        <f>'middle_area_genre$3'!M46+4</f>
        <v>658</v>
      </c>
      <c r="N46" s="4">
        <f>'middle_area_genre$3'!N46+3</f>
        <v>306</v>
      </c>
      <c r="O46" s="4">
        <v>0</v>
      </c>
      <c r="P46" s="4">
        <v>1</v>
      </c>
      <c r="Q46" s="4">
        <v>1</v>
      </c>
      <c r="R46" s="4">
        <v>1</v>
      </c>
      <c r="S46" s="4">
        <f>'middle_area_genre$3'!S46+5</f>
        <v>9610</v>
      </c>
    </row>
    <row r="47" spans="1:19" x14ac:dyDescent="0.15">
      <c r="A47" s="16" t="s">
        <v>50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>
        <v>65</v>
      </c>
      <c r="J47" s="4">
        <v>0</v>
      </c>
      <c r="K47" s="4">
        <v>9</v>
      </c>
      <c r="L47" s="4">
        <f>'middle_area_genre$3'!L47+5</f>
        <v>10003</v>
      </c>
      <c r="M47" s="4">
        <f>'middle_area_genre$3'!M47+4</f>
        <v>608</v>
      </c>
      <c r="N47" s="4">
        <f>'middle_area_genre$3'!N47+3</f>
        <v>206</v>
      </c>
      <c r="O47" s="4">
        <v>0</v>
      </c>
      <c r="P47" s="4">
        <v>9</v>
      </c>
      <c r="Q47" s="4">
        <v>1</v>
      </c>
      <c r="R47" s="4">
        <v>2</v>
      </c>
      <c r="S47" s="4">
        <f>'middle_area_genre$3'!S47+5</f>
        <v>9510</v>
      </c>
    </row>
    <row r="48" spans="1:19" s="2" customFormat="1" x14ac:dyDescent="0.15">
      <c r="A48" s="22" t="s">
        <v>50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66</v>
      </c>
      <c r="J48" s="4">
        <v>0</v>
      </c>
      <c r="K48" s="4">
        <v>9</v>
      </c>
      <c r="L48" s="4">
        <f>'middle_area_genre$3'!L48+5</f>
        <v>10002</v>
      </c>
      <c r="M48" s="4">
        <f>'middle_area_genre$3'!M48+4</f>
        <v>558</v>
      </c>
      <c r="N48" s="4">
        <f>'middle_area_genre$3'!N48+3</f>
        <v>106</v>
      </c>
      <c r="O48" s="4">
        <v>0</v>
      </c>
      <c r="P48" s="4">
        <v>9</v>
      </c>
      <c r="Q48" s="4">
        <v>1</v>
      </c>
      <c r="R48" s="4">
        <v>3</v>
      </c>
      <c r="S48" s="4">
        <f>'middle_area_genre$3'!S48+5</f>
        <v>9410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</row>
    <row r="2" spans="1:19" x14ac:dyDescent="0.15">
      <c r="A2" s="15" t="s">
        <v>139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32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26</v>
      </c>
      <c r="S2" s="24" t="s">
        <v>28</v>
      </c>
    </row>
    <row r="3" spans="1:19" x14ac:dyDescent="0.15">
      <c r="A3" s="16" t="s">
        <v>51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24</v>
      </c>
      <c r="J3" s="3">
        <v>1</v>
      </c>
      <c r="K3" s="4">
        <v>1</v>
      </c>
      <c r="L3" s="4">
        <f>'middle_area_genre$4'!L3+5</f>
        <v>1015</v>
      </c>
      <c r="M3" s="4">
        <f>'middle_area_genre$4'!M3+4</f>
        <v>112</v>
      </c>
      <c r="N3" s="4">
        <f>'middle_area_genre$4'!N3+3</f>
        <v>99</v>
      </c>
      <c r="O3" s="4">
        <f>'middle_area_genre$4'!O3+2</f>
        <v>56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51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24</v>
      </c>
      <c r="J4" s="3">
        <v>1</v>
      </c>
      <c r="K4" s="4">
        <v>1</v>
      </c>
      <c r="L4" s="4">
        <f>'middle_area_genre$4'!L4+5</f>
        <v>1016</v>
      </c>
      <c r="M4" s="4">
        <f>'middle_area_genre$4'!M4+4</f>
        <v>113</v>
      </c>
      <c r="N4" s="4">
        <f>'middle_area_genre$4'!N4+3</f>
        <v>100</v>
      </c>
      <c r="O4" s="4">
        <f>'middle_area_genre$4'!O4+2</f>
        <v>57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51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24</v>
      </c>
      <c r="J5" s="3">
        <v>1</v>
      </c>
      <c r="K5" s="4">
        <v>1</v>
      </c>
      <c r="L5" s="4">
        <f>'middle_area_genre$4'!L5+5</f>
        <v>1017</v>
      </c>
      <c r="M5" s="4">
        <f>'middle_area_genre$4'!M5+4</f>
        <v>114</v>
      </c>
      <c r="N5" s="4">
        <f>'middle_area_genre$4'!N5+3</f>
        <v>101</v>
      </c>
      <c r="O5" s="4">
        <f>'middle_area_genre$4'!O5+2</f>
        <v>58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51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24</v>
      </c>
      <c r="J6" s="3">
        <v>1</v>
      </c>
      <c r="K6" s="4">
        <v>1</v>
      </c>
      <c r="L6" s="4">
        <f>'middle_area_genre$4'!L6+5</f>
        <v>1018</v>
      </c>
      <c r="M6" s="4">
        <f>'middle_area_genre$4'!M6+4</f>
        <v>115</v>
      </c>
      <c r="N6" s="4">
        <f>'middle_area_genre$4'!N6+3</f>
        <v>102</v>
      </c>
      <c r="O6" s="4">
        <f>'middle_area_genre$4'!O6+2</f>
        <v>59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51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24</v>
      </c>
      <c r="J7" s="3">
        <v>1</v>
      </c>
      <c r="K7" s="4">
        <v>0</v>
      </c>
      <c r="L7" s="4">
        <f>'middle_area_genre$4'!L7+5</f>
        <v>1019</v>
      </c>
      <c r="M7" s="4">
        <f>'middle_area_genre$4'!M7+4</f>
        <v>116</v>
      </c>
      <c r="N7" s="4">
        <f>'middle_area_genre$4'!N7+3</f>
        <v>103</v>
      </c>
      <c r="O7" s="4">
        <f>'middle_area_genre$4'!O7+2</f>
        <v>60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51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24</v>
      </c>
      <c r="J8" s="3">
        <v>1</v>
      </c>
      <c r="K8" s="4">
        <v>0</v>
      </c>
      <c r="L8" s="4">
        <f>'middle_area_genre$4'!L8+5</f>
        <v>1020</v>
      </c>
      <c r="M8" s="4">
        <f>'middle_area_genre$4'!M8+4</f>
        <v>117</v>
      </c>
      <c r="N8" s="4">
        <f>'middle_area_genre$4'!N8+3</f>
        <v>104</v>
      </c>
      <c r="O8" s="4">
        <f>'middle_area_genre$4'!O8+2</f>
        <v>61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51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24</v>
      </c>
      <c r="J9" s="3">
        <v>1</v>
      </c>
      <c r="K9" s="4">
        <v>0</v>
      </c>
      <c r="L9" s="4">
        <f>'middle_area_genre$4'!L9+5</f>
        <v>1021</v>
      </c>
      <c r="M9" s="4">
        <f>'middle_area_genre$4'!M9+4</f>
        <v>118</v>
      </c>
      <c r="N9" s="4">
        <f>'middle_area_genre$4'!N9+3</f>
        <v>105</v>
      </c>
      <c r="O9" s="4">
        <f>'middle_area_genre$4'!O9+2</f>
        <v>62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51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25</v>
      </c>
      <c r="J10" s="3">
        <v>1</v>
      </c>
      <c r="K10" s="4">
        <v>1</v>
      </c>
      <c r="L10" s="4">
        <f>'middle_area_genre$4'!L10+5</f>
        <v>1065</v>
      </c>
      <c r="M10" s="4">
        <f>'middle_area_genre$4'!M10+4</f>
        <v>113</v>
      </c>
      <c r="N10" s="4">
        <f>'middle_area_genre$4'!N10+3</f>
        <v>101</v>
      </c>
      <c r="O10" s="4">
        <v>0</v>
      </c>
      <c r="P10" s="3">
        <v>0</v>
      </c>
      <c r="Q10" s="3">
        <v>0</v>
      </c>
      <c r="R10" s="4">
        <v>1</v>
      </c>
      <c r="S10" s="4">
        <f>'middle_area_genre$4'!S10+5</f>
        <v>10015</v>
      </c>
    </row>
    <row r="11" spans="1:19" x14ac:dyDescent="0.15">
      <c r="A11" s="16" t="s">
        <v>51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26</v>
      </c>
      <c r="J11" s="3">
        <v>0</v>
      </c>
      <c r="K11" s="4">
        <v>9</v>
      </c>
      <c r="L11" s="4">
        <f>'middle_area_genre$4'!L11+5</f>
        <v>1115</v>
      </c>
      <c r="M11" s="4">
        <f>'middle_area_genre$4'!M11+4</f>
        <v>114</v>
      </c>
      <c r="N11" s="4">
        <f>'middle_area_genre$4'!N11+3</f>
        <v>103</v>
      </c>
      <c r="O11" s="4">
        <v>0</v>
      </c>
      <c r="P11" s="3">
        <v>0</v>
      </c>
      <c r="Q11" s="3">
        <v>0</v>
      </c>
      <c r="R11" s="4">
        <v>2</v>
      </c>
      <c r="S11" s="4">
        <f>'middle_area_genre$4'!S11+5</f>
        <v>9015</v>
      </c>
    </row>
    <row r="12" spans="1:19" x14ac:dyDescent="0.15">
      <c r="A12" s="16" t="s">
        <v>51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27</v>
      </c>
      <c r="J12" s="3">
        <v>0</v>
      </c>
      <c r="K12" s="4">
        <v>9</v>
      </c>
      <c r="L12" s="4">
        <f>'middle_area_genre$4'!L12+5</f>
        <v>1165</v>
      </c>
      <c r="M12" s="4">
        <f>'middle_area_genre$4'!M12+4</f>
        <v>115</v>
      </c>
      <c r="N12" s="4">
        <f>'middle_area_genre$4'!N12+3</f>
        <v>105</v>
      </c>
      <c r="O12" s="4">
        <v>0</v>
      </c>
      <c r="P12" s="3">
        <v>0</v>
      </c>
      <c r="Q12" s="3">
        <v>0</v>
      </c>
      <c r="R12" s="4">
        <v>3</v>
      </c>
      <c r="S12" s="4">
        <f>'middle_area_genre$4'!S12+5</f>
        <v>8015</v>
      </c>
    </row>
    <row r="13" spans="1:19" x14ac:dyDescent="0.15">
      <c r="A13" s="16" t="s">
        <v>51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24</v>
      </c>
      <c r="J13" s="3">
        <v>10</v>
      </c>
      <c r="K13" s="4">
        <v>0</v>
      </c>
      <c r="L13" s="4">
        <f>'middle_area_genre$4'!L13+5</f>
        <v>2015</v>
      </c>
      <c r="M13" s="4">
        <f>'middle_area_genre$4'!M13+4</f>
        <v>162</v>
      </c>
      <c r="N13" s="4">
        <f>'middle_area_genre$4'!N13+3</f>
        <v>109</v>
      </c>
      <c r="O13" s="4">
        <f>'middle_area_genre$4'!O13+2</f>
        <v>86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51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25</v>
      </c>
      <c r="J14" s="3">
        <v>10</v>
      </c>
      <c r="K14" s="4">
        <v>0</v>
      </c>
      <c r="L14" s="4">
        <f>'middle_area_genre$4'!L14+5</f>
        <v>2040</v>
      </c>
      <c r="M14" s="4">
        <f>'middle_area_genre$4'!M14+4</f>
        <v>167</v>
      </c>
      <c r="N14" s="4">
        <f>'middle_area_genre$4'!N14+3</f>
        <v>119</v>
      </c>
      <c r="O14" s="4">
        <v>0</v>
      </c>
      <c r="P14" s="3">
        <v>0</v>
      </c>
      <c r="Q14" s="3">
        <v>0</v>
      </c>
      <c r="R14" s="4">
        <v>1</v>
      </c>
      <c r="S14" s="4">
        <f>'middle_area_genre$4'!S14+5</f>
        <v>2015</v>
      </c>
    </row>
    <row r="15" spans="1:19" x14ac:dyDescent="0.15">
      <c r="A15" s="16" t="s">
        <v>51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26</v>
      </c>
      <c r="J15" s="3">
        <v>0</v>
      </c>
      <c r="K15" s="4">
        <v>9</v>
      </c>
      <c r="L15" s="4">
        <f>'middle_area_genre$4'!L15+5</f>
        <v>2065</v>
      </c>
      <c r="M15" s="4">
        <f>'middle_area_genre$4'!M15+4</f>
        <v>172</v>
      </c>
      <c r="N15" s="4">
        <f>'middle_area_genre$4'!N15+3</f>
        <v>129</v>
      </c>
      <c r="O15" s="4">
        <v>0</v>
      </c>
      <c r="P15" s="3">
        <v>0</v>
      </c>
      <c r="Q15" s="3">
        <v>0</v>
      </c>
      <c r="R15" s="4">
        <v>2</v>
      </c>
      <c r="S15" s="4">
        <f>'middle_area_genre$4'!S15+5</f>
        <v>1815</v>
      </c>
    </row>
    <row r="16" spans="1:19" x14ac:dyDescent="0.15">
      <c r="A16" s="16" t="s">
        <v>51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27</v>
      </c>
      <c r="J16" s="3">
        <v>0</v>
      </c>
      <c r="K16" s="4">
        <v>9</v>
      </c>
      <c r="L16" s="4">
        <f>'middle_area_genre$4'!L16+5</f>
        <v>2090</v>
      </c>
      <c r="M16" s="4">
        <f>'middle_area_genre$4'!M16+4</f>
        <v>177</v>
      </c>
      <c r="N16" s="4">
        <f>'middle_area_genre$4'!N16+3</f>
        <v>139</v>
      </c>
      <c r="O16" s="4">
        <v>0</v>
      </c>
      <c r="P16" s="3">
        <v>0</v>
      </c>
      <c r="Q16" s="3">
        <v>0</v>
      </c>
      <c r="R16" s="4">
        <v>3</v>
      </c>
      <c r="S16" s="4">
        <f>'middle_area_genre$4'!S16+5</f>
        <v>1615</v>
      </c>
    </row>
    <row r="17" spans="1:19" x14ac:dyDescent="0.15">
      <c r="A17" s="16" t="s">
        <v>51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24</v>
      </c>
      <c r="J17" s="3">
        <v>1</v>
      </c>
      <c r="K17" s="4">
        <v>1</v>
      </c>
      <c r="L17" s="4">
        <f>'middle_area_genre$4'!L17+5</f>
        <v>10015</v>
      </c>
      <c r="M17" s="4">
        <f>'middle_area_genre$4'!M17+4</f>
        <v>212</v>
      </c>
      <c r="N17" s="4">
        <f>'middle_area_genre$4'!N17+3</f>
        <v>159</v>
      </c>
      <c r="O17" s="4">
        <f>'middle_area_genre$4'!O17+2</f>
        <v>106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51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25</v>
      </c>
      <c r="J18" s="3">
        <v>1</v>
      </c>
      <c r="K18" s="4">
        <v>1</v>
      </c>
      <c r="L18" s="4">
        <f>'middle_area_genre$4'!L18+5</f>
        <v>10515</v>
      </c>
      <c r="M18" s="4">
        <f>'middle_area_genre$4'!M18+4</f>
        <v>213</v>
      </c>
      <c r="N18" s="4">
        <f>'middle_area_genre$4'!N18+3</f>
        <v>161</v>
      </c>
      <c r="O18" s="4">
        <v>0</v>
      </c>
      <c r="P18" s="3">
        <v>0</v>
      </c>
      <c r="Q18" s="3">
        <v>0</v>
      </c>
      <c r="R18" s="4">
        <v>1</v>
      </c>
      <c r="S18" s="4">
        <f>'middle_area_genre$4'!S18+5</f>
        <v>5015</v>
      </c>
    </row>
    <row r="19" spans="1:19" x14ac:dyDescent="0.15">
      <c r="A19" s="16" t="s">
        <v>51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26</v>
      </c>
      <c r="J19" s="3">
        <v>0</v>
      </c>
      <c r="K19" s="4">
        <v>9</v>
      </c>
      <c r="L19" s="4">
        <f>'middle_area_genre$4'!L19+5</f>
        <v>11015</v>
      </c>
      <c r="M19" s="4">
        <f>'middle_area_genre$4'!M19+4</f>
        <v>214</v>
      </c>
      <c r="N19" s="4">
        <f>'middle_area_genre$4'!N19+3</f>
        <v>163</v>
      </c>
      <c r="O19" s="4">
        <v>0</v>
      </c>
      <c r="P19" s="3">
        <v>0</v>
      </c>
      <c r="Q19" s="3">
        <v>0</v>
      </c>
      <c r="R19" s="4">
        <v>2</v>
      </c>
      <c r="S19" s="4">
        <f>'middle_area_genre$4'!S19+5</f>
        <v>4715</v>
      </c>
    </row>
    <row r="20" spans="1:19" x14ac:dyDescent="0.15">
      <c r="A20" s="16" t="s">
        <v>51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27</v>
      </c>
      <c r="J20" s="3">
        <v>0</v>
      </c>
      <c r="K20" s="4">
        <v>9</v>
      </c>
      <c r="L20" s="4">
        <f>'middle_area_genre$4'!L20+5</f>
        <v>11515</v>
      </c>
      <c r="M20" s="4">
        <f>'middle_area_genre$4'!M20+4</f>
        <v>215</v>
      </c>
      <c r="N20" s="4">
        <f>'middle_area_genre$4'!N20+3</f>
        <v>165</v>
      </c>
      <c r="O20" s="4">
        <v>0</v>
      </c>
      <c r="P20" s="3">
        <v>0</v>
      </c>
      <c r="Q20" s="3">
        <v>0</v>
      </c>
      <c r="R20" s="4">
        <v>3</v>
      </c>
      <c r="S20" s="4">
        <f>'middle_area_genre$4'!S20+5</f>
        <v>4315</v>
      </c>
    </row>
    <row r="21" spans="1:19" x14ac:dyDescent="0.15">
      <c r="A21" s="16" t="s">
        <v>51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24</v>
      </c>
      <c r="J21" s="3">
        <v>10</v>
      </c>
      <c r="K21" s="4">
        <v>0</v>
      </c>
      <c r="L21" s="4">
        <f>'middle_area_genre$4'!L21+5</f>
        <v>20015</v>
      </c>
      <c r="M21" s="4">
        <f>'middle_area_genre$4'!M21+4</f>
        <v>262</v>
      </c>
      <c r="N21" s="4">
        <f>'middle_area_genre$4'!N21+3</f>
        <v>209</v>
      </c>
      <c r="O21" s="4">
        <f>'middle_area_genre$4'!O21+2</f>
        <v>156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51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25</v>
      </c>
      <c r="J22" s="3">
        <v>10</v>
      </c>
      <c r="K22" s="4">
        <v>0</v>
      </c>
      <c r="L22" s="4">
        <f>'middle_area_genre$4'!L22+5</f>
        <v>20265</v>
      </c>
      <c r="M22" s="4">
        <f>'middle_area_genre$4'!M22+4</f>
        <v>267</v>
      </c>
      <c r="N22" s="4">
        <f>'middle_area_genre$4'!N22+3</f>
        <v>219</v>
      </c>
      <c r="O22" s="4">
        <v>0</v>
      </c>
      <c r="P22" s="3">
        <v>0</v>
      </c>
      <c r="Q22" s="3">
        <v>0</v>
      </c>
      <c r="R22" s="4">
        <v>1</v>
      </c>
      <c r="S22" s="4">
        <f>'middle_area_genre$4'!S22+5</f>
        <v>7515</v>
      </c>
    </row>
    <row r="23" spans="1:19" x14ac:dyDescent="0.15">
      <c r="A23" s="16" t="s">
        <v>51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26</v>
      </c>
      <c r="J23" s="3">
        <v>0</v>
      </c>
      <c r="K23" s="4">
        <v>9</v>
      </c>
      <c r="L23" s="4">
        <f>'middle_area_genre$4'!L23+5</f>
        <v>20515</v>
      </c>
      <c r="M23" s="4">
        <f>'middle_area_genre$4'!M23+4</f>
        <v>272</v>
      </c>
      <c r="N23" s="4">
        <f>'middle_area_genre$4'!N23+3</f>
        <v>229</v>
      </c>
      <c r="O23" s="4">
        <v>0</v>
      </c>
      <c r="P23" s="3">
        <v>0</v>
      </c>
      <c r="Q23" s="3">
        <v>0</v>
      </c>
      <c r="R23" s="4">
        <v>2</v>
      </c>
      <c r="S23" s="4">
        <f>'middle_area_genre$4'!S23+5</f>
        <v>7115</v>
      </c>
    </row>
    <row r="24" spans="1:19" x14ac:dyDescent="0.15">
      <c r="A24" s="16" t="s">
        <v>51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27</v>
      </c>
      <c r="J24" s="3">
        <v>0</v>
      </c>
      <c r="K24" s="4">
        <v>9</v>
      </c>
      <c r="L24" s="4">
        <f>'middle_area_genre$4'!L24+5</f>
        <v>20765</v>
      </c>
      <c r="M24" s="4">
        <f>'middle_area_genre$4'!M24+4</f>
        <v>277</v>
      </c>
      <c r="N24" s="4">
        <f>'middle_area_genre$4'!N24+3</f>
        <v>239</v>
      </c>
      <c r="O24" s="4">
        <v>0</v>
      </c>
      <c r="P24" s="3">
        <v>0</v>
      </c>
      <c r="Q24" s="3">
        <v>0</v>
      </c>
      <c r="R24" s="4">
        <v>3</v>
      </c>
      <c r="S24" s="4">
        <f>'middle_area_genre$4'!S24+5</f>
        <v>6715</v>
      </c>
    </row>
    <row r="25" spans="1:19" x14ac:dyDescent="0.15">
      <c r="A25" s="16" t="s">
        <v>51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>
        <v>21</v>
      </c>
      <c r="J25" s="3">
        <v>1</v>
      </c>
      <c r="K25" s="4">
        <v>1</v>
      </c>
      <c r="L25" s="4">
        <f>'middle_area_genre$4'!L25+5</f>
        <v>515</v>
      </c>
      <c r="M25" s="4">
        <f>'middle_area_genre$4'!M25+4</f>
        <v>62</v>
      </c>
      <c r="N25" s="4">
        <f>'middle_area_genre$4'!N25+3</f>
        <v>38</v>
      </c>
      <c r="O25" s="4">
        <f>'middle_area_genre$4'!O25+2</f>
        <v>16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51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>
        <v>22</v>
      </c>
      <c r="J26" s="3">
        <v>1</v>
      </c>
      <c r="K26" s="4">
        <v>1</v>
      </c>
      <c r="L26" s="4">
        <f>'middle_area_genre$4'!L26+5</f>
        <v>505</v>
      </c>
      <c r="M26" s="4">
        <f>'middle_area_genre$4'!M26+4</f>
        <v>57</v>
      </c>
      <c r="N26" s="4">
        <f>'middle_area_genre$4'!N26+3</f>
        <v>28</v>
      </c>
      <c r="O26" s="4">
        <v>0</v>
      </c>
      <c r="P26" s="3">
        <v>1</v>
      </c>
      <c r="Q26" s="3">
        <v>1</v>
      </c>
      <c r="R26" s="4">
        <v>1</v>
      </c>
      <c r="S26" s="4">
        <f>'middle_area_genre$4'!S26+5</f>
        <v>5015</v>
      </c>
    </row>
    <row r="27" spans="1:19" x14ac:dyDescent="0.15">
      <c r="A27" s="16" t="s">
        <v>51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>
        <v>23</v>
      </c>
      <c r="J27" s="3">
        <v>0</v>
      </c>
      <c r="K27" s="4">
        <v>9</v>
      </c>
      <c r="L27" s="4">
        <f>'middle_area_genre$4'!L27+5</f>
        <v>500</v>
      </c>
      <c r="M27" s="4">
        <f>'middle_area_genre$4'!M27+4</f>
        <v>52</v>
      </c>
      <c r="N27" s="4">
        <f>'middle_area_genre$4'!N27+3</f>
        <v>23</v>
      </c>
      <c r="O27" s="4">
        <v>0</v>
      </c>
      <c r="P27" s="3">
        <v>9</v>
      </c>
      <c r="Q27" s="3">
        <v>1</v>
      </c>
      <c r="R27" s="4">
        <v>2</v>
      </c>
      <c r="S27" s="4">
        <f>'middle_area_genre$4'!S27+5</f>
        <v>4515</v>
      </c>
    </row>
    <row r="28" spans="1:19" x14ac:dyDescent="0.15">
      <c r="A28" s="16" t="s">
        <v>51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>
        <v>24</v>
      </c>
      <c r="J28" s="3">
        <v>0</v>
      </c>
      <c r="K28" s="4">
        <v>9</v>
      </c>
      <c r="L28" s="4">
        <f>'middle_area_genre$4'!L28+5</f>
        <v>495</v>
      </c>
      <c r="M28" s="4">
        <f>'middle_area_genre$4'!M28+4</f>
        <v>47</v>
      </c>
      <c r="N28" s="4">
        <f>'middle_area_genre$4'!N28+3</f>
        <v>18</v>
      </c>
      <c r="O28" s="4">
        <v>0</v>
      </c>
      <c r="P28" s="3">
        <v>9</v>
      </c>
      <c r="Q28" s="3">
        <v>1</v>
      </c>
      <c r="R28" s="4">
        <v>3</v>
      </c>
      <c r="S28" s="4">
        <f>'middle_area_genre$4'!S28+5</f>
        <v>4015</v>
      </c>
    </row>
    <row r="29" spans="1:19" x14ac:dyDescent="0.15">
      <c r="A29" s="16" t="s">
        <v>51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>
        <v>21</v>
      </c>
      <c r="J29" s="3">
        <v>9</v>
      </c>
      <c r="K29" s="4">
        <v>0</v>
      </c>
      <c r="L29" s="4">
        <f>'middle_area_genre$4'!L29+5</f>
        <v>3015</v>
      </c>
      <c r="M29" s="4">
        <f>'middle_area_genre$4'!M29+4</f>
        <v>212</v>
      </c>
      <c r="N29" s="4">
        <f>'middle_area_genre$4'!N29+3</f>
        <v>189</v>
      </c>
      <c r="O29" s="4">
        <f>'middle_area_genre$4'!O29+2</f>
        <v>106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51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>
        <v>22</v>
      </c>
      <c r="J30" s="3">
        <v>9</v>
      </c>
      <c r="K30" s="4">
        <v>0</v>
      </c>
      <c r="L30" s="4">
        <f>'middle_area_genre$4'!L30+5</f>
        <v>2915</v>
      </c>
      <c r="M30" s="4">
        <f>'middle_area_genre$4'!M30+4</f>
        <v>192</v>
      </c>
      <c r="N30" s="4">
        <f>'middle_area_genre$4'!N30+3</f>
        <v>169</v>
      </c>
      <c r="O30" s="4">
        <v>0</v>
      </c>
      <c r="P30" s="3">
        <v>1</v>
      </c>
      <c r="Q30" s="3">
        <v>1</v>
      </c>
      <c r="R30" s="4">
        <v>1</v>
      </c>
      <c r="S30" s="4">
        <f>'middle_area_genre$4'!S30+5</f>
        <v>50015</v>
      </c>
    </row>
    <row r="31" spans="1:19" x14ac:dyDescent="0.15">
      <c r="A31" s="16" t="s">
        <v>51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>
        <v>23</v>
      </c>
      <c r="J31" s="3">
        <v>0</v>
      </c>
      <c r="K31" s="4">
        <v>9</v>
      </c>
      <c r="L31" s="4">
        <f>'middle_area_genre$4'!L31+5</f>
        <v>2815</v>
      </c>
      <c r="M31" s="4">
        <f>'middle_area_genre$4'!M31+4</f>
        <v>172</v>
      </c>
      <c r="N31" s="4">
        <f>'middle_area_genre$4'!N31+3</f>
        <v>149</v>
      </c>
      <c r="O31" s="4">
        <v>0</v>
      </c>
      <c r="P31" s="3">
        <v>9</v>
      </c>
      <c r="Q31" s="3">
        <v>1</v>
      </c>
      <c r="R31" s="4">
        <v>2</v>
      </c>
      <c r="S31" s="4">
        <f>'middle_area_genre$4'!S31+5</f>
        <v>45015</v>
      </c>
    </row>
    <row r="32" spans="1:19" x14ac:dyDescent="0.15">
      <c r="A32" s="16" t="s">
        <v>51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>
        <v>24</v>
      </c>
      <c r="J32" s="3">
        <v>0</v>
      </c>
      <c r="K32" s="4">
        <v>9</v>
      </c>
      <c r="L32" s="4">
        <f>'middle_area_genre$4'!L32+5</f>
        <v>2715</v>
      </c>
      <c r="M32" s="4">
        <f>'middle_area_genre$4'!M32+4</f>
        <v>152</v>
      </c>
      <c r="N32" s="4">
        <f>'middle_area_genre$4'!N32+3</f>
        <v>129</v>
      </c>
      <c r="O32" s="4">
        <v>0</v>
      </c>
      <c r="P32" s="3">
        <v>9</v>
      </c>
      <c r="Q32" s="3">
        <v>1</v>
      </c>
      <c r="R32" s="4">
        <v>3</v>
      </c>
      <c r="S32" s="4">
        <f>'middle_area_genre$4'!S32+5</f>
        <v>40015</v>
      </c>
    </row>
    <row r="33" spans="1:19" x14ac:dyDescent="0.15">
      <c r="A33" s="16" t="s">
        <v>51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>
        <v>21</v>
      </c>
      <c r="J33" s="3">
        <v>1</v>
      </c>
      <c r="K33" s="4">
        <v>1</v>
      </c>
      <c r="L33" s="4">
        <f>'middle_area_genre$4'!L33+5</f>
        <v>100015</v>
      </c>
      <c r="M33" s="4">
        <f>'middle_area_genre$4'!M33+4</f>
        <v>8204</v>
      </c>
      <c r="N33" s="4">
        <f>'middle_area_genre$4'!N33+3</f>
        <v>8009</v>
      </c>
      <c r="O33" s="4">
        <f>'middle_area_genre$4'!O33+2</f>
        <v>1006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51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>
        <v>22</v>
      </c>
      <c r="J34" s="3">
        <v>1</v>
      </c>
      <c r="K34" s="4">
        <v>1</v>
      </c>
      <c r="L34" s="4">
        <f>'middle_area_genre$4'!L34+5</f>
        <v>100014</v>
      </c>
      <c r="M34" s="4">
        <f>'middle_area_genre$4'!M34+4</f>
        <v>4108</v>
      </c>
      <c r="N34" s="4">
        <f>'middle_area_genre$4'!N34+3</f>
        <v>4009</v>
      </c>
      <c r="O34" s="4">
        <v>0</v>
      </c>
      <c r="P34" s="3">
        <v>1</v>
      </c>
      <c r="Q34" s="3">
        <v>1</v>
      </c>
      <c r="R34" s="4">
        <v>1</v>
      </c>
      <c r="S34" s="4">
        <f>'middle_area_genre$4'!S34+5</f>
        <v>10015</v>
      </c>
    </row>
    <row r="35" spans="1:19" x14ac:dyDescent="0.15">
      <c r="A35" s="16" t="s">
        <v>51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>
        <v>23</v>
      </c>
      <c r="J35" s="3">
        <v>0</v>
      </c>
      <c r="K35" s="4">
        <v>9</v>
      </c>
      <c r="L35" s="4">
        <f>'middle_area_genre$4'!L35+5</f>
        <v>100013</v>
      </c>
      <c r="M35" s="4">
        <f>'middle_area_genre$4'!M35+4</f>
        <v>2060</v>
      </c>
      <c r="N35" s="4">
        <f>'middle_area_genre$4'!N35+3</f>
        <v>2009</v>
      </c>
      <c r="O35" s="4">
        <v>0</v>
      </c>
      <c r="P35" s="3">
        <v>9</v>
      </c>
      <c r="Q35" s="3">
        <v>1</v>
      </c>
      <c r="R35" s="4">
        <v>2</v>
      </c>
      <c r="S35" s="4">
        <f>'middle_area_genre$4'!S35+5</f>
        <v>5015</v>
      </c>
    </row>
    <row r="36" spans="1:19" x14ac:dyDescent="0.15">
      <c r="A36" s="16" t="s">
        <v>51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>
        <v>24</v>
      </c>
      <c r="J36" s="3">
        <v>0</v>
      </c>
      <c r="K36" s="4">
        <v>9</v>
      </c>
      <c r="L36" s="4">
        <f>'middle_area_genre$4'!L36+5</f>
        <v>100012</v>
      </c>
      <c r="M36" s="4">
        <f>'middle_area_genre$4'!M36+4</f>
        <v>1036</v>
      </c>
      <c r="N36" s="4">
        <f>'middle_area_genre$4'!N36+3</f>
        <v>1009</v>
      </c>
      <c r="O36" s="4">
        <v>0</v>
      </c>
      <c r="P36" s="3">
        <v>9</v>
      </c>
      <c r="Q36" s="3">
        <v>1</v>
      </c>
      <c r="R36" s="4">
        <v>3</v>
      </c>
      <c r="S36" s="4">
        <f>'middle_area_genre$4'!S36+5</f>
        <v>2515</v>
      </c>
    </row>
    <row r="37" spans="1:19" x14ac:dyDescent="0.15">
      <c r="A37" s="16" t="s">
        <v>51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>
        <v>21</v>
      </c>
      <c r="J37" s="3">
        <v>9</v>
      </c>
      <c r="K37" s="4">
        <v>0</v>
      </c>
      <c r="L37" s="4">
        <f>'middle_area_genre$4'!L37+5</f>
        <v>50015</v>
      </c>
      <c r="M37" s="4">
        <f>'middle_area_genre$4'!M37+4</f>
        <v>112</v>
      </c>
      <c r="N37" s="4">
        <f>'middle_area_genre$4'!N37+3</f>
        <v>109</v>
      </c>
      <c r="O37" s="4">
        <f>'middle_area_genre$4'!O37+2</f>
        <v>56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51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>
        <v>22</v>
      </c>
      <c r="J38" s="3">
        <v>9</v>
      </c>
      <c r="K38" s="4">
        <v>0</v>
      </c>
      <c r="L38" s="4">
        <f>'middle_area_genre$4'!L38+5</f>
        <v>50013</v>
      </c>
      <c r="M38" s="4">
        <f>'middle_area_genre$4'!M38+4</f>
        <v>111</v>
      </c>
      <c r="N38" s="4">
        <f>'middle_area_genre$4'!N38+3</f>
        <v>108</v>
      </c>
      <c r="O38" s="4">
        <v>0</v>
      </c>
      <c r="P38" s="3">
        <v>1</v>
      </c>
      <c r="Q38" s="3">
        <v>1</v>
      </c>
      <c r="R38" s="4">
        <v>1</v>
      </c>
      <c r="S38" s="4">
        <f>'middle_area_genre$4'!S38+5</f>
        <v>2015</v>
      </c>
    </row>
    <row r="39" spans="1:19" x14ac:dyDescent="0.15">
      <c r="A39" s="16" t="s">
        <v>51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>
        <v>23</v>
      </c>
      <c r="J39" s="3">
        <v>0</v>
      </c>
      <c r="K39" s="4">
        <v>9</v>
      </c>
      <c r="L39" s="4">
        <f>'middle_area_genre$4'!L39+5</f>
        <v>50011</v>
      </c>
      <c r="M39" s="4">
        <f>'middle_area_genre$4'!M39+4</f>
        <v>110</v>
      </c>
      <c r="N39" s="4">
        <f>'middle_area_genre$4'!N39+3</f>
        <v>107</v>
      </c>
      <c r="O39" s="4">
        <v>0</v>
      </c>
      <c r="P39" s="3">
        <v>9</v>
      </c>
      <c r="Q39" s="3">
        <v>1</v>
      </c>
      <c r="R39" s="4">
        <v>2</v>
      </c>
      <c r="S39" s="4">
        <f>'middle_area_genre$4'!S39+5</f>
        <v>2005</v>
      </c>
    </row>
    <row r="40" spans="1:19" x14ac:dyDescent="0.15">
      <c r="A40" s="16" t="s">
        <v>51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>
        <v>24</v>
      </c>
      <c r="J40" s="3">
        <v>0</v>
      </c>
      <c r="K40" s="4">
        <v>9</v>
      </c>
      <c r="L40" s="4">
        <f>'middle_area_genre$4'!L40+5</f>
        <v>50009</v>
      </c>
      <c r="M40" s="4">
        <f>'middle_area_genre$4'!M40+4</f>
        <v>109</v>
      </c>
      <c r="N40" s="4">
        <f>'middle_area_genre$4'!N40+3</f>
        <v>106</v>
      </c>
      <c r="O40" s="4">
        <v>0</v>
      </c>
      <c r="P40" s="3">
        <v>9</v>
      </c>
      <c r="Q40" s="4">
        <v>1</v>
      </c>
      <c r="R40" s="4">
        <v>3</v>
      </c>
      <c r="S40" s="4">
        <f>'middle_area_genre$4'!S40+5</f>
        <v>1995</v>
      </c>
    </row>
    <row r="41" spans="1:19" x14ac:dyDescent="0.15">
      <c r="A41" s="16" t="s">
        <v>51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>
        <v>59</v>
      </c>
      <c r="J41" s="4">
        <v>9</v>
      </c>
      <c r="K41" s="4">
        <v>0</v>
      </c>
      <c r="L41" s="4">
        <f>'middle_area_genre$4'!L41+5</f>
        <v>10014</v>
      </c>
      <c r="M41" s="4">
        <f>'middle_area_genre$4'!M41+4</f>
        <v>912</v>
      </c>
      <c r="N41" s="4">
        <f>'middle_area_genre$4'!N41+3</f>
        <v>809</v>
      </c>
      <c r="O41" s="4">
        <f>'middle_area_genre$4'!O41+2</f>
        <v>56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51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>
        <v>60</v>
      </c>
      <c r="J42" s="4">
        <v>9</v>
      </c>
      <c r="K42" s="4">
        <v>0</v>
      </c>
      <c r="L42" s="4">
        <f>'middle_area_genre$4'!L42+5</f>
        <v>10013</v>
      </c>
      <c r="M42" s="4">
        <f>'middle_area_genre$4'!M42+4</f>
        <v>862</v>
      </c>
      <c r="N42" s="4">
        <f>'middle_area_genre$4'!N42+3</f>
        <v>709</v>
      </c>
      <c r="O42" s="4">
        <v>0</v>
      </c>
      <c r="P42" s="4">
        <v>0</v>
      </c>
      <c r="Q42" s="4">
        <v>0</v>
      </c>
      <c r="R42" s="4">
        <v>1</v>
      </c>
      <c r="S42" s="4">
        <f>'middle_area_genre$4'!S42+5</f>
        <v>9915</v>
      </c>
    </row>
    <row r="43" spans="1:19" x14ac:dyDescent="0.15">
      <c r="A43" s="16" t="s">
        <v>51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>
        <v>61</v>
      </c>
      <c r="J43" s="3">
        <v>0</v>
      </c>
      <c r="K43" s="4">
        <v>9</v>
      </c>
      <c r="L43" s="4">
        <f>'middle_area_genre$4'!L43+5</f>
        <v>10012</v>
      </c>
      <c r="M43" s="4">
        <f>'middle_area_genre$4'!M43+4</f>
        <v>812</v>
      </c>
      <c r="N43" s="4">
        <f>'middle_area_genre$4'!N43+3</f>
        <v>609</v>
      </c>
      <c r="O43" s="4">
        <v>0</v>
      </c>
      <c r="P43" s="4">
        <v>0</v>
      </c>
      <c r="Q43" s="4">
        <v>0</v>
      </c>
      <c r="R43" s="4">
        <v>2</v>
      </c>
      <c r="S43" s="4">
        <f>'middle_area_genre$4'!S43+5</f>
        <v>9815</v>
      </c>
    </row>
    <row r="44" spans="1:19" x14ac:dyDescent="0.15">
      <c r="A44" s="16" t="s">
        <v>51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>
        <v>62</v>
      </c>
      <c r="J44" s="3">
        <v>0</v>
      </c>
      <c r="K44" s="4">
        <v>9</v>
      </c>
      <c r="L44" s="4">
        <f>'middle_area_genre$4'!L44+5</f>
        <v>10011</v>
      </c>
      <c r="M44" s="4">
        <f>'middle_area_genre$4'!M44+4</f>
        <v>762</v>
      </c>
      <c r="N44" s="4">
        <f>'middle_area_genre$4'!N44+3</f>
        <v>509</v>
      </c>
      <c r="O44" s="4">
        <v>0</v>
      </c>
      <c r="P44" s="4">
        <v>0</v>
      </c>
      <c r="Q44" s="4">
        <v>0</v>
      </c>
      <c r="R44" s="4">
        <v>3</v>
      </c>
      <c r="S44" s="4">
        <f>'middle_area_genre$4'!S44+5</f>
        <v>9715</v>
      </c>
    </row>
    <row r="45" spans="1:19" x14ac:dyDescent="0.15">
      <c r="A45" s="16" t="s">
        <v>51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>
        <v>63</v>
      </c>
      <c r="J45" s="4">
        <v>9</v>
      </c>
      <c r="K45" s="4">
        <v>0</v>
      </c>
      <c r="L45" s="4">
        <f>'middle_area_genre$4'!L45+5</f>
        <v>10010</v>
      </c>
      <c r="M45" s="4">
        <f>'middle_area_genre$4'!M45+4</f>
        <v>712</v>
      </c>
      <c r="N45" s="4">
        <f>'middle_area_genre$4'!N45+3</f>
        <v>409</v>
      </c>
      <c r="O45" s="4">
        <f>'middle_area_genre$4'!O45+2</f>
        <v>36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51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>
        <v>64</v>
      </c>
      <c r="J46" s="4">
        <v>9</v>
      </c>
      <c r="K46" s="4">
        <v>0</v>
      </c>
      <c r="L46" s="4">
        <f>'middle_area_genre$4'!L46+5</f>
        <v>10009</v>
      </c>
      <c r="M46" s="4">
        <f>'middle_area_genre$4'!M46+4</f>
        <v>662</v>
      </c>
      <c r="N46" s="4">
        <f>'middle_area_genre$4'!N46+3</f>
        <v>309</v>
      </c>
      <c r="O46" s="4">
        <v>0</v>
      </c>
      <c r="P46" s="4">
        <v>1</v>
      </c>
      <c r="Q46" s="4">
        <v>1</v>
      </c>
      <c r="R46" s="4">
        <v>1</v>
      </c>
      <c r="S46" s="4">
        <f>'middle_area_genre$4'!S46+5</f>
        <v>9615</v>
      </c>
    </row>
    <row r="47" spans="1:19" x14ac:dyDescent="0.15">
      <c r="A47" s="16" t="s">
        <v>51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>
        <v>65</v>
      </c>
      <c r="J47" s="4">
        <v>0</v>
      </c>
      <c r="K47" s="4">
        <v>9</v>
      </c>
      <c r="L47" s="4">
        <f>'middle_area_genre$4'!L47+5</f>
        <v>10008</v>
      </c>
      <c r="M47" s="4">
        <f>'middle_area_genre$4'!M47+4</f>
        <v>612</v>
      </c>
      <c r="N47" s="4">
        <f>'middle_area_genre$4'!N47+3</f>
        <v>209</v>
      </c>
      <c r="O47" s="4">
        <v>0</v>
      </c>
      <c r="P47" s="4">
        <v>9</v>
      </c>
      <c r="Q47" s="4">
        <v>1</v>
      </c>
      <c r="R47" s="4">
        <v>2</v>
      </c>
      <c r="S47" s="4">
        <f>'middle_area_genre$4'!S47+5</f>
        <v>9515</v>
      </c>
    </row>
    <row r="48" spans="1:19" s="2" customFormat="1" x14ac:dyDescent="0.15">
      <c r="A48" s="22" t="s">
        <v>51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66</v>
      </c>
      <c r="J48" s="4">
        <v>0</v>
      </c>
      <c r="K48" s="4">
        <v>9</v>
      </c>
      <c r="L48" s="4">
        <f>'middle_area_genre$4'!L48+5</f>
        <v>10007</v>
      </c>
      <c r="M48" s="4">
        <f>'middle_area_genre$4'!M48+4</f>
        <v>562</v>
      </c>
      <c r="N48" s="4">
        <f>'middle_area_genre$4'!N48+3</f>
        <v>109</v>
      </c>
      <c r="O48" s="4">
        <v>0</v>
      </c>
      <c r="P48" s="4">
        <v>9</v>
      </c>
      <c r="Q48" s="4">
        <v>1</v>
      </c>
      <c r="R48" s="4">
        <v>3</v>
      </c>
      <c r="S48" s="4">
        <f>'middle_area_genre$4'!S48+5</f>
        <v>9415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7" x14ac:dyDescent="0.15">
      <c r="A1" s="14" t="s">
        <v>160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x14ac:dyDescent="0.15">
      <c r="A2" s="15" t="s">
        <v>47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45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</row>
    <row r="3" spans="1:17" x14ac:dyDescent="0.15">
      <c r="A3" s="16" t="s">
        <v>48</v>
      </c>
      <c r="B3" s="4">
        <v>40011</v>
      </c>
      <c r="C3" s="3">
        <v>400111</v>
      </c>
      <c r="D3" s="3">
        <v>1</v>
      </c>
      <c r="F3" s="17">
        <v>1</v>
      </c>
      <c r="G3" s="3">
        <v>1</v>
      </c>
      <c r="H3" s="4">
        <v>4001</v>
      </c>
      <c r="I3" s="4">
        <v>5</v>
      </c>
      <c r="J3" s="3">
        <v>1</v>
      </c>
      <c r="K3" s="4">
        <v>1</v>
      </c>
      <c r="L3" s="3">
        <v>999</v>
      </c>
      <c r="M3" s="3">
        <v>99</v>
      </c>
      <c r="N3" s="3">
        <v>89</v>
      </c>
      <c r="O3" s="3">
        <v>49</v>
      </c>
      <c r="P3" s="17">
        <v>0</v>
      </c>
      <c r="Q3" s="17">
        <v>0</v>
      </c>
    </row>
    <row r="4" spans="1:17" x14ac:dyDescent="0.15">
      <c r="A4" s="16" t="s">
        <v>48</v>
      </c>
      <c r="B4" s="4">
        <v>40011</v>
      </c>
      <c r="C4" s="3">
        <v>400111</v>
      </c>
      <c r="D4" s="3">
        <v>1</v>
      </c>
      <c r="F4" s="17">
        <v>1</v>
      </c>
      <c r="G4" s="3">
        <v>1</v>
      </c>
      <c r="H4" s="4">
        <v>4001</v>
      </c>
      <c r="I4" s="4">
        <v>5</v>
      </c>
      <c r="J4" s="3">
        <v>1</v>
      </c>
      <c r="K4" s="4">
        <v>1</v>
      </c>
      <c r="L4" s="3">
        <v>1000</v>
      </c>
      <c r="M4" s="3">
        <v>100</v>
      </c>
      <c r="N4" s="3">
        <v>90</v>
      </c>
      <c r="O4" s="3">
        <v>50</v>
      </c>
      <c r="P4" s="17">
        <v>1</v>
      </c>
      <c r="Q4" s="17">
        <v>1</v>
      </c>
    </row>
    <row r="5" spans="1:17" x14ac:dyDescent="0.15">
      <c r="A5" s="16" t="s">
        <v>48</v>
      </c>
      <c r="B5" s="4">
        <v>40011</v>
      </c>
      <c r="C5" s="3">
        <v>400111</v>
      </c>
      <c r="D5" s="3">
        <v>1</v>
      </c>
      <c r="F5" s="17">
        <v>1</v>
      </c>
      <c r="G5" s="3">
        <v>1</v>
      </c>
      <c r="H5" s="4">
        <v>4001</v>
      </c>
      <c r="I5" s="4">
        <v>5</v>
      </c>
      <c r="J5" s="3">
        <v>1</v>
      </c>
      <c r="K5" s="4">
        <v>1</v>
      </c>
      <c r="L5" s="3">
        <v>1001</v>
      </c>
      <c r="M5" s="3">
        <v>101</v>
      </c>
      <c r="N5" s="3">
        <v>91</v>
      </c>
      <c r="O5" s="3">
        <v>51</v>
      </c>
      <c r="P5" s="17">
        <v>2</v>
      </c>
      <c r="Q5" s="17">
        <v>1</v>
      </c>
    </row>
    <row r="6" spans="1:17" x14ac:dyDescent="0.15">
      <c r="A6" s="16" t="s">
        <v>48</v>
      </c>
      <c r="B6" s="4">
        <v>40011</v>
      </c>
      <c r="C6" s="3">
        <v>400111</v>
      </c>
      <c r="D6" s="3">
        <v>1</v>
      </c>
      <c r="F6" s="17">
        <v>1</v>
      </c>
      <c r="G6" s="3">
        <v>1</v>
      </c>
      <c r="H6" s="4">
        <v>4001</v>
      </c>
      <c r="I6" s="4">
        <v>5</v>
      </c>
      <c r="J6" s="3">
        <v>1</v>
      </c>
      <c r="K6" s="4">
        <v>1</v>
      </c>
      <c r="L6" s="3">
        <v>1002</v>
      </c>
      <c r="M6" s="3">
        <v>102</v>
      </c>
      <c r="N6" s="3">
        <v>92</v>
      </c>
      <c r="O6" s="3">
        <v>52</v>
      </c>
      <c r="P6" s="17">
        <v>1</v>
      </c>
      <c r="Q6" s="17">
        <v>2</v>
      </c>
    </row>
    <row r="7" spans="1:17" x14ac:dyDescent="0.15">
      <c r="A7" s="16" t="s">
        <v>48</v>
      </c>
      <c r="B7" s="4">
        <v>40011</v>
      </c>
      <c r="C7" s="3">
        <v>400111</v>
      </c>
      <c r="D7" s="3">
        <v>1</v>
      </c>
      <c r="F7" s="17">
        <v>1</v>
      </c>
      <c r="G7" s="3">
        <v>1</v>
      </c>
      <c r="H7" s="4">
        <v>4001</v>
      </c>
      <c r="I7" s="4">
        <v>5</v>
      </c>
      <c r="J7" s="3">
        <v>1</v>
      </c>
      <c r="K7" s="4">
        <v>0</v>
      </c>
      <c r="L7" s="3">
        <v>1003</v>
      </c>
      <c r="M7" s="3">
        <v>103</v>
      </c>
      <c r="N7" s="3">
        <v>93</v>
      </c>
      <c r="O7" s="3">
        <v>53</v>
      </c>
      <c r="P7" s="17">
        <v>0</v>
      </c>
      <c r="Q7" s="17">
        <v>0</v>
      </c>
    </row>
    <row r="8" spans="1:17" x14ac:dyDescent="0.15">
      <c r="A8" s="16" t="s">
        <v>48</v>
      </c>
      <c r="B8" s="4">
        <v>40011</v>
      </c>
      <c r="C8" s="3">
        <v>400111</v>
      </c>
      <c r="D8" s="3">
        <v>1</v>
      </c>
      <c r="F8" s="17">
        <v>1</v>
      </c>
      <c r="G8" s="3">
        <v>1</v>
      </c>
      <c r="H8" s="4">
        <v>4001</v>
      </c>
      <c r="I8" s="4">
        <v>5</v>
      </c>
      <c r="J8" s="3">
        <v>1</v>
      </c>
      <c r="K8" s="4">
        <v>0</v>
      </c>
      <c r="L8" s="3">
        <v>1004</v>
      </c>
      <c r="M8" s="3">
        <v>104</v>
      </c>
      <c r="N8" s="3">
        <v>94</v>
      </c>
      <c r="O8" s="3">
        <v>54</v>
      </c>
      <c r="P8" s="17">
        <v>1</v>
      </c>
      <c r="Q8" s="17">
        <v>1</v>
      </c>
    </row>
    <row r="9" spans="1:17" x14ac:dyDescent="0.15">
      <c r="A9" s="16" t="s">
        <v>48</v>
      </c>
      <c r="B9" s="4">
        <v>40011</v>
      </c>
      <c r="C9" s="3">
        <v>400111</v>
      </c>
      <c r="D9" s="3">
        <v>1</v>
      </c>
      <c r="F9" s="17">
        <v>1</v>
      </c>
      <c r="G9" s="3">
        <v>1</v>
      </c>
      <c r="H9" s="4">
        <v>4001</v>
      </c>
      <c r="I9" s="4">
        <v>5</v>
      </c>
      <c r="J9" s="3">
        <v>1</v>
      </c>
      <c r="K9" s="4">
        <v>0</v>
      </c>
      <c r="L9" s="3">
        <v>1005</v>
      </c>
      <c r="M9" s="3">
        <v>105</v>
      </c>
      <c r="N9" s="3">
        <v>95</v>
      </c>
      <c r="O9" s="3">
        <v>55</v>
      </c>
      <c r="P9" s="17">
        <v>1</v>
      </c>
      <c r="Q9" s="17">
        <v>2</v>
      </c>
    </row>
    <row r="10" spans="1:17" x14ac:dyDescent="0.15">
      <c r="A10" s="16" t="s">
        <v>48</v>
      </c>
      <c r="B10" s="4">
        <v>40011</v>
      </c>
      <c r="C10" s="3">
        <v>400141</v>
      </c>
      <c r="D10" s="3">
        <v>1</v>
      </c>
      <c r="F10" s="17">
        <v>1</v>
      </c>
      <c r="G10" s="3">
        <v>1</v>
      </c>
      <c r="H10" s="4">
        <v>4001</v>
      </c>
      <c r="I10" s="4">
        <v>5</v>
      </c>
      <c r="J10" s="3">
        <v>10</v>
      </c>
      <c r="K10" s="4">
        <v>0</v>
      </c>
      <c r="L10" s="3">
        <v>1999</v>
      </c>
      <c r="M10" s="3">
        <v>148</v>
      </c>
      <c r="N10" s="3">
        <v>99</v>
      </c>
      <c r="O10" s="3">
        <v>79</v>
      </c>
      <c r="P10" s="3">
        <v>0</v>
      </c>
      <c r="Q10" s="3">
        <v>0</v>
      </c>
    </row>
    <row r="11" spans="1:17" x14ac:dyDescent="0.15">
      <c r="A11" s="16" t="s">
        <v>48</v>
      </c>
      <c r="B11" s="4">
        <v>40021</v>
      </c>
      <c r="C11" s="3">
        <v>400211</v>
      </c>
      <c r="D11" s="3">
        <v>1</v>
      </c>
      <c r="F11" s="17">
        <v>2</v>
      </c>
      <c r="G11" s="3">
        <v>1</v>
      </c>
      <c r="H11" s="4">
        <v>4002</v>
      </c>
      <c r="I11" s="4">
        <v>5</v>
      </c>
      <c r="J11" s="3">
        <v>1</v>
      </c>
      <c r="K11" s="4">
        <v>1</v>
      </c>
      <c r="L11" s="3">
        <v>9999</v>
      </c>
      <c r="M11" s="3">
        <v>199</v>
      </c>
      <c r="N11" s="3">
        <v>149</v>
      </c>
      <c r="O11" s="3">
        <v>99</v>
      </c>
      <c r="P11" s="3">
        <v>0</v>
      </c>
      <c r="Q11" s="3">
        <v>0</v>
      </c>
    </row>
    <row r="12" spans="1:17" x14ac:dyDescent="0.15">
      <c r="A12" s="16" t="s">
        <v>48</v>
      </c>
      <c r="B12" s="4">
        <v>40021</v>
      </c>
      <c r="C12" s="3">
        <v>400241</v>
      </c>
      <c r="D12" s="3">
        <v>1</v>
      </c>
      <c r="F12" s="17">
        <v>2</v>
      </c>
      <c r="G12" s="3">
        <v>1</v>
      </c>
      <c r="H12" s="4">
        <v>4002</v>
      </c>
      <c r="I12" s="4">
        <v>5</v>
      </c>
      <c r="J12" s="3">
        <v>10</v>
      </c>
      <c r="K12" s="4">
        <v>0</v>
      </c>
      <c r="L12" s="3">
        <v>19999</v>
      </c>
      <c r="M12" s="3">
        <v>249</v>
      </c>
      <c r="N12" s="3">
        <v>199</v>
      </c>
      <c r="O12" s="3">
        <v>149</v>
      </c>
      <c r="P12" s="3">
        <v>0</v>
      </c>
      <c r="Q12" s="3">
        <v>0</v>
      </c>
    </row>
    <row r="13" spans="1:17" x14ac:dyDescent="0.15">
      <c r="A13" s="16" t="s">
        <v>48</v>
      </c>
      <c r="B13" s="2">
        <v>50011</v>
      </c>
      <c r="C13" s="3">
        <v>500111</v>
      </c>
      <c r="D13" s="3">
        <v>1</v>
      </c>
      <c r="F13" s="17">
        <v>1</v>
      </c>
      <c r="G13" s="3">
        <v>1</v>
      </c>
      <c r="H13" s="4">
        <v>4001</v>
      </c>
      <c r="I13" s="4">
        <v>15</v>
      </c>
      <c r="J13" s="3">
        <v>1</v>
      </c>
      <c r="K13" s="4">
        <v>1</v>
      </c>
      <c r="L13" s="3">
        <v>499</v>
      </c>
      <c r="M13" s="3">
        <v>49</v>
      </c>
      <c r="N13" s="3">
        <v>28</v>
      </c>
      <c r="O13" s="3">
        <v>9</v>
      </c>
      <c r="P13" s="3">
        <v>1</v>
      </c>
      <c r="Q13" s="3">
        <v>1</v>
      </c>
    </row>
    <row r="14" spans="1:17" x14ac:dyDescent="0.15">
      <c r="A14" s="16" t="s">
        <v>48</v>
      </c>
      <c r="B14" s="2">
        <v>50011</v>
      </c>
      <c r="C14" s="3">
        <v>500141</v>
      </c>
      <c r="D14" s="3">
        <v>1</v>
      </c>
      <c r="F14" s="17">
        <v>1</v>
      </c>
      <c r="G14" s="3">
        <v>1</v>
      </c>
      <c r="H14" s="4">
        <v>4001</v>
      </c>
      <c r="I14" s="4">
        <v>15</v>
      </c>
      <c r="J14" s="3">
        <v>9</v>
      </c>
      <c r="K14" s="4">
        <v>0</v>
      </c>
      <c r="L14" s="3">
        <v>2999</v>
      </c>
      <c r="M14" s="3">
        <v>199</v>
      </c>
      <c r="N14" s="3">
        <v>179</v>
      </c>
      <c r="O14" s="3">
        <v>99</v>
      </c>
      <c r="P14" s="3">
        <v>1</v>
      </c>
      <c r="Q14" s="3">
        <v>1</v>
      </c>
    </row>
    <row r="15" spans="1:17" x14ac:dyDescent="0.15">
      <c r="A15" s="16" t="s">
        <v>48</v>
      </c>
      <c r="B15" s="2">
        <v>50021</v>
      </c>
      <c r="C15" s="3">
        <v>500211</v>
      </c>
      <c r="D15" s="3">
        <v>1</v>
      </c>
      <c r="F15" s="17">
        <v>2</v>
      </c>
      <c r="G15" s="3">
        <v>1</v>
      </c>
      <c r="H15" s="4">
        <v>4002</v>
      </c>
      <c r="I15" s="4">
        <v>15</v>
      </c>
      <c r="J15" s="3">
        <v>1</v>
      </c>
      <c r="K15" s="4">
        <v>1</v>
      </c>
      <c r="L15" s="3">
        <v>99999</v>
      </c>
      <c r="M15" s="3">
        <v>8191</v>
      </c>
      <c r="N15" s="3">
        <v>7999</v>
      </c>
      <c r="O15" s="3">
        <v>999</v>
      </c>
      <c r="P15" s="3">
        <v>1</v>
      </c>
      <c r="Q15" s="3">
        <v>1</v>
      </c>
    </row>
    <row r="16" spans="1:17" x14ac:dyDescent="0.15">
      <c r="A16" s="16" t="s">
        <v>48</v>
      </c>
      <c r="B16" s="2">
        <v>50021</v>
      </c>
      <c r="C16" s="3">
        <v>500241</v>
      </c>
      <c r="D16" s="3">
        <v>1</v>
      </c>
      <c r="F16" s="17">
        <v>2</v>
      </c>
      <c r="G16" s="3">
        <v>1</v>
      </c>
      <c r="H16" s="4">
        <v>4002</v>
      </c>
      <c r="I16" s="4">
        <v>15</v>
      </c>
      <c r="J16" s="3">
        <v>9</v>
      </c>
      <c r="K16" s="4">
        <v>0</v>
      </c>
      <c r="L16" s="3">
        <v>49999</v>
      </c>
      <c r="M16" s="3">
        <v>99</v>
      </c>
      <c r="N16" s="3">
        <v>99</v>
      </c>
      <c r="O16" s="3">
        <v>49</v>
      </c>
      <c r="P16" s="3">
        <v>1</v>
      </c>
      <c r="Q16" s="3">
        <v>1</v>
      </c>
    </row>
    <row r="17" spans="1:17" x14ac:dyDescent="0.15">
      <c r="A17" s="16" t="s">
        <v>48</v>
      </c>
      <c r="B17" s="2">
        <v>49991</v>
      </c>
      <c r="C17" s="4">
        <v>499911</v>
      </c>
      <c r="D17" s="3">
        <v>1</v>
      </c>
      <c r="F17" s="19">
        <v>1</v>
      </c>
      <c r="G17" s="3">
        <v>1</v>
      </c>
      <c r="H17" s="4">
        <v>4999</v>
      </c>
      <c r="I17" s="4">
        <v>90</v>
      </c>
      <c r="J17" s="4">
        <v>9</v>
      </c>
      <c r="K17" s="4">
        <v>0</v>
      </c>
      <c r="L17" s="4">
        <v>9998</v>
      </c>
      <c r="M17" s="4">
        <v>899</v>
      </c>
      <c r="N17" s="4">
        <v>799</v>
      </c>
      <c r="O17" s="4">
        <v>49</v>
      </c>
      <c r="P17" s="4">
        <v>0</v>
      </c>
      <c r="Q17" s="4">
        <v>0</v>
      </c>
    </row>
    <row r="18" spans="1:17" x14ac:dyDescent="0.15">
      <c r="A18" s="16" t="s">
        <v>48</v>
      </c>
      <c r="B18" s="2">
        <v>59991</v>
      </c>
      <c r="C18" s="4">
        <v>599911</v>
      </c>
      <c r="D18" s="3">
        <v>1</v>
      </c>
      <c r="F18" s="19">
        <v>1</v>
      </c>
      <c r="G18" s="3">
        <v>1</v>
      </c>
      <c r="H18" s="4">
        <v>5999</v>
      </c>
      <c r="I18" s="4">
        <v>90</v>
      </c>
      <c r="J18" s="4">
        <v>9</v>
      </c>
      <c r="K18" s="4">
        <v>0</v>
      </c>
      <c r="L18" s="4">
        <v>9994</v>
      </c>
      <c r="M18" s="4">
        <v>699</v>
      </c>
      <c r="N18" s="4">
        <v>399</v>
      </c>
      <c r="O18" s="4">
        <v>29</v>
      </c>
      <c r="P18" s="4">
        <v>1</v>
      </c>
      <c r="Q18" s="4">
        <v>1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x14ac:dyDescent="0.15">
      <c r="A2" s="15" t="s">
        <v>139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45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19" x14ac:dyDescent="0.15">
      <c r="A3" s="16" t="s">
        <v>159</v>
      </c>
      <c r="B3" s="4">
        <v>40011</v>
      </c>
      <c r="C3" s="3">
        <v>400111</v>
      </c>
      <c r="D3" s="3">
        <v>1</v>
      </c>
      <c r="F3" s="17">
        <v>1</v>
      </c>
      <c r="G3" s="3">
        <v>1</v>
      </c>
      <c r="H3" s="4">
        <v>4001</v>
      </c>
      <c r="I3" s="4">
        <v>5</v>
      </c>
      <c r="J3" s="3">
        <v>1</v>
      </c>
      <c r="K3" s="4">
        <v>1</v>
      </c>
      <c r="L3" s="3">
        <v>1000</v>
      </c>
      <c r="M3" s="3">
        <v>100</v>
      </c>
      <c r="N3" s="3">
        <v>90</v>
      </c>
      <c r="O3" s="3">
        <v>50</v>
      </c>
      <c r="P3" s="17">
        <v>0</v>
      </c>
      <c r="Q3" s="17">
        <v>0</v>
      </c>
      <c r="R3" s="3">
        <v>0</v>
      </c>
      <c r="S3" s="3">
        <v>0</v>
      </c>
    </row>
    <row r="4" spans="1:19" x14ac:dyDescent="0.15">
      <c r="A4" s="16" t="s">
        <v>159</v>
      </c>
      <c r="B4" s="4">
        <v>40011</v>
      </c>
      <c r="C4" s="3">
        <v>400111</v>
      </c>
      <c r="D4" s="3">
        <v>1</v>
      </c>
      <c r="F4" s="17">
        <v>1</v>
      </c>
      <c r="G4" s="3">
        <v>1</v>
      </c>
      <c r="H4" s="4">
        <v>4001</v>
      </c>
      <c r="I4" s="4">
        <v>5</v>
      </c>
      <c r="J4" s="3">
        <v>1</v>
      </c>
      <c r="K4" s="4">
        <v>1</v>
      </c>
      <c r="L4" s="3">
        <v>1001</v>
      </c>
      <c r="M4" s="3">
        <v>101</v>
      </c>
      <c r="N4" s="3">
        <v>91</v>
      </c>
      <c r="O4" s="3">
        <v>51</v>
      </c>
      <c r="P4" s="17">
        <v>1</v>
      </c>
      <c r="Q4" s="17">
        <v>1</v>
      </c>
      <c r="R4" s="3">
        <v>0</v>
      </c>
      <c r="S4" s="3">
        <v>0</v>
      </c>
    </row>
    <row r="5" spans="1:19" x14ac:dyDescent="0.15">
      <c r="A5" s="16" t="s">
        <v>159</v>
      </c>
      <c r="B5" s="4">
        <v>40011</v>
      </c>
      <c r="C5" s="3">
        <v>400111</v>
      </c>
      <c r="D5" s="3">
        <v>1</v>
      </c>
      <c r="F5" s="17">
        <v>1</v>
      </c>
      <c r="G5" s="3">
        <v>1</v>
      </c>
      <c r="H5" s="4">
        <v>4001</v>
      </c>
      <c r="I5" s="4">
        <v>5</v>
      </c>
      <c r="J5" s="3">
        <v>1</v>
      </c>
      <c r="K5" s="4">
        <v>1</v>
      </c>
      <c r="L5" s="3">
        <v>1002</v>
      </c>
      <c r="M5" s="3">
        <v>102</v>
      </c>
      <c r="N5" s="3">
        <v>92</v>
      </c>
      <c r="O5" s="3">
        <v>52</v>
      </c>
      <c r="P5" s="17">
        <v>2</v>
      </c>
      <c r="Q5" s="17">
        <v>1</v>
      </c>
      <c r="R5" s="3">
        <v>0</v>
      </c>
      <c r="S5" s="3">
        <v>0</v>
      </c>
    </row>
    <row r="6" spans="1:19" x14ac:dyDescent="0.15">
      <c r="A6" s="16" t="s">
        <v>159</v>
      </c>
      <c r="B6" s="4">
        <v>40011</v>
      </c>
      <c r="C6" s="3">
        <v>400111</v>
      </c>
      <c r="D6" s="3">
        <v>1</v>
      </c>
      <c r="F6" s="17">
        <v>1</v>
      </c>
      <c r="G6" s="3">
        <v>1</v>
      </c>
      <c r="H6" s="4">
        <v>4001</v>
      </c>
      <c r="I6" s="4">
        <v>5</v>
      </c>
      <c r="J6" s="3">
        <v>1</v>
      </c>
      <c r="K6" s="4">
        <v>1</v>
      </c>
      <c r="L6" s="3">
        <v>1003</v>
      </c>
      <c r="M6" s="3">
        <v>103</v>
      </c>
      <c r="N6" s="3">
        <v>93</v>
      </c>
      <c r="O6" s="3">
        <v>53</v>
      </c>
      <c r="P6" s="17">
        <v>1</v>
      </c>
      <c r="Q6" s="17">
        <v>2</v>
      </c>
      <c r="R6" s="3">
        <v>0</v>
      </c>
      <c r="S6" s="3">
        <v>0</v>
      </c>
    </row>
    <row r="7" spans="1:19" x14ac:dyDescent="0.15">
      <c r="A7" s="16" t="s">
        <v>159</v>
      </c>
      <c r="B7" s="4">
        <v>40011</v>
      </c>
      <c r="C7" s="3">
        <v>400111</v>
      </c>
      <c r="D7" s="3">
        <v>1</v>
      </c>
      <c r="F7" s="17">
        <v>1</v>
      </c>
      <c r="G7" s="3">
        <v>1</v>
      </c>
      <c r="H7" s="4">
        <v>4001</v>
      </c>
      <c r="I7" s="4">
        <v>5</v>
      </c>
      <c r="J7" s="3">
        <v>1</v>
      </c>
      <c r="K7" s="4">
        <v>0</v>
      </c>
      <c r="L7" s="3">
        <v>1004</v>
      </c>
      <c r="M7" s="3">
        <v>104</v>
      </c>
      <c r="N7" s="3">
        <v>94</v>
      </c>
      <c r="O7" s="3">
        <v>54</v>
      </c>
      <c r="P7" s="17">
        <v>0</v>
      </c>
      <c r="Q7" s="17">
        <v>0</v>
      </c>
      <c r="R7" s="3">
        <v>0</v>
      </c>
      <c r="S7" s="3">
        <v>0</v>
      </c>
    </row>
    <row r="8" spans="1:19" x14ac:dyDescent="0.15">
      <c r="A8" s="16" t="s">
        <v>159</v>
      </c>
      <c r="B8" s="4">
        <v>40011</v>
      </c>
      <c r="C8" s="3">
        <v>400111</v>
      </c>
      <c r="D8" s="3">
        <v>1</v>
      </c>
      <c r="F8" s="17">
        <v>1</v>
      </c>
      <c r="G8" s="3">
        <v>1</v>
      </c>
      <c r="H8" s="4">
        <v>4001</v>
      </c>
      <c r="I8" s="4">
        <v>5</v>
      </c>
      <c r="J8" s="3">
        <v>1</v>
      </c>
      <c r="K8" s="4">
        <v>0</v>
      </c>
      <c r="L8" s="3">
        <v>1005</v>
      </c>
      <c r="M8" s="3">
        <v>105</v>
      </c>
      <c r="N8" s="3">
        <v>95</v>
      </c>
      <c r="O8" s="3">
        <v>55</v>
      </c>
      <c r="P8" s="17">
        <v>1</v>
      </c>
      <c r="Q8" s="17">
        <v>1</v>
      </c>
      <c r="R8" s="3">
        <v>0</v>
      </c>
      <c r="S8" s="3">
        <v>0</v>
      </c>
    </row>
    <row r="9" spans="1:19" x14ac:dyDescent="0.15">
      <c r="A9" s="16" t="s">
        <v>159</v>
      </c>
      <c r="B9" s="4">
        <v>40011</v>
      </c>
      <c r="C9" s="3">
        <v>400111</v>
      </c>
      <c r="D9" s="3">
        <v>1</v>
      </c>
      <c r="F9" s="17">
        <v>1</v>
      </c>
      <c r="G9" s="3">
        <v>1</v>
      </c>
      <c r="H9" s="4">
        <v>4001</v>
      </c>
      <c r="I9" s="4">
        <v>5</v>
      </c>
      <c r="J9" s="3">
        <v>1</v>
      </c>
      <c r="K9" s="4">
        <v>0</v>
      </c>
      <c r="L9" s="3">
        <v>1006</v>
      </c>
      <c r="M9" s="3">
        <v>106</v>
      </c>
      <c r="N9" s="3">
        <v>96</v>
      </c>
      <c r="O9" s="3">
        <v>56</v>
      </c>
      <c r="P9" s="17">
        <v>1</v>
      </c>
      <c r="Q9" s="17">
        <v>2</v>
      </c>
      <c r="R9" s="3">
        <v>0</v>
      </c>
      <c r="S9" s="3">
        <v>0</v>
      </c>
    </row>
    <row r="10" spans="1:19" x14ac:dyDescent="0.15">
      <c r="A10" s="16" t="s">
        <v>159</v>
      </c>
      <c r="B10" s="4">
        <v>40012</v>
      </c>
      <c r="C10" s="3">
        <v>400121</v>
      </c>
      <c r="D10" s="3">
        <v>1</v>
      </c>
      <c r="F10" s="17">
        <v>5</v>
      </c>
      <c r="G10" s="3">
        <v>1</v>
      </c>
      <c r="H10" s="4">
        <v>4001</v>
      </c>
      <c r="I10" s="4">
        <v>6</v>
      </c>
      <c r="J10" s="3">
        <v>1</v>
      </c>
      <c r="K10" s="4">
        <v>1</v>
      </c>
      <c r="L10" s="3">
        <v>1050</v>
      </c>
      <c r="M10" s="3">
        <v>101</v>
      </c>
      <c r="N10" s="3">
        <v>92</v>
      </c>
      <c r="O10" s="3">
        <v>0</v>
      </c>
      <c r="P10" s="3">
        <v>0</v>
      </c>
      <c r="Q10" s="3">
        <v>0</v>
      </c>
      <c r="R10" s="3">
        <v>1</v>
      </c>
      <c r="S10" s="3">
        <v>10000</v>
      </c>
    </row>
    <row r="11" spans="1:19" x14ac:dyDescent="0.15">
      <c r="A11" s="16" t="s">
        <v>159</v>
      </c>
      <c r="B11" s="4">
        <v>40013</v>
      </c>
      <c r="C11" s="3">
        <v>400131</v>
      </c>
      <c r="D11" s="3">
        <v>1</v>
      </c>
      <c r="F11" s="17">
        <v>5</v>
      </c>
      <c r="G11" s="3">
        <v>1</v>
      </c>
      <c r="H11" s="4">
        <v>4001</v>
      </c>
      <c r="I11" s="4">
        <v>7</v>
      </c>
      <c r="J11" s="3">
        <v>0</v>
      </c>
      <c r="K11" s="4">
        <v>9</v>
      </c>
      <c r="L11" s="3">
        <v>1100</v>
      </c>
      <c r="M11" s="3">
        <v>102</v>
      </c>
      <c r="N11" s="3">
        <v>94</v>
      </c>
      <c r="O11" s="3">
        <v>0</v>
      </c>
      <c r="P11" s="3">
        <v>0</v>
      </c>
      <c r="Q11" s="3">
        <v>0</v>
      </c>
      <c r="R11" s="3">
        <v>2</v>
      </c>
      <c r="S11" s="3">
        <v>9000</v>
      </c>
    </row>
    <row r="12" spans="1:19" x14ac:dyDescent="0.15">
      <c r="A12" s="16" t="s">
        <v>159</v>
      </c>
      <c r="B12" s="4">
        <v>40014</v>
      </c>
      <c r="C12" s="3">
        <v>400141</v>
      </c>
      <c r="D12" s="3">
        <v>1</v>
      </c>
      <c r="F12" s="17">
        <v>5</v>
      </c>
      <c r="G12" s="3">
        <v>1</v>
      </c>
      <c r="H12" s="4">
        <v>4001</v>
      </c>
      <c r="I12" s="4">
        <v>8</v>
      </c>
      <c r="J12" s="3">
        <v>0</v>
      </c>
      <c r="K12" s="4">
        <v>9</v>
      </c>
      <c r="L12" s="3">
        <v>1150</v>
      </c>
      <c r="M12" s="3">
        <v>103</v>
      </c>
      <c r="N12" s="3">
        <v>96</v>
      </c>
      <c r="O12" s="3">
        <v>0</v>
      </c>
      <c r="P12" s="3">
        <v>0</v>
      </c>
      <c r="Q12" s="3">
        <v>0</v>
      </c>
      <c r="R12" s="3">
        <v>3</v>
      </c>
      <c r="S12" s="3">
        <v>8000</v>
      </c>
    </row>
    <row r="13" spans="1:19" x14ac:dyDescent="0.15">
      <c r="A13" s="16" t="s">
        <v>159</v>
      </c>
      <c r="B13" s="4">
        <v>40011</v>
      </c>
      <c r="C13" s="3">
        <v>400141</v>
      </c>
      <c r="D13" s="3">
        <v>1</v>
      </c>
      <c r="F13" s="17">
        <v>1</v>
      </c>
      <c r="G13" s="3">
        <v>1</v>
      </c>
      <c r="H13" s="4">
        <v>4001</v>
      </c>
      <c r="I13" s="4">
        <v>5</v>
      </c>
      <c r="J13" s="3">
        <v>10</v>
      </c>
      <c r="K13" s="4">
        <v>0</v>
      </c>
      <c r="L13" s="3">
        <v>2000</v>
      </c>
      <c r="M13" s="3">
        <v>150</v>
      </c>
      <c r="N13" s="3">
        <v>100</v>
      </c>
      <c r="O13" s="3">
        <v>80</v>
      </c>
      <c r="P13" s="3">
        <v>0</v>
      </c>
      <c r="Q13" s="3">
        <v>0</v>
      </c>
      <c r="R13" s="3">
        <v>0</v>
      </c>
      <c r="S13" s="3">
        <v>0</v>
      </c>
    </row>
    <row r="14" spans="1:19" x14ac:dyDescent="0.15">
      <c r="A14" s="16" t="s">
        <v>159</v>
      </c>
      <c r="B14" s="4">
        <v>40012</v>
      </c>
      <c r="C14" s="3">
        <v>400131</v>
      </c>
      <c r="D14" s="3">
        <v>1</v>
      </c>
      <c r="F14" s="17">
        <v>5</v>
      </c>
      <c r="G14" s="3">
        <v>1</v>
      </c>
      <c r="H14" s="4">
        <v>4001</v>
      </c>
      <c r="I14" s="4">
        <v>6</v>
      </c>
      <c r="J14" s="3">
        <v>10</v>
      </c>
      <c r="K14" s="4">
        <v>0</v>
      </c>
      <c r="L14" s="3">
        <v>2025</v>
      </c>
      <c r="M14" s="3">
        <v>155</v>
      </c>
      <c r="N14" s="3">
        <v>110</v>
      </c>
      <c r="O14" s="3">
        <v>0</v>
      </c>
      <c r="P14" s="3">
        <v>0</v>
      </c>
      <c r="Q14" s="3">
        <v>0</v>
      </c>
      <c r="R14" s="3">
        <v>1</v>
      </c>
      <c r="S14" s="3">
        <v>2000</v>
      </c>
    </row>
    <row r="15" spans="1:19" x14ac:dyDescent="0.15">
      <c r="A15" s="16" t="s">
        <v>159</v>
      </c>
      <c r="B15" s="4">
        <v>40013</v>
      </c>
      <c r="C15" s="3">
        <v>400121</v>
      </c>
      <c r="D15" s="3">
        <v>1</v>
      </c>
      <c r="F15" s="17">
        <v>5</v>
      </c>
      <c r="G15" s="3">
        <v>1</v>
      </c>
      <c r="H15" s="4">
        <v>4001</v>
      </c>
      <c r="I15" s="4">
        <v>7</v>
      </c>
      <c r="J15" s="3">
        <v>0</v>
      </c>
      <c r="K15" s="4">
        <v>9</v>
      </c>
      <c r="L15" s="3">
        <v>2050</v>
      </c>
      <c r="M15" s="3">
        <v>160</v>
      </c>
      <c r="N15" s="3">
        <v>120</v>
      </c>
      <c r="O15" s="3">
        <v>0</v>
      </c>
      <c r="P15" s="3">
        <v>0</v>
      </c>
      <c r="Q15" s="3">
        <v>0</v>
      </c>
      <c r="R15" s="3">
        <v>2</v>
      </c>
      <c r="S15" s="3">
        <v>1800</v>
      </c>
    </row>
    <row r="16" spans="1:19" x14ac:dyDescent="0.15">
      <c r="A16" s="16" t="s">
        <v>159</v>
      </c>
      <c r="B16" s="4">
        <v>40014</v>
      </c>
      <c r="C16" s="3">
        <v>400111</v>
      </c>
      <c r="D16" s="3">
        <v>1</v>
      </c>
      <c r="F16" s="17">
        <v>5</v>
      </c>
      <c r="G16" s="3">
        <v>1</v>
      </c>
      <c r="H16" s="4">
        <v>4001</v>
      </c>
      <c r="I16" s="4">
        <v>8</v>
      </c>
      <c r="J16" s="3">
        <v>0</v>
      </c>
      <c r="K16" s="4">
        <v>9</v>
      </c>
      <c r="L16" s="3">
        <v>2075</v>
      </c>
      <c r="M16" s="3">
        <v>165</v>
      </c>
      <c r="N16" s="3">
        <v>130</v>
      </c>
      <c r="O16" s="3">
        <v>0</v>
      </c>
      <c r="P16" s="3">
        <v>0</v>
      </c>
      <c r="Q16" s="3">
        <v>0</v>
      </c>
      <c r="R16" s="3">
        <v>3</v>
      </c>
      <c r="S16" s="3">
        <v>1600</v>
      </c>
    </row>
    <row r="17" spans="1:19" x14ac:dyDescent="0.15">
      <c r="A17" s="16" t="s">
        <v>159</v>
      </c>
      <c r="B17" s="4">
        <v>40021</v>
      </c>
      <c r="C17" s="3">
        <v>400211</v>
      </c>
      <c r="D17" s="3">
        <v>1</v>
      </c>
      <c r="F17" s="17">
        <v>2</v>
      </c>
      <c r="G17" s="3">
        <v>1</v>
      </c>
      <c r="H17" s="4">
        <v>4002</v>
      </c>
      <c r="I17" s="4">
        <v>5</v>
      </c>
      <c r="J17" s="3">
        <v>1</v>
      </c>
      <c r="K17" s="4">
        <v>1</v>
      </c>
      <c r="L17" s="3">
        <v>10000</v>
      </c>
      <c r="M17" s="3">
        <v>200</v>
      </c>
      <c r="N17" s="3">
        <v>150</v>
      </c>
      <c r="O17" s="3">
        <v>100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15">
      <c r="A18" s="16" t="s">
        <v>159</v>
      </c>
      <c r="B18" s="4">
        <v>40022</v>
      </c>
      <c r="C18" s="3">
        <v>400221</v>
      </c>
      <c r="D18" s="3">
        <v>1</v>
      </c>
      <c r="F18" s="17">
        <v>5</v>
      </c>
      <c r="G18" s="3">
        <v>1</v>
      </c>
      <c r="H18" s="4">
        <v>4002</v>
      </c>
      <c r="I18" s="4">
        <v>6</v>
      </c>
      <c r="J18" s="3">
        <v>1</v>
      </c>
      <c r="K18" s="4">
        <v>1</v>
      </c>
      <c r="L18" s="3">
        <v>10500</v>
      </c>
      <c r="M18" s="3">
        <v>201</v>
      </c>
      <c r="N18" s="3">
        <v>152</v>
      </c>
      <c r="O18" s="3">
        <v>0</v>
      </c>
      <c r="P18" s="3">
        <v>0</v>
      </c>
      <c r="Q18" s="3">
        <v>0</v>
      </c>
      <c r="R18" s="3">
        <v>1</v>
      </c>
      <c r="S18" s="3">
        <v>5000</v>
      </c>
    </row>
    <row r="19" spans="1:19" x14ac:dyDescent="0.15">
      <c r="A19" s="16" t="s">
        <v>159</v>
      </c>
      <c r="B19" s="4">
        <v>40023</v>
      </c>
      <c r="C19" s="3">
        <v>400231</v>
      </c>
      <c r="D19" s="3">
        <v>1</v>
      </c>
      <c r="F19" s="17">
        <v>5</v>
      </c>
      <c r="G19" s="3">
        <v>1</v>
      </c>
      <c r="H19" s="4">
        <v>4002</v>
      </c>
      <c r="I19" s="4">
        <v>7</v>
      </c>
      <c r="J19" s="3">
        <v>0</v>
      </c>
      <c r="K19" s="4">
        <v>9</v>
      </c>
      <c r="L19" s="3">
        <v>11000</v>
      </c>
      <c r="M19" s="3">
        <v>202</v>
      </c>
      <c r="N19" s="3">
        <v>154</v>
      </c>
      <c r="O19" s="3">
        <v>0</v>
      </c>
      <c r="P19" s="3">
        <v>0</v>
      </c>
      <c r="Q19" s="3">
        <v>0</v>
      </c>
      <c r="R19" s="3">
        <v>2</v>
      </c>
      <c r="S19" s="3">
        <v>4700</v>
      </c>
    </row>
    <row r="20" spans="1:19" x14ac:dyDescent="0.15">
      <c r="A20" s="16" t="s">
        <v>159</v>
      </c>
      <c r="B20" s="4">
        <v>40024</v>
      </c>
      <c r="C20" s="3">
        <v>400241</v>
      </c>
      <c r="D20" s="3">
        <v>1</v>
      </c>
      <c r="F20" s="17">
        <v>5</v>
      </c>
      <c r="G20" s="3">
        <v>1</v>
      </c>
      <c r="H20" s="4">
        <v>4002</v>
      </c>
      <c r="I20" s="4">
        <v>8</v>
      </c>
      <c r="J20" s="3">
        <v>0</v>
      </c>
      <c r="K20" s="4">
        <v>9</v>
      </c>
      <c r="L20" s="3">
        <v>11500</v>
      </c>
      <c r="M20" s="3">
        <v>203</v>
      </c>
      <c r="N20" s="3">
        <v>156</v>
      </c>
      <c r="O20" s="3">
        <v>0</v>
      </c>
      <c r="P20" s="3">
        <v>0</v>
      </c>
      <c r="Q20" s="3">
        <v>0</v>
      </c>
      <c r="R20" s="3">
        <v>3</v>
      </c>
      <c r="S20" s="3">
        <v>4300</v>
      </c>
    </row>
    <row r="21" spans="1:19" x14ac:dyDescent="0.15">
      <c r="A21" s="16" t="s">
        <v>159</v>
      </c>
      <c r="B21" s="4">
        <v>40021</v>
      </c>
      <c r="C21" s="3">
        <v>400241</v>
      </c>
      <c r="D21" s="3">
        <v>1</v>
      </c>
      <c r="F21" s="17">
        <v>2</v>
      </c>
      <c r="G21" s="3">
        <v>1</v>
      </c>
      <c r="H21" s="4">
        <v>4002</v>
      </c>
      <c r="I21" s="4">
        <v>5</v>
      </c>
      <c r="J21" s="3">
        <v>10</v>
      </c>
      <c r="K21" s="4">
        <v>0</v>
      </c>
      <c r="L21" s="3">
        <v>20000</v>
      </c>
      <c r="M21" s="3">
        <v>250</v>
      </c>
      <c r="N21" s="3">
        <v>200</v>
      </c>
      <c r="O21" s="3">
        <v>150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15">
      <c r="A22" s="16" t="s">
        <v>159</v>
      </c>
      <c r="B22" s="4">
        <v>40022</v>
      </c>
      <c r="C22" s="3">
        <v>400231</v>
      </c>
      <c r="D22" s="3">
        <v>1</v>
      </c>
      <c r="F22" s="17">
        <v>5</v>
      </c>
      <c r="G22" s="3">
        <v>1</v>
      </c>
      <c r="H22" s="4">
        <v>4002</v>
      </c>
      <c r="I22" s="4">
        <v>6</v>
      </c>
      <c r="J22" s="3">
        <v>10</v>
      </c>
      <c r="K22" s="4">
        <v>0</v>
      </c>
      <c r="L22" s="3">
        <v>20250</v>
      </c>
      <c r="M22" s="3">
        <v>255</v>
      </c>
      <c r="N22" s="3">
        <v>210</v>
      </c>
      <c r="O22" s="3">
        <v>0</v>
      </c>
      <c r="P22" s="3">
        <v>0</v>
      </c>
      <c r="Q22" s="3">
        <v>0</v>
      </c>
      <c r="R22" s="3">
        <v>1</v>
      </c>
      <c r="S22" s="3">
        <v>7500</v>
      </c>
    </row>
    <row r="23" spans="1:19" x14ac:dyDescent="0.15">
      <c r="A23" s="16" t="s">
        <v>159</v>
      </c>
      <c r="B23" s="4">
        <v>40023</v>
      </c>
      <c r="C23" s="3">
        <v>400221</v>
      </c>
      <c r="D23" s="3">
        <v>1</v>
      </c>
      <c r="F23" s="17">
        <v>5</v>
      </c>
      <c r="G23" s="3">
        <v>1</v>
      </c>
      <c r="H23" s="4">
        <v>4002</v>
      </c>
      <c r="I23" s="4">
        <v>7</v>
      </c>
      <c r="J23" s="3">
        <v>0</v>
      </c>
      <c r="K23" s="4">
        <v>9</v>
      </c>
      <c r="L23" s="3">
        <v>20500</v>
      </c>
      <c r="M23" s="3">
        <v>260</v>
      </c>
      <c r="N23" s="3">
        <v>220</v>
      </c>
      <c r="O23" s="3">
        <v>0</v>
      </c>
      <c r="P23" s="3">
        <v>0</v>
      </c>
      <c r="Q23" s="3">
        <v>0</v>
      </c>
      <c r="R23" s="3">
        <v>2</v>
      </c>
      <c r="S23" s="3">
        <v>7100</v>
      </c>
    </row>
    <row r="24" spans="1:19" x14ac:dyDescent="0.15">
      <c r="A24" s="16" t="s">
        <v>159</v>
      </c>
      <c r="B24" s="4">
        <v>40024</v>
      </c>
      <c r="C24" s="3">
        <v>400211</v>
      </c>
      <c r="D24" s="3">
        <v>1</v>
      </c>
      <c r="F24" s="17">
        <v>5</v>
      </c>
      <c r="G24" s="3">
        <v>1</v>
      </c>
      <c r="H24" s="4">
        <v>4002</v>
      </c>
      <c r="I24" s="4">
        <v>8</v>
      </c>
      <c r="J24" s="3">
        <v>0</v>
      </c>
      <c r="K24" s="4">
        <v>9</v>
      </c>
      <c r="L24" s="3">
        <v>20750</v>
      </c>
      <c r="M24" s="3">
        <v>265</v>
      </c>
      <c r="N24" s="3">
        <v>230</v>
      </c>
      <c r="O24" s="3">
        <v>0</v>
      </c>
      <c r="P24" s="3">
        <v>0</v>
      </c>
      <c r="Q24" s="3">
        <v>0</v>
      </c>
      <c r="R24" s="3">
        <v>3</v>
      </c>
      <c r="S24" s="3">
        <v>6700</v>
      </c>
    </row>
    <row r="25" spans="1:19" x14ac:dyDescent="0.15">
      <c r="A25" s="16" t="s">
        <v>159</v>
      </c>
      <c r="B25" s="2">
        <v>50011</v>
      </c>
      <c r="C25" s="3">
        <v>500111</v>
      </c>
      <c r="D25" s="3">
        <v>1</v>
      </c>
      <c r="F25" s="17">
        <v>1</v>
      </c>
      <c r="G25" s="3">
        <v>1</v>
      </c>
      <c r="H25" s="4">
        <v>4001</v>
      </c>
      <c r="I25" s="4">
        <v>15</v>
      </c>
      <c r="J25" s="3">
        <v>1</v>
      </c>
      <c r="K25" s="4">
        <v>1</v>
      </c>
      <c r="L25" s="3">
        <v>500</v>
      </c>
      <c r="M25" s="3">
        <v>50</v>
      </c>
      <c r="N25" s="3">
        <v>29</v>
      </c>
      <c r="O25" s="3">
        <v>10</v>
      </c>
      <c r="P25" s="3">
        <v>1</v>
      </c>
      <c r="Q25" s="3">
        <v>1</v>
      </c>
      <c r="R25" s="3">
        <v>0</v>
      </c>
      <c r="S25" s="3">
        <v>0</v>
      </c>
    </row>
    <row r="26" spans="1:19" x14ac:dyDescent="0.15">
      <c r="A26" s="16" t="s">
        <v>159</v>
      </c>
      <c r="B26" s="2">
        <v>50012</v>
      </c>
      <c r="C26" s="3">
        <v>500121</v>
      </c>
      <c r="D26" s="3">
        <v>1</v>
      </c>
      <c r="F26" s="17">
        <v>5</v>
      </c>
      <c r="G26" s="3">
        <v>1</v>
      </c>
      <c r="H26" s="4">
        <v>4001</v>
      </c>
      <c r="I26" s="4">
        <v>16</v>
      </c>
      <c r="J26" s="3">
        <v>1</v>
      </c>
      <c r="K26" s="4">
        <v>1</v>
      </c>
      <c r="L26" s="3">
        <v>490</v>
      </c>
      <c r="M26" s="3">
        <v>45</v>
      </c>
      <c r="N26" s="3">
        <v>19</v>
      </c>
      <c r="O26" s="3">
        <v>0</v>
      </c>
      <c r="P26" s="3">
        <v>1</v>
      </c>
      <c r="Q26" s="3">
        <v>1</v>
      </c>
      <c r="R26" s="3">
        <v>1</v>
      </c>
      <c r="S26" s="3">
        <v>5000</v>
      </c>
    </row>
    <row r="27" spans="1:19" x14ac:dyDescent="0.15">
      <c r="A27" s="16" t="s">
        <v>159</v>
      </c>
      <c r="B27" s="2">
        <v>50013</v>
      </c>
      <c r="C27" s="3">
        <v>500131</v>
      </c>
      <c r="D27" s="3">
        <v>1</v>
      </c>
      <c r="F27" s="17">
        <v>5</v>
      </c>
      <c r="G27" s="3">
        <v>1</v>
      </c>
      <c r="H27" s="4">
        <v>4001</v>
      </c>
      <c r="I27" s="4">
        <v>17</v>
      </c>
      <c r="J27" s="3">
        <v>0</v>
      </c>
      <c r="K27" s="4">
        <v>9</v>
      </c>
      <c r="L27" s="3">
        <v>485</v>
      </c>
      <c r="M27" s="3">
        <v>40</v>
      </c>
      <c r="N27" s="3">
        <v>14</v>
      </c>
      <c r="O27" s="3">
        <v>0</v>
      </c>
      <c r="P27" s="3">
        <v>9</v>
      </c>
      <c r="Q27" s="3">
        <v>1</v>
      </c>
      <c r="R27" s="3">
        <v>2</v>
      </c>
      <c r="S27" s="3">
        <v>4500</v>
      </c>
    </row>
    <row r="28" spans="1:19" x14ac:dyDescent="0.15">
      <c r="A28" s="16" t="s">
        <v>159</v>
      </c>
      <c r="B28" s="2">
        <v>50014</v>
      </c>
      <c r="C28" s="3">
        <v>500141</v>
      </c>
      <c r="D28" s="3">
        <v>1</v>
      </c>
      <c r="F28" s="17">
        <v>5</v>
      </c>
      <c r="G28" s="3">
        <v>1</v>
      </c>
      <c r="H28" s="4">
        <v>4001</v>
      </c>
      <c r="I28" s="4">
        <v>18</v>
      </c>
      <c r="J28" s="3">
        <v>0</v>
      </c>
      <c r="K28" s="4">
        <v>9</v>
      </c>
      <c r="L28" s="3">
        <v>480</v>
      </c>
      <c r="M28" s="3">
        <v>35</v>
      </c>
      <c r="N28" s="3">
        <v>9</v>
      </c>
      <c r="O28" s="3">
        <v>0</v>
      </c>
      <c r="P28" s="3">
        <v>9</v>
      </c>
      <c r="Q28" s="3">
        <v>1</v>
      </c>
      <c r="R28" s="3">
        <v>3</v>
      </c>
      <c r="S28" s="3">
        <v>4000</v>
      </c>
    </row>
    <row r="29" spans="1:19" x14ac:dyDescent="0.15">
      <c r="A29" s="16" t="s">
        <v>159</v>
      </c>
      <c r="B29" s="2">
        <v>50011</v>
      </c>
      <c r="C29" s="3">
        <v>500141</v>
      </c>
      <c r="D29" s="3">
        <v>1</v>
      </c>
      <c r="F29" s="17">
        <v>1</v>
      </c>
      <c r="G29" s="3">
        <v>1</v>
      </c>
      <c r="H29" s="4">
        <v>4001</v>
      </c>
      <c r="I29" s="4">
        <v>15</v>
      </c>
      <c r="J29" s="3">
        <v>9</v>
      </c>
      <c r="K29" s="4">
        <v>0</v>
      </c>
      <c r="L29" s="3">
        <v>3000</v>
      </c>
      <c r="M29" s="3">
        <v>200</v>
      </c>
      <c r="N29" s="3">
        <v>180</v>
      </c>
      <c r="O29" s="3">
        <v>100</v>
      </c>
      <c r="P29" s="3">
        <v>1</v>
      </c>
      <c r="Q29" s="3">
        <v>1</v>
      </c>
      <c r="R29" s="3">
        <v>0</v>
      </c>
      <c r="S29" s="3">
        <v>0</v>
      </c>
    </row>
    <row r="30" spans="1:19" x14ac:dyDescent="0.15">
      <c r="A30" s="16" t="s">
        <v>159</v>
      </c>
      <c r="B30" s="2">
        <v>50012</v>
      </c>
      <c r="C30" s="3">
        <v>500131</v>
      </c>
      <c r="D30" s="3">
        <v>1</v>
      </c>
      <c r="F30" s="17">
        <v>5</v>
      </c>
      <c r="G30" s="3">
        <v>1</v>
      </c>
      <c r="H30" s="4">
        <v>4001</v>
      </c>
      <c r="I30" s="4">
        <v>16</v>
      </c>
      <c r="J30" s="3">
        <v>9</v>
      </c>
      <c r="K30" s="4">
        <v>0</v>
      </c>
      <c r="L30" s="3">
        <v>2900</v>
      </c>
      <c r="M30" s="3">
        <v>180</v>
      </c>
      <c r="N30" s="3">
        <v>160</v>
      </c>
      <c r="O30" s="3">
        <v>0</v>
      </c>
      <c r="P30" s="3">
        <v>1</v>
      </c>
      <c r="Q30" s="3">
        <v>1</v>
      </c>
      <c r="R30" s="3">
        <v>1</v>
      </c>
      <c r="S30" s="3">
        <v>50000</v>
      </c>
    </row>
    <row r="31" spans="1:19" x14ac:dyDescent="0.15">
      <c r="A31" s="16" t="s">
        <v>159</v>
      </c>
      <c r="B31" s="2">
        <v>50013</v>
      </c>
      <c r="C31" s="3">
        <v>500121</v>
      </c>
      <c r="D31" s="3">
        <v>1</v>
      </c>
      <c r="F31" s="17">
        <v>5</v>
      </c>
      <c r="G31" s="3">
        <v>1</v>
      </c>
      <c r="H31" s="4">
        <v>4001</v>
      </c>
      <c r="I31" s="4">
        <v>17</v>
      </c>
      <c r="J31" s="3">
        <v>0</v>
      </c>
      <c r="K31" s="4">
        <v>9</v>
      </c>
      <c r="L31" s="3">
        <v>2800</v>
      </c>
      <c r="M31" s="3">
        <v>160</v>
      </c>
      <c r="N31" s="3">
        <v>140</v>
      </c>
      <c r="O31" s="3">
        <v>0</v>
      </c>
      <c r="P31" s="3">
        <v>9</v>
      </c>
      <c r="Q31" s="3">
        <v>1</v>
      </c>
      <c r="R31" s="3">
        <v>2</v>
      </c>
      <c r="S31" s="3">
        <v>45000</v>
      </c>
    </row>
    <row r="32" spans="1:19" x14ac:dyDescent="0.15">
      <c r="A32" s="16" t="s">
        <v>159</v>
      </c>
      <c r="B32" s="2">
        <v>50014</v>
      </c>
      <c r="C32" s="3">
        <v>500111</v>
      </c>
      <c r="D32" s="3">
        <v>1</v>
      </c>
      <c r="F32" s="17">
        <v>5</v>
      </c>
      <c r="G32" s="3">
        <v>1</v>
      </c>
      <c r="H32" s="4">
        <v>4001</v>
      </c>
      <c r="I32" s="4">
        <v>18</v>
      </c>
      <c r="J32" s="3">
        <v>0</v>
      </c>
      <c r="K32" s="4">
        <v>9</v>
      </c>
      <c r="L32" s="3">
        <v>2700</v>
      </c>
      <c r="M32" s="3">
        <v>140</v>
      </c>
      <c r="N32" s="3">
        <v>120</v>
      </c>
      <c r="O32" s="3">
        <v>0</v>
      </c>
      <c r="P32" s="3">
        <v>9</v>
      </c>
      <c r="Q32" s="3">
        <v>1</v>
      </c>
      <c r="R32" s="3">
        <v>3</v>
      </c>
      <c r="S32" s="3">
        <v>40000</v>
      </c>
    </row>
    <row r="33" spans="1:19" x14ac:dyDescent="0.15">
      <c r="A33" s="16" t="s">
        <v>159</v>
      </c>
      <c r="B33" s="2">
        <v>50021</v>
      </c>
      <c r="C33" s="3">
        <v>500211</v>
      </c>
      <c r="D33" s="3">
        <v>1</v>
      </c>
      <c r="F33" s="17">
        <v>2</v>
      </c>
      <c r="G33" s="3">
        <v>1</v>
      </c>
      <c r="H33" s="4">
        <v>4002</v>
      </c>
      <c r="I33" s="4">
        <v>15</v>
      </c>
      <c r="J33" s="3">
        <v>1</v>
      </c>
      <c r="K33" s="4">
        <v>1</v>
      </c>
      <c r="L33" s="3">
        <v>100000</v>
      </c>
      <c r="M33" s="3">
        <v>8192</v>
      </c>
      <c r="N33" s="3">
        <v>8000</v>
      </c>
      <c r="O33" s="3">
        <v>1000</v>
      </c>
      <c r="P33" s="3">
        <v>1</v>
      </c>
      <c r="Q33" s="3">
        <v>1</v>
      </c>
      <c r="R33" s="3">
        <v>0</v>
      </c>
      <c r="S33" s="3">
        <v>0</v>
      </c>
    </row>
    <row r="34" spans="1:19" x14ac:dyDescent="0.15">
      <c r="A34" s="16" t="s">
        <v>159</v>
      </c>
      <c r="B34" s="2">
        <v>50022</v>
      </c>
      <c r="C34" s="3">
        <v>500221</v>
      </c>
      <c r="D34" s="3">
        <v>1</v>
      </c>
      <c r="F34" s="17">
        <v>5</v>
      </c>
      <c r="G34" s="3">
        <v>1</v>
      </c>
      <c r="H34" s="4">
        <v>4002</v>
      </c>
      <c r="I34" s="4">
        <v>16</v>
      </c>
      <c r="J34" s="3">
        <v>1</v>
      </c>
      <c r="K34" s="4">
        <v>1</v>
      </c>
      <c r="L34" s="3">
        <v>99999</v>
      </c>
      <c r="M34" s="3">
        <v>4096</v>
      </c>
      <c r="N34" s="3">
        <v>4000</v>
      </c>
      <c r="O34" s="3">
        <v>0</v>
      </c>
      <c r="P34" s="3">
        <v>1</v>
      </c>
      <c r="Q34" s="3">
        <v>1</v>
      </c>
      <c r="R34" s="3">
        <v>1</v>
      </c>
      <c r="S34" s="3">
        <v>10000</v>
      </c>
    </row>
    <row r="35" spans="1:19" x14ac:dyDescent="0.15">
      <c r="A35" s="16" t="s">
        <v>159</v>
      </c>
      <c r="B35" s="2">
        <v>50023</v>
      </c>
      <c r="C35" s="3">
        <v>500231</v>
      </c>
      <c r="D35" s="3">
        <v>1</v>
      </c>
      <c r="F35" s="17">
        <v>5</v>
      </c>
      <c r="G35" s="3">
        <v>1</v>
      </c>
      <c r="H35" s="4">
        <v>4002</v>
      </c>
      <c r="I35" s="4">
        <v>17</v>
      </c>
      <c r="J35" s="3">
        <v>0</v>
      </c>
      <c r="K35" s="4">
        <v>9</v>
      </c>
      <c r="L35" s="3">
        <v>99998</v>
      </c>
      <c r="M35" s="3">
        <v>2048</v>
      </c>
      <c r="N35" s="3">
        <v>2000</v>
      </c>
      <c r="O35" s="3">
        <v>0</v>
      </c>
      <c r="P35" s="3">
        <v>9</v>
      </c>
      <c r="Q35" s="3">
        <v>1</v>
      </c>
      <c r="R35" s="3">
        <v>2</v>
      </c>
      <c r="S35" s="3">
        <v>5000</v>
      </c>
    </row>
    <row r="36" spans="1:19" x14ac:dyDescent="0.15">
      <c r="A36" s="16" t="s">
        <v>159</v>
      </c>
      <c r="B36" s="2">
        <v>50024</v>
      </c>
      <c r="C36" s="3">
        <v>500241</v>
      </c>
      <c r="D36" s="3">
        <v>1</v>
      </c>
      <c r="F36" s="17">
        <v>5</v>
      </c>
      <c r="G36" s="3">
        <v>1</v>
      </c>
      <c r="H36" s="4">
        <v>4002</v>
      </c>
      <c r="I36" s="4">
        <v>18</v>
      </c>
      <c r="J36" s="3">
        <v>0</v>
      </c>
      <c r="K36" s="4">
        <v>9</v>
      </c>
      <c r="L36" s="3">
        <v>99997</v>
      </c>
      <c r="M36" s="3">
        <v>1024</v>
      </c>
      <c r="N36" s="3">
        <v>1000</v>
      </c>
      <c r="O36" s="3">
        <v>0</v>
      </c>
      <c r="P36" s="3">
        <v>9</v>
      </c>
      <c r="Q36" s="3">
        <v>1</v>
      </c>
      <c r="R36" s="3">
        <v>3</v>
      </c>
      <c r="S36" s="3">
        <v>2500</v>
      </c>
    </row>
    <row r="37" spans="1:19" x14ac:dyDescent="0.15">
      <c r="A37" s="16" t="s">
        <v>159</v>
      </c>
      <c r="B37" s="2">
        <v>50021</v>
      </c>
      <c r="C37" s="3">
        <v>500241</v>
      </c>
      <c r="D37" s="3">
        <v>1</v>
      </c>
      <c r="F37" s="17">
        <v>2</v>
      </c>
      <c r="G37" s="3">
        <v>1</v>
      </c>
      <c r="H37" s="4">
        <v>4002</v>
      </c>
      <c r="I37" s="4">
        <v>15</v>
      </c>
      <c r="J37" s="3">
        <v>9</v>
      </c>
      <c r="K37" s="4">
        <v>0</v>
      </c>
      <c r="L37" s="3">
        <v>50000</v>
      </c>
      <c r="M37" s="3">
        <v>100</v>
      </c>
      <c r="N37" s="3">
        <v>100</v>
      </c>
      <c r="O37" s="3">
        <v>50</v>
      </c>
      <c r="P37" s="3">
        <v>1</v>
      </c>
      <c r="Q37" s="3">
        <v>1</v>
      </c>
      <c r="R37" s="3">
        <v>0</v>
      </c>
      <c r="S37" s="3">
        <v>0</v>
      </c>
    </row>
    <row r="38" spans="1:19" x14ac:dyDescent="0.15">
      <c r="A38" s="16" t="s">
        <v>159</v>
      </c>
      <c r="B38" s="2">
        <v>50022</v>
      </c>
      <c r="C38" s="3">
        <v>500231</v>
      </c>
      <c r="D38" s="3">
        <v>1</v>
      </c>
      <c r="F38" s="17">
        <v>5</v>
      </c>
      <c r="G38" s="3">
        <v>1</v>
      </c>
      <c r="H38" s="4">
        <v>4002</v>
      </c>
      <c r="I38" s="4">
        <v>16</v>
      </c>
      <c r="J38" s="3">
        <v>9</v>
      </c>
      <c r="K38" s="4">
        <v>0</v>
      </c>
      <c r="L38" s="3">
        <v>49998</v>
      </c>
      <c r="M38" s="3">
        <v>99</v>
      </c>
      <c r="N38" s="3">
        <v>99</v>
      </c>
      <c r="O38" s="3">
        <v>0</v>
      </c>
      <c r="P38" s="3">
        <v>1</v>
      </c>
      <c r="Q38" s="3">
        <v>1</v>
      </c>
      <c r="R38" s="3">
        <v>1</v>
      </c>
      <c r="S38" s="3">
        <v>2000</v>
      </c>
    </row>
    <row r="39" spans="1:19" x14ac:dyDescent="0.15">
      <c r="A39" s="16" t="s">
        <v>159</v>
      </c>
      <c r="B39" s="2">
        <v>50023</v>
      </c>
      <c r="C39" s="3">
        <v>500221</v>
      </c>
      <c r="D39" s="3">
        <v>1</v>
      </c>
      <c r="F39" s="17">
        <v>5</v>
      </c>
      <c r="G39" s="3">
        <v>1</v>
      </c>
      <c r="H39" s="4">
        <v>4002</v>
      </c>
      <c r="I39" s="4">
        <v>17</v>
      </c>
      <c r="J39" s="3">
        <v>0</v>
      </c>
      <c r="K39" s="4">
        <v>9</v>
      </c>
      <c r="L39" s="3">
        <v>49996</v>
      </c>
      <c r="M39" s="3">
        <v>98</v>
      </c>
      <c r="N39" s="3">
        <v>98</v>
      </c>
      <c r="O39" s="3">
        <v>0</v>
      </c>
      <c r="P39" s="3">
        <v>9</v>
      </c>
      <c r="Q39" s="3">
        <v>1</v>
      </c>
      <c r="R39" s="3">
        <v>2</v>
      </c>
      <c r="S39" s="3">
        <v>1990</v>
      </c>
    </row>
    <row r="40" spans="1:19" x14ac:dyDescent="0.15">
      <c r="A40" s="16" t="s">
        <v>159</v>
      </c>
      <c r="B40" s="2">
        <v>50024</v>
      </c>
      <c r="C40" s="3">
        <v>500211</v>
      </c>
      <c r="D40" s="3">
        <v>1</v>
      </c>
      <c r="F40" s="17">
        <v>5</v>
      </c>
      <c r="G40" s="3">
        <v>1</v>
      </c>
      <c r="H40" s="4">
        <v>4002</v>
      </c>
      <c r="I40" s="4">
        <v>18</v>
      </c>
      <c r="J40" s="3">
        <v>0</v>
      </c>
      <c r="K40" s="4">
        <v>9</v>
      </c>
      <c r="L40" s="4">
        <v>49994</v>
      </c>
      <c r="M40" s="4">
        <v>97</v>
      </c>
      <c r="N40" s="4">
        <v>97</v>
      </c>
      <c r="O40" s="3">
        <v>0</v>
      </c>
      <c r="P40" s="3">
        <v>9</v>
      </c>
      <c r="Q40" s="4">
        <v>1</v>
      </c>
      <c r="R40" s="4">
        <v>3</v>
      </c>
      <c r="S40" s="4">
        <v>1980</v>
      </c>
    </row>
    <row r="41" spans="1:19" x14ac:dyDescent="0.15">
      <c r="A41" s="16" t="s">
        <v>159</v>
      </c>
      <c r="B41" s="2">
        <v>49991</v>
      </c>
      <c r="C41" s="4">
        <v>499911</v>
      </c>
      <c r="D41" s="3">
        <v>1</v>
      </c>
      <c r="F41" s="19">
        <v>1</v>
      </c>
      <c r="G41" s="3">
        <v>1</v>
      </c>
      <c r="H41" s="4">
        <v>4999</v>
      </c>
      <c r="I41" s="4">
        <v>90</v>
      </c>
      <c r="J41" s="4">
        <v>9</v>
      </c>
      <c r="K41" s="4">
        <v>0</v>
      </c>
      <c r="L41" s="4">
        <v>9999</v>
      </c>
      <c r="M41" s="4">
        <v>900</v>
      </c>
      <c r="N41" s="4">
        <v>800</v>
      </c>
      <c r="O41" s="4">
        <v>50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159</v>
      </c>
      <c r="B42" s="2">
        <v>49992</v>
      </c>
      <c r="C42" s="4">
        <v>499912</v>
      </c>
      <c r="D42" s="3">
        <v>1</v>
      </c>
      <c r="F42" s="17">
        <v>5</v>
      </c>
      <c r="G42" s="3">
        <v>1</v>
      </c>
      <c r="H42" s="4">
        <v>4999</v>
      </c>
      <c r="I42" s="4">
        <v>91</v>
      </c>
      <c r="J42" s="4">
        <v>9</v>
      </c>
      <c r="K42" s="4">
        <v>0</v>
      </c>
      <c r="L42" s="4">
        <v>9998</v>
      </c>
      <c r="M42" s="4">
        <v>850</v>
      </c>
      <c r="N42" s="4">
        <v>700</v>
      </c>
      <c r="O42" s="3">
        <v>0</v>
      </c>
      <c r="P42" s="4">
        <v>0</v>
      </c>
      <c r="Q42" s="4">
        <v>0</v>
      </c>
      <c r="R42" s="4">
        <v>1</v>
      </c>
      <c r="S42" s="4">
        <v>9900</v>
      </c>
    </row>
    <row r="43" spans="1:19" x14ac:dyDescent="0.15">
      <c r="A43" s="16" t="s">
        <v>159</v>
      </c>
      <c r="B43" s="2">
        <v>49993</v>
      </c>
      <c r="C43" s="4">
        <v>499913</v>
      </c>
      <c r="D43" s="3">
        <v>1</v>
      </c>
      <c r="F43" s="17">
        <v>5</v>
      </c>
      <c r="G43" s="3">
        <v>1</v>
      </c>
      <c r="H43" s="4">
        <v>4999</v>
      </c>
      <c r="I43" s="4">
        <v>92</v>
      </c>
      <c r="J43" s="3">
        <v>0</v>
      </c>
      <c r="K43" s="4">
        <v>9</v>
      </c>
      <c r="L43" s="4">
        <v>9997</v>
      </c>
      <c r="M43" s="4">
        <v>800</v>
      </c>
      <c r="N43" s="4">
        <v>600</v>
      </c>
      <c r="O43" s="3">
        <v>0</v>
      </c>
      <c r="P43" s="4">
        <v>0</v>
      </c>
      <c r="Q43" s="4">
        <v>0</v>
      </c>
      <c r="R43" s="4">
        <v>2</v>
      </c>
      <c r="S43" s="4">
        <v>9800</v>
      </c>
    </row>
    <row r="44" spans="1:19" x14ac:dyDescent="0.15">
      <c r="A44" s="16" t="s">
        <v>159</v>
      </c>
      <c r="B44" s="2">
        <v>49994</v>
      </c>
      <c r="C44" s="4">
        <v>499914</v>
      </c>
      <c r="D44" s="3">
        <v>1</v>
      </c>
      <c r="F44" s="17">
        <v>5</v>
      </c>
      <c r="G44" s="3">
        <v>1</v>
      </c>
      <c r="H44" s="4">
        <v>4999</v>
      </c>
      <c r="I44" s="4">
        <v>93</v>
      </c>
      <c r="J44" s="3">
        <v>0</v>
      </c>
      <c r="K44" s="4">
        <v>9</v>
      </c>
      <c r="L44" s="4">
        <v>9996</v>
      </c>
      <c r="M44" s="4">
        <v>750</v>
      </c>
      <c r="N44" s="4">
        <v>500</v>
      </c>
      <c r="O44" s="3">
        <v>0</v>
      </c>
      <c r="P44" s="4">
        <v>0</v>
      </c>
      <c r="Q44" s="4">
        <v>0</v>
      </c>
      <c r="R44" s="4">
        <v>3</v>
      </c>
      <c r="S44" s="4">
        <v>9700</v>
      </c>
    </row>
    <row r="45" spans="1:19" x14ac:dyDescent="0.15">
      <c r="A45" s="16" t="s">
        <v>159</v>
      </c>
      <c r="B45" s="2">
        <v>59991</v>
      </c>
      <c r="C45" s="4">
        <v>599911</v>
      </c>
      <c r="D45" s="3">
        <v>1</v>
      </c>
      <c r="F45" s="19">
        <v>1</v>
      </c>
      <c r="G45" s="3">
        <v>1</v>
      </c>
      <c r="H45" s="4">
        <v>5999</v>
      </c>
      <c r="I45" s="4">
        <v>90</v>
      </c>
      <c r="J45" s="4">
        <v>9</v>
      </c>
      <c r="K45" s="4">
        <v>0</v>
      </c>
      <c r="L45" s="4">
        <v>9995</v>
      </c>
      <c r="M45" s="4">
        <v>700</v>
      </c>
      <c r="N45" s="4">
        <v>400</v>
      </c>
      <c r="O45" s="4">
        <v>30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159</v>
      </c>
      <c r="B46" s="2">
        <v>59992</v>
      </c>
      <c r="C46" s="4">
        <v>599912</v>
      </c>
      <c r="D46" s="3">
        <v>1</v>
      </c>
      <c r="F46" s="17">
        <v>5</v>
      </c>
      <c r="G46" s="3">
        <v>1</v>
      </c>
      <c r="H46" s="4">
        <v>5999</v>
      </c>
      <c r="I46" s="4">
        <v>91</v>
      </c>
      <c r="J46" s="4">
        <v>9</v>
      </c>
      <c r="K46" s="4">
        <v>0</v>
      </c>
      <c r="L46" s="4">
        <v>9994</v>
      </c>
      <c r="M46" s="4">
        <v>650</v>
      </c>
      <c r="N46" s="4">
        <v>300</v>
      </c>
      <c r="O46" s="3">
        <v>0</v>
      </c>
      <c r="P46" s="4">
        <v>1</v>
      </c>
      <c r="Q46" s="4">
        <v>1</v>
      </c>
      <c r="R46" s="4">
        <v>1</v>
      </c>
      <c r="S46" s="4">
        <v>9600</v>
      </c>
    </row>
    <row r="47" spans="1:19" x14ac:dyDescent="0.15">
      <c r="A47" s="16" t="s">
        <v>159</v>
      </c>
      <c r="B47" s="2">
        <v>59993</v>
      </c>
      <c r="C47" s="4">
        <v>599913</v>
      </c>
      <c r="D47" s="3">
        <v>1</v>
      </c>
      <c r="F47" s="17">
        <v>5</v>
      </c>
      <c r="G47" s="3">
        <v>1</v>
      </c>
      <c r="H47" s="4">
        <v>5999</v>
      </c>
      <c r="I47" s="4">
        <v>92</v>
      </c>
      <c r="J47" s="4">
        <v>0</v>
      </c>
      <c r="K47" s="4">
        <v>9</v>
      </c>
      <c r="L47" s="4">
        <v>9993</v>
      </c>
      <c r="M47" s="4">
        <v>600</v>
      </c>
      <c r="N47" s="4">
        <v>200</v>
      </c>
      <c r="O47" s="3">
        <v>0</v>
      </c>
      <c r="P47" s="4">
        <v>9</v>
      </c>
      <c r="Q47" s="4">
        <v>1</v>
      </c>
      <c r="R47" s="4">
        <v>2</v>
      </c>
      <c r="S47" s="4">
        <v>9500</v>
      </c>
    </row>
    <row r="48" spans="1:19" s="2" customFormat="1" x14ac:dyDescent="0.15">
      <c r="A48" s="16" t="s">
        <v>159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93</v>
      </c>
      <c r="J48" s="4">
        <v>0</v>
      </c>
      <c r="K48" s="4">
        <v>9</v>
      </c>
      <c r="L48" s="4">
        <v>9992</v>
      </c>
      <c r="M48" s="4">
        <v>550</v>
      </c>
      <c r="N48" s="4">
        <v>100</v>
      </c>
      <c r="O48" s="3">
        <v>0</v>
      </c>
      <c r="P48" s="4">
        <v>9</v>
      </c>
      <c r="Q48" s="4">
        <v>1</v>
      </c>
      <c r="R48" s="4">
        <v>3</v>
      </c>
      <c r="S48" s="4">
        <v>9400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x14ac:dyDescent="0.15">
      <c r="A2" s="15" t="s">
        <v>139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3" t="s">
        <v>45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26</v>
      </c>
      <c r="S2" s="24" t="s">
        <v>28</v>
      </c>
    </row>
    <row r="3" spans="1:19" x14ac:dyDescent="0.15">
      <c r="A3" s="16" t="s">
        <v>49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5</v>
      </c>
      <c r="J3" s="4">
        <v>1</v>
      </c>
      <c r="K3" s="4">
        <v>1</v>
      </c>
      <c r="L3" s="4">
        <f>'middle_content_genre$2'!L3+5</f>
        <v>1005</v>
      </c>
      <c r="M3" s="4">
        <f>'middle_content_genre$2'!M3+4</f>
        <v>104</v>
      </c>
      <c r="N3" s="4">
        <f>'middle_content_genre$2'!N3+3</f>
        <v>93</v>
      </c>
      <c r="O3" s="4">
        <f>'middle_content_genre$2'!O3+2</f>
        <v>52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49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5</v>
      </c>
      <c r="J4" s="4">
        <v>1</v>
      </c>
      <c r="K4" s="4">
        <v>1</v>
      </c>
      <c r="L4" s="4">
        <f>'middle_content_genre$2'!L4+5</f>
        <v>1006</v>
      </c>
      <c r="M4" s="4">
        <f>'middle_content_genre$2'!M4+4</f>
        <v>105</v>
      </c>
      <c r="N4" s="4">
        <f>'middle_content_genre$2'!N4+3</f>
        <v>94</v>
      </c>
      <c r="O4" s="4">
        <f>'middle_content_genre$2'!O4+2</f>
        <v>53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49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5</v>
      </c>
      <c r="J5" s="4">
        <v>1</v>
      </c>
      <c r="K5" s="4">
        <v>1</v>
      </c>
      <c r="L5" s="4">
        <f>'middle_content_genre$2'!L5+5</f>
        <v>1007</v>
      </c>
      <c r="M5" s="4">
        <f>'middle_content_genre$2'!M5+4</f>
        <v>106</v>
      </c>
      <c r="N5" s="4">
        <f>'middle_content_genre$2'!N5+3</f>
        <v>95</v>
      </c>
      <c r="O5" s="4">
        <f>'middle_content_genre$2'!O5+2</f>
        <v>54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49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5</v>
      </c>
      <c r="J6" s="4">
        <v>1</v>
      </c>
      <c r="K6" s="4">
        <v>1</v>
      </c>
      <c r="L6" s="4">
        <f>'middle_content_genre$2'!L6+5</f>
        <v>1008</v>
      </c>
      <c r="M6" s="4">
        <f>'middle_content_genre$2'!M6+4</f>
        <v>107</v>
      </c>
      <c r="N6" s="4">
        <f>'middle_content_genre$2'!N6+3</f>
        <v>96</v>
      </c>
      <c r="O6" s="4">
        <f>'middle_content_genre$2'!O6+2</f>
        <v>55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49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5</v>
      </c>
      <c r="J7" s="4">
        <v>1</v>
      </c>
      <c r="K7" s="4">
        <v>0</v>
      </c>
      <c r="L7" s="4">
        <f>'middle_content_genre$2'!L7+5</f>
        <v>1009</v>
      </c>
      <c r="M7" s="4">
        <f>'middle_content_genre$2'!M7+4</f>
        <v>108</v>
      </c>
      <c r="N7" s="4">
        <f>'middle_content_genre$2'!N7+3</f>
        <v>97</v>
      </c>
      <c r="O7" s="4">
        <f>'middle_content_genre$2'!O7+2</f>
        <v>56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49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5</v>
      </c>
      <c r="J8" s="4">
        <v>1</v>
      </c>
      <c r="K8" s="4">
        <v>0</v>
      </c>
      <c r="L8" s="4">
        <f>'middle_content_genre$2'!L8+5</f>
        <v>1010</v>
      </c>
      <c r="M8" s="4">
        <f>'middle_content_genre$2'!M8+4</f>
        <v>109</v>
      </c>
      <c r="N8" s="4">
        <f>'middle_content_genre$2'!N8+3</f>
        <v>98</v>
      </c>
      <c r="O8" s="4">
        <f>'middle_content_genre$2'!O8+2</f>
        <v>57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49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5</v>
      </c>
      <c r="J9" s="4">
        <v>1</v>
      </c>
      <c r="K9" s="4">
        <v>0</v>
      </c>
      <c r="L9" s="4">
        <f>'middle_content_genre$2'!L9+5</f>
        <v>1011</v>
      </c>
      <c r="M9" s="4">
        <f>'middle_content_genre$2'!M9+4</f>
        <v>110</v>
      </c>
      <c r="N9" s="4">
        <f>'middle_content_genre$2'!N9+3</f>
        <v>99</v>
      </c>
      <c r="O9" s="4">
        <f>'middle_content_genre$2'!O9+2</f>
        <v>58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49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6</v>
      </c>
      <c r="J10" s="4">
        <v>1</v>
      </c>
      <c r="K10" s="4">
        <v>1</v>
      </c>
      <c r="L10" s="4">
        <f>'middle_content_genre$2'!L10+5</f>
        <v>1055</v>
      </c>
      <c r="M10" s="4">
        <f>'middle_content_genre$2'!M10+4</f>
        <v>105</v>
      </c>
      <c r="N10" s="4">
        <f>'middle_content_genre$2'!N10+3</f>
        <v>95</v>
      </c>
      <c r="O10" s="4">
        <v>0</v>
      </c>
      <c r="P10" s="3">
        <v>0</v>
      </c>
      <c r="Q10" s="3">
        <v>0</v>
      </c>
      <c r="R10" s="4">
        <v>1</v>
      </c>
      <c r="S10" s="4">
        <f>'middle_content_genre$2'!S10+5</f>
        <v>10005</v>
      </c>
    </row>
    <row r="11" spans="1:19" x14ac:dyDescent="0.15">
      <c r="A11" s="16" t="s">
        <v>49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7</v>
      </c>
      <c r="J11" s="4">
        <v>1</v>
      </c>
      <c r="K11" s="4">
        <v>9</v>
      </c>
      <c r="L11" s="4">
        <f>'middle_content_genre$2'!L11+5</f>
        <v>1105</v>
      </c>
      <c r="M11" s="4">
        <f>'middle_content_genre$2'!M11+4</f>
        <v>106</v>
      </c>
      <c r="N11" s="4">
        <f>'middle_content_genre$2'!N11+3</f>
        <v>97</v>
      </c>
      <c r="O11" s="4">
        <v>0</v>
      </c>
      <c r="P11" s="3">
        <v>0</v>
      </c>
      <c r="Q11" s="3">
        <v>0</v>
      </c>
      <c r="R11" s="4">
        <v>2</v>
      </c>
      <c r="S11" s="4">
        <f>'middle_content_genre$2'!S11+5</f>
        <v>9005</v>
      </c>
    </row>
    <row r="12" spans="1:19" x14ac:dyDescent="0.15">
      <c r="A12" s="16" t="s">
        <v>49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8</v>
      </c>
      <c r="J12" s="4">
        <v>1</v>
      </c>
      <c r="K12" s="4">
        <v>9</v>
      </c>
      <c r="L12" s="4">
        <f>'middle_content_genre$2'!L12+5</f>
        <v>1155</v>
      </c>
      <c r="M12" s="4">
        <f>'middle_content_genre$2'!M12+4</f>
        <v>107</v>
      </c>
      <c r="N12" s="4">
        <f>'middle_content_genre$2'!N12+3</f>
        <v>99</v>
      </c>
      <c r="O12" s="4">
        <v>0</v>
      </c>
      <c r="P12" s="3">
        <v>0</v>
      </c>
      <c r="Q12" s="3">
        <v>0</v>
      </c>
      <c r="R12" s="4">
        <v>3</v>
      </c>
      <c r="S12" s="4">
        <f>'middle_content_genre$2'!S12+5</f>
        <v>8005</v>
      </c>
    </row>
    <row r="13" spans="1:19" x14ac:dyDescent="0.15">
      <c r="A13" s="16" t="s">
        <v>49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5</v>
      </c>
      <c r="J13" s="4">
        <v>10</v>
      </c>
      <c r="K13" s="4">
        <v>0</v>
      </c>
      <c r="L13" s="4">
        <f>'middle_content_genre$2'!L13+5</f>
        <v>2005</v>
      </c>
      <c r="M13" s="4">
        <f>'middle_content_genre$2'!M13+4</f>
        <v>154</v>
      </c>
      <c r="N13" s="4">
        <f>'middle_content_genre$2'!N13+3</f>
        <v>103</v>
      </c>
      <c r="O13" s="4">
        <f>'middle_content_genre$2'!O13+2</f>
        <v>82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49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6</v>
      </c>
      <c r="J14" s="4">
        <v>10</v>
      </c>
      <c r="K14" s="4">
        <v>0</v>
      </c>
      <c r="L14" s="4">
        <f>'middle_content_genre$2'!L14+5</f>
        <v>2030</v>
      </c>
      <c r="M14" s="4">
        <f>'middle_content_genre$2'!M14+4</f>
        <v>159</v>
      </c>
      <c r="N14" s="4">
        <f>'middle_content_genre$2'!N14+3</f>
        <v>113</v>
      </c>
      <c r="O14" s="4">
        <v>0</v>
      </c>
      <c r="P14" s="3">
        <v>0</v>
      </c>
      <c r="Q14" s="3">
        <v>0</v>
      </c>
      <c r="R14" s="4">
        <v>1</v>
      </c>
      <c r="S14" s="4">
        <f>'middle_content_genre$2'!S14+5</f>
        <v>2005</v>
      </c>
    </row>
    <row r="15" spans="1:19" x14ac:dyDescent="0.15">
      <c r="A15" s="16" t="s">
        <v>49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7</v>
      </c>
      <c r="J15" s="4">
        <v>10</v>
      </c>
      <c r="K15" s="4">
        <v>9</v>
      </c>
      <c r="L15" s="4">
        <f>'middle_content_genre$2'!L15+5</f>
        <v>2055</v>
      </c>
      <c r="M15" s="4">
        <f>'middle_content_genre$2'!M15+4</f>
        <v>164</v>
      </c>
      <c r="N15" s="4">
        <f>'middle_content_genre$2'!N15+3</f>
        <v>123</v>
      </c>
      <c r="O15" s="4">
        <v>0</v>
      </c>
      <c r="P15" s="3">
        <v>0</v>
      </c>
      <c r="Q15" s="3">
        <v>0</v>
      </c>
      <c r="R15" s="4">
        <v>2</v>
      </c>
      <c r="S15" s="4">
        <f>'middle_content_genre$2'!S15+5</f>
        <v>1805</v>
      </c>
    </row>
    <row r="16" spans="1:19" x14ac:dyDescent="0.15">
      <c r="A16" s="16" t="s">
        <v>49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8</v>
      </c>
      <c r="J16" s="4">
        <v>10</v>
      </c>
      <c r="K16" s="4">
        <v>9</v>
      </c>
      <c r="L16" s="4">
        <f>'middle_content_genre$2'!L16+5</f>
        <v>2080</v>
      </c>
      <c r="M16" s="4">
        <f>'middle_content_genre$2'!M16+4</f>
        <v>169</v>
      </c>
      <c r="N16" s="4">
        <f>'middle_content_genre$2'!N16+3</f>
        <v>133</v>
      </c>
      <c r="O16" s="4">
        <v>0</v>
      </c>
      <c r="P16" s="3">
        <v>0</v>
      </c>
      <c r="Q16" s="3">
        <v>0</v>
      </c>
      <c r="R16" s="4">
        <v>3</v>
      </c>
      <c r="S16" s="4">
        <f>'middle_content_genre$2'!S16+5</f>
        <v>1605</v>
      </c>
    </row>
    <row r="17" spans="1:19" x14ac:dyDescent="0.15">
      <c r="A17" s="16" t="s">
        <v>49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5</v>
      </c>
      <c r="J17" s="4">
        <v>1</v>
      </c>
      <c r="K17" s="4">
        <v>1</v>
      </c>
      <c r="L17" s="4">
        <f>'middle_content_genre$2'!L17+5</f>
        <v>10005</v>
      </c>
      <c r="M17" s="4">
        <f>'middle_content_genre$2'!M17+4</f>
        <v>204</v>
      </c>
      <c r="N17" s="4">
        <f>'middle_content_genre$2'!N17+3</f>
        <v>153</v>
      </c>
      <c r="O17" s="4">
        <f>'middle_content_genre$2'!O17+2</f>
        <v>102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49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6</v>
      </c>
      <c r="J18" s="4">
        <v>1</v>
      </c>
      <c r="K18" s="4">
        <v>1</v>
      </c>
      <c r="L18" s="4">
        <f>'middle_content_genre$2'!L18+5</f>
        <v>10505</v>
      </c>
      <c r="M18" s="4">
        <f>'middle_content_genre$2'!M18+4</f>
        <v>205</v>
      </c>
      <c r="N18" s="4">
        <f>'middle_content_genre$2'!N18+3</f>
        <v>155</v>
      </c>
      <c r="O18" s="4">
        <v>0</v>
      </c>
      <c r="P18" s="3">
        <v>0</v>
      </c>
      <c r="Q18" s="3">
        <v>0</v>
      </c>
      <c r="R18" s="4">
        <v>1</v>
      </c>
      <c r="S18" s="4">
        <f>'middle_content_genre$2'!S18+5</f>
        <v>5005</v>
      </c>
    </row>
    <row r="19" spans="1:19" x14ac:dyDescent="0.15">
      <c r="A19" s="16" t="s">
        <v>49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7</v>
      </c>
      <c r="J19" s="4">
        <v>1</v>
      </c>
      <c r="K19" s="4">
        <v>9</v>
      </c>
      <c r="L19" s="4">
        <f>'middle_content_genre$2'!L19+5</f>
        <v>11005</v>
      </c>
      <c r="M19" s="4">
        <f>'middle_content_genre$2'!M19+4</f>
        <v>206</v>
      </c>
      <c r="N19" s="4">
        <f>'middle_content_genre$2'!N19+3</f>
        <v>157</v>
      </c>
      <c r="O19" s="4">
        <v>0</v>
      </c>
      <c r="P19" s="3">
        <v>0</v>
      </c>
      <c r="Q19" s="3">
        <v>0</v>
      </c>
      <c r="R19" s="4">
        <v>2</v>
      </c>
      <c r="S19" s="4">
        <f>'middle_content_genre$2'!S19+5</f>
        <v>4705</v>
      </c>
    </row>
    <row r="20" spans="1:19" x14ac:dyDescent="0.15">
      <c r="A20" s="16" t="s">
        <v>49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8</v>
      </c>
      <c r="J20" s="4">
        <v>1</v>
      </c>
      <c r="K20" s="4">
        <v>9</v>
      </c>
      <c r="L20" s="4">
        <f>'middle_content_genre$2'!L20+5</f>
        <v>11505</v>
      </c>
      <c r="M20" s="4">
        <f>'middle_content_genre$2'!M20+4</f>
        <v>207</v>
      </c>
      <c r="N20" s="4">
        <f>'middle_content_genre$2'!N20+3</f>
        <v>159</v>
      </c>
      <c r="O20" s="4">
        <v>0</v>
      </c>
      <c r="P20" s="3">
        <v>0</v>
      </c>
      <c r="Q20" s="3">
        <v>0</v>
      </c>
      <c r="R20" s="4">
        <v>3</v>
      </c>
      <c r="S20" s="4">
        <f>'middle_content_genre$2'!S20+5</f>
        <v>4305</v>
      </c>
    </row>
    <row r="21" spans="1:19" x14ac:dyDescent="0.15">
      <c r="A21" s="16" t="s">
        <v>49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5</v>
      </c>
      <c r="J21" s="4">
        <v>10</v>
      </c>
      <c r="K21" s="4">
        <v>0</v>
      </c>
      <c r="L21" s="4">
        <f>'middle_content_genre$2'!L21+5</f>
        <v>20005</v>
      </c>
      <c r="M21" s="4">
        <f>'middle_content_genre$2'!M21+4</f>
        <v>254</v>
      </c>
      <c r="N21" s="4">
        <f>'middle_content_genre$2'!N21+3</f>
        <v>203</v>
      </c>
      <c r="O21" s="4">
        <f>'middle_content_genre$2'!O21+2</f>
        <v>152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49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6</v>
      </c>
      <c r="J22" s="4">
        <v>10</v>
      </c>
      <c r="K22" s="4">
        <v>0</v>
      </c>
      <c r="L22" s="4">
        <f>'middle_content_genre$2'!L22+5</f>
        <v>20255</v>
      </c>
      <c r="M22" s="4">
        <f>'middle_content_genre$2'!M22+4</f>
        <v>259</v>
      </c>
      <c r="N22" s="4">
        <f>'middle_content_genre$2'!N22+3</f>
        <v>213</v>
      </c>
      <c r="O22" s="4">
        <v>0</v>
      </c>
      <c r="P22" s="3">
        <v>0</v>
      </c>
      <c r="Q22" s="3">
        <v>0</v>
      </c>
      <c r="R22" s="4">
        <v>1</v>
      </c>
      <c r="S22" s="4">
        <f>'middle_content_genre$2'!S22+5</f>
        <v>7505</v>
      </c>
    </row>
    <row r="23" spans="1:19" x14ac:dyDescent="0.15">
      <c r="A23" s="16" t="s">
        <v>49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7</v>
      </c>
      <c r="J23" s="4">
        <v>10</v>
      </c>
      <c r="K23" s="4">
        <v>9</v>
      </c>
      <c r="L23" s="4">
        <f>'middle_content_genre$2'!L23+5</f>
        <v>20505</v>
      </c>
      <c r="M23" s="4">
        <f>'middle_content_genre$2'!M23+4</f>
        <v>264</v>
      </c>
      <c r="N23" s="4">
        <f>'middle_content_genre$2'!N23+3</f>
        <v>223</v>
      </c>
      <c r="O23" s="4">
        <v>0</v>
      </c>
      <c r="P23" s="3">
        <v>0</v>
      </c>
      <c r="Q23" s="3">
        <v>0</v>
      </c>
      <c r="R23" s="4">
        <v>2</v>
      </c>
      <c r="S23" s="4">
        <f>'middle_content_genre$2'!S23+5</f>
        <v>7105</v>
      </c>
    </row>
    <row r="24" spans="1:19" x14ac:dyDescent="0.15">
      <c r="A24" s="16" t="s">
        <v>49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8</v>
      </c>
      <c r="J24" s="4">
        <v>10</v>
      </c>
      <c r="K24" s="4">
        <v>9</v>
      </c>
      <c r="L24" s="4">
        <f>'middle_content_genre$2'!L24+5</f>
        <v>20755</v>
      </c>
      <c r="M24" s="4">
        <f>'middle_content_genre$2'!M24+4</f>
        <v>269</v>
      </c>
      <c r="N24" s="4">
        <f>'middle_content_genre$2'!N24+3</f>
        <v>233</v>
      </c>
      <c r="O24" s="4">
        <v>0</v>
      </c>
      <c r="P24" s="3">
        <v>0</v>
      </c>
      <c r="Q24" s="3">
        <v>0</v>
      </c>
      <c r="R24" s="4">
        <v>3</v>
      </c>
      <c r="S24" s="4">
        <f>'middle_content_genre$2'!S24+5</f>
        <v>6705</v>
      </c>
    </row>
    <row r="25" spans="1:19" x14ac:dyDescent="0.15">
      <c r="A25" s="16" t="s">
        <v>49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>
        <v>15</v>
      </c>
      <c r="J25" s="4">
        <v>1</v>
      </c>
      <c r="K25" s="4">
        <v>1</v>
      </c>
      <c r="L25" s="4">
        <f>'middle_content_genre$2'!L25+5</f>
        <v>505</v>
      </c>
      <c r="M25" s="4">
        <f>'middle_content_genre$2'!M25+4</f>
        <v>54</v>
      </c>
      <c r="N25" s="4">
        <f>'middle_content_genre$2'!N25+3</f>
        <v>32</v>
      </c>
      <c r="O25" s="4">
        <f>'middle_content_genre$2'!O25+2</f>
        <v>12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49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>
        <v>16</v>
      </c>
      <c r="J26" s="4">
        <v>1</v>
      </c>
      <c r="K26" s="4">
        <v>1</v>
      </c>
      <c r="L26" s="4">
        <f>'middle_content_genre$2'!L26+5</f>
        <v>495</v>
      </c>
      <c r="M26" s="4">
        <f>'middle_content_genre$2'!M26+4</f>
        <v>49</v>
      </c>
      <c r="N26" s="4">
        <f>'middle_content_genre$2'!N26+3</f>
        <v>22</v>
      </c>
      <c r="O26" s="4">
        <v>0</v>
      </c>
      <c r="P26" s="3">
        <v>1</v>
      </c>
      <c r="Q26" s="3">
        <v>1</v>
      </c>
      <c r="R26" s="4">
        <v>1</v>
      </c>
      <c r="S26" s="4">
        <f>'middle_content_genre$2'!S26+5</f>
        <v>5005</v>
      </c>
    </row>
    <row r="27" spans="1:19" x14ac:dyDescent="0.15">
      <c r="A27" s="16" t="s">
        <v>49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>
        <v>17</v>
      </c>
      <c r="J27" s="4">
        <v>1</v>
      </c>
      <c r="K27" s="4">
        <v>9</v>
      </c>
      <c r="L27" s="4">
        <f>'middle_content_genre$2'!L27+5</f>
        <v>490</v>
      </c>
      <c r="M27" s="4">
        <f>'middle_content_genre$2'!M27+4</f>
        <v>44</v>
      </c>
      <c r="N27" s="4">
        <f>'middle_content_genre$2'!N27+3</f>
        <v>17</v>
      </c>
      <c r="O27" s="4">
        <v>0</v>
      </c>
      <c r="P27" s="3">
        <v>9</v>
      </c>
      <c r="Q27" s="3">
        <v>1</v>
      </c>
      <c r="R27" s="4">
        <v>2</v>
      </c>
      <c r="S27" s="4">
        <f>'middle_content_genre$2'!S27+5</f>
        <v>4505</v>
      </c>
    </row>
    <row r="28" spans="1:19" x14ac:dyDescent="0.15">
      <c r="A28" s="16" t="s">
        <v>49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>
        <v>18</v>
      </c>
      <c r="J28" s="4">
        <v>1</v>
      </c>
      <c r="K28" s="4">
        <v>9</v>
      </c>
      <c r="L28" s="4">
        <f>'middle_content_genre$2'!L28+5</f>
        <v>485</v>
      </c>
      <c r="M28" s="4">
        <f>'middle_content_genre$2'!M28+4</f>
        <v>39</v>
      </c>
      <c r="N28" s="4">
        <f>'middle_content_genre$2'!N28+3</f>
        <v>12</v>
      </c>
      <c r="O28" s="4">
        <v>0</v>
      </c>
      <c r="P28" s="3">
        <v>9</v>
      </c>
      <c r="Q28" s="3">
        <v>1</v>
      </c>
      <c r="R28" s="4">
        <v>3</v>
      </c>
      <c r="S28" s="4">
        <f>'middle_content_genre$2'!S28+5</f>
        <v>4005</v>
      </c>
    </row>
    <row r="29" spans="1:19" x14ac:dyDescent="0.15">
      <c r="A29" s="16" t="s">
        <v>49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>
        <v>15</v>
      </c>
      <c r="J29" s="4">
        <v>9</v>
      </c>
      <c r="K29" s="4">
        <v>0</v>
      </c>
      <c r="L29" s="4">
        <f>'middle_content_genre$2'!L29+5</f>
        <v>3005</v>
      </c>
      <c r="M29" s="4">
        <f>'middle_content_genre$2'!M29+4</f>
        <v>204</v>
      </c>
      <c r="N29" s="4">
        <f>'middle_content_genre$2'!N29+3</f>
        <v>183</v>
      </c>
      <c r="O29" s="4">
        <f>'middle_content_genre$2'!O29+2</f>
        <v>102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49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>
        <v>16</v>
      </c>
      <c r="J30" s="4">
        <v>9</v>
      </c>
      <c r="K30" s="4">
        <v>0</v>
      </c>
      <c r="L30" s="4">
        <f>'middle_content_genre$2'!L30+5</f>
        <v>2905</v>
      </c>
      <c r="M30" s="4">
        <f>'middle_content_genre$2'!M30+4</f>
        <v>184</v>
      </c>
      <c r="N30" s="4">
        <f>'middle_content_genre$2'!N30+3</f>
        <v>163</v>
      </c>
      <c r="O30" s="4">
        <v>0</v>
      </c>
      <c r="P30" s="3">
        <v>1</v>
      </c>
      <c r="Q30" s="3">
        <v>1</v>
      </c>
      <c r="R30" s="4">
        <v>1</v>
      </c>
      <c r="S30" s="4">
        <f>'middle_content_genre$2'!S30+5</f>
        <v>50005</v>
      </c>
    </row>
    <row r="31" spans="1:19" x14ac:dyDescent="0.15">
      <c r="A31" s="16" t="s">
        <v>49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>
        <v>17</v>
      </c>
      <c r="J31" s="4">
        <v>9</v>
      </c>
      <c r="K31" s="4">
        <v>9</v>
      </c>
      <c r="L31" s="4">
        <f>'middle_content_genre$2'!L31+5</f>
        <v>2805</v>
      </c>
      <c r="M31" s="4">
        <f>'middle_content_genre$2'!M31+4</f>
        <v>164</v>
      </c>
      <c r="N31" s="4">
        <f>'middle_content_genre$2'!N31+3</f>
        <v>143</v>
      </c>
      <c r="O31" s="4">
        <v>0</v>
      </c>
      <c r="P31" s="3">
        <v>9</v>
      </c>
      <c r="Q31" s="3">
        <v>1</v>
      </c>
      <c r="R31" s="4">
        <v>2</v>
      </c>
      <c r="S31" s="4">
        <f>'middle_content_genre$2'!S31+5</f>
        <v>45005</v>
      </c>
    </row>
    <row r="32" spans="1:19" x14ac:dyDescent="0.15">
      <c r="A32" s="16" t="s">
        <v>49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>
        <v>18</v>
      </c>
      <c r="J32" s="4">
        <v>9</v>
      </c>
      <c r="K32" s="4">
        <v>9</v>
      </c>
      <c r="L32" s="4">
        <f>'middle_content_genre$2'!L32+5</f>
        <v>2705</v>
      </c>
      <c r="M32" s="4">
        <f>'middle_content_genre$2'!M32+4</f>
        <v>144</v>
      </c>
      <c r="N32" s="4">
        <f>'middle_content_genre$2'!N32+3</f>
        <v>123</v>
      </c>
      <c r="O32" s="4">
        <v>0</v>
      </c>
      <c r="P32" s="3">
        <v>9</v>
      </c>
      <c r="Q32" s="3">
        <v>1</v>
      </c>
      <c r="R32" s="4">
        <v>3</v>
      </c>
      <c r="S32" s="4">
        <f>'middle_content_genre$2'!S32+5</f>
        <v>40005</v>
      </c>
    </row>
    <row r="33" spans="1:19" x14ac:dyDescent="0.15">
      <c r="A33" s="16" t="s">
        <v>49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>
        <v>15</v>
      </c>
      <c r="J33" s="4">
        <v>1</v>
      </c>
      <c r="K33" s="4">
        <v>1</v>
      </c>
      <c r="L33" s="4">
        <f>'middle_content_genre$2'!L33+5</f>
        <v>100005</v>
      </c>
      <c r="M33" s="4">
        <f>'middle_content_genre$2'!M33+4</f>
        <v>8196</v>
      </c>
      <c r="N33" s="4">
        <f>'middle_content_genre$2'!N33+3</f>
        <v>8003</v>
      </c>
      <c r="O33" s="4">
        <f>'middle_content_genre$2'!O33+2</f>
        <v>1002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49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>
        <v>16</v>
      </c>
      <c r="J34" s="4">
        <v>1</v>
      </c>
      <c r="K34" s="4">
        <v>1</v>
      </c>
      <c r="L34" s="4">
        <f>'middle_content_genre$2'!L34+5</f>
        <v>100004</v>
      </c>
      <c r="M34" s="4">
        <f>'middle_content_genre$2'!M34+4</f>
        <v>4100</v>
      </c>
      <c r="N34" s="4">
        <f>'middle_content_genre$2'!N34+3</f>
        <v>4003</v>
      </c>
      <c r="O34" s="4">
        <v>0</v>
      </c>
      <c r="P34" s="3">
        <v>1</v>
      </c>
      <c r="Q34" s="3">
        <v>1</v>
      </c>
      <c r="R34" s="4">
        <v>1</v>
      </c>
      <c r="S34" s="4">
        <f>'middle_content_genre$2'!S34+5</f>
        <v>10005</v>
      </c>
    </row>
    <row r="35" spans="1:19" x14ac:dyDescent="0.15">
      <c r="A35" s="16" t="s">
        <v>49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>
        <v>17</v>
      </c>
      <c r="J35" s="4">
        <v>1</v>
      </c>
      <c r="K35" s="4">
        <v>9</v>
      </c>
      <c r="L35" s="4">
        <f>'middle_content_genre$2'!L35+5</f>
        <v>100003</v>
      </c>
      <c r="M35" s="4">
        <f>'middle_content_genre$2'!M35+4</f>
        <v>2052</v>
      </c>
      <c r="N35" s="4">
        <f>'middle_content_genre$2'!N35+3</f>
        <v>2003</v>
      </c>
      <c r="O35" s="4">
        <v>0</v>
      </c>
      <c r="P35" s="3">
        <v>9</v>
      </c>
      <c r="Q35" s="3">
        <v>1</v>
      </c>
      <c r="R35" s="4">
        <v>2</v>
      </c>
      <c r="S35" s="4">
        <f>'middle_content_genre$2'!S35+5</f>
        <v>5005</v>
      </c>
    </row>
    <row r="36" spans="1:19" x14ac:dyDescent="0.15">
      <c r="A36" s="16" t="s">
        <v>49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>
        <v>18</v>
      </c>
      <c r="J36" s="4">
        <v>1</v>
      </c>
      <c r="K36" s="4">
        <v>9</v>
      </c>
      <c r="L36" s="4">
        <f>'middle_content_genre$2'!L36+5</f>
        <v>100002</v>
      </c>
      <c r="M36" s="4">
        <f>'middle_content_genre$2'!M36+4</f>
        <v>1028</v>
      </c>
      <c r="N36" s="4">
        <f>'middle_content_genre$2'!N36+3</f>
        <v>1003</v>
      </c>
      <c r="O36" s="4">
        <v>0</v>
      </c>
      <c r="P36" s="3">
        <v>9</v>
      </c>
      <c r="Q36" s="3">
        <v>1</v>
      </c>
      <c r="R36" s="4">
        <v>3</v>
      </c>
      <c r="S36" s="4">
        <f>'middle_content_genre$2'!S36+5</f>
        <v>2505</v>
      </c>
    </row>
    <row r="37" spans="1:19" x14ac:dyDescent="0.15">
      <c r="A37" s="16" t="s">
        <v>49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>
        <v>15</v>
      </c>
      <c r="J37" s="4">
        <v>9</v>
      </c>
      <c r="K37" s="4">
        <v>0</v>
      </c>
      <c r="L37" s="4">
        <f>'middle_content_genre$2'!L37+5</f>
        <v>50005</v>
      </c>
      <c r="M37" s="4">
        <f>'middle_content_genre$2'!M37+4</f>
        <v>104</v>
      </c>
      <c r="N37" s="4">
        <f>'middle_content_genre$2'!N37+3</f>
        <v>103</v>
      </c>
      <c r="O37" s="4">
        <f>'middle_content_genre$2'!O37+2</f>
        <v>52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49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>
        <v>16</v>
      </c>
      <c r="J38" s="4">
        <v>9</v>
      </c>
      <c r="K38" s="4">
        <v>0</v>
      </c>
      <c r="L38" s="4">
        <f>'middle_content_genre$2'!L38+5</f>
        <v>50003</v>
      </c>
      <c r="M38" s="4">
        <f>'middle_content_genre$2'!M38+4</f>
        <v>103</v>
      </c>
      <c r="N38" s="4">
        <f>'middle_content_genre$2'!N38+3</f>
        <v>102</v>
      </c>
      <c r="O38" s="4">
        <v>0</v>
      </c>
      <c r="P38" s="3">
        <v>1</v>
      </c>
      <c r="Q38" s="3">
        <v>1</v>
      </c>
      <c r="R38" s="4">
        <v>1</v>
      </c>
      <c r="S38" s="4">
        <f>'middle_content_genre$2'!S38+5</f>
        <v>2005</v>
      </c>
    </row>
    <row r="39" spans="1:19" x14ac:dyDescent="0.15">
      <c r="A39" s="16" t="s">
        <v>49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>
        <v>17</v>
      </c>
      <c r="J39" s="4">
        <v>9</v>
      </c>
      <c r="K39" s="4">
        <v>9</v>
      </c>
      <c r="L39" s="4">
        <f>'middle_content_genre$2'!L39+5</f>
        <v>50001</v>
      </c>
      <c r="M39" s="4">
        <f>'middle_content_genre$2'!M39+4</f>
        <v>102</v>
      </c>
      <c r="N39" s="4">
        <f>'middle_content_genre$2'!N39+3</f>
        <v>101</v>
      </c>
      <c r="O39" s="4">
        <v>0</v>
      </c>
      <c r="P39" s="3">
        <v>9</v>
      </c>
      <c r="Q39" s="3">
        <v>1</v>
      </c>
      <c r="R39" s="4">
        <v>2</v>
      </c>
      <c r="S39" s="4">
        <f>'middle_content_genre$2'!S39+5</f>
        <v>1995</v>
      </c>
    </row>
    <row r="40" spans="1:19" x14ac:dyDescent="0.15">
      <c r="A40" s="16" t="s">
        <v>49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>
        <v>18</v>
      </c>
      <c r="J40" s="4">
        <v>9</v>
      </c>
      <c r="K40" s="4">
        <v>9</v>
      </c>
      <c r="L40" s="4">
        <f>'middle_content_genre$2'!L40+5</f>
        <v>49999</v>
      </c>
      <c r="M40" s="4">
        <f>'middle_content_genre$2'!M40+4</f>
        <v>101</v>
      </c>
      <c r="N40" s="4">
        <f>'middle_content_genre$2'!N40+3</f>
        <v>100</v>
      </c>
      <c r="O40" s="4">
        <v>0</v>
      </c>
      <c r="P40" s="3">
        <v>9</v>
      </c>
      <c r="Q40" s="4">
        <v>1</v>
      </c>
      <c r="R40" s="4">
        <v>3</v>
      </c>
      <c r="S40" s="4">
        <f>'middle_content_genre$2'!S40+5</f>
        <v>1985</v>
      </c>
    </row>
    <row r="41" spans="1:19" x14ac:dyDescent="0.15">
      <c r="A41" s="16" t="s">
        <v>49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>
        <v>90</v>
      </c>
      <c r="J41" s="4">
        <v>99</v>
      </c>
      <c r="K41" s="4">
        <v>0</v>
      </c>
      <c r="L41" s="4">
        <f>'middle_content_genre$2'!L41+5</f>
        <v>10004</v>
      </c>
      <c r="M41" s="4">
        <f>'middle_content_genre$2'!M41+4</f>
        <v>904</v>
      </c>
      <c r="N41" s="4">
        <f>'middle_content_genre$2'!N41+3</f>
        <v>803</v>
      </c>
      <c r="O41" s="4">
        <f>'middle_content_genre$2'!O41+2</f>
        <v>52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49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>
        <v>91</v>
      </c>
      <c r="J42" s="4">
        <v>99</v>
      </c>
      <c r="K42" s="4">
        <v>0</v>
      </c>
      <c r="L42" s="4">
        <f>'middle_content_genre$2'!L42+5</f>
        <v>10003</v>
      </c>
      <c r="M42" s="4">
        <f>'middle_content_genre$2'!M42+4</f>
        <v>854</v>
      </c>
      <c r="N42" s="4">
        <f>'middle_content_genre$2'!N42+3</f>
        <v>703</v>
      </c>
      <c r="O42" s="4">
        <v>0</v>
      </c>
      <c r="P42" s="4">
        <v>0</v>
      </c>
      <c r="Q42" s="4">
        <v>0</v>
      </c>
      <c r="R42" s="4">
        <v>1</v>
      </c>
      <c r="S42" s="4">
        <f>'middle_content_genre$2'!S42+5</f>
        <v>9905</v>
      </c>
    </row>
    <row r="43" spans="1:19" x14ac:dyDescent="0.15">
      <c r="A43" s="16" t="s">
        <v>49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>
        <v>92</v>
      </c>
      <c r="J43" s="4">
        <v>99</v>
      </c>
      <c r="K43" s="4">
        <v>9</v>
      </c>
      <c r="L43" s="4">
        <f>'middle_content_genre$2'!L43+5</f>
        <v>10002</v>
      </c>
      <c r="M43" s="4">
        <f>'middle_content_genre$2'!M43+4</f>
        <v>804</v>
      </c>
      <c r="N43" s="4">
        <f>'middle_content_genre$2'!N43+3</f>
        <v>603</v>
      </c>
      <c r="O43" s="4">
        <v>0</v>
      </c>
      <c r="P43" s="4">
        <v>0</v>
      </c>
      <c r="Q43" s="4">
        <v>0</v>
      </c>
      <c r="R43" s="4">
        <v>2</v>
      </c>
      <c r="S43" s="4">
        <f>'middle_content_genre$2'!S43+5</f>
        <v>9805</v>
      </c>
    </row>
    <row r="44" spans="1:19" x14ac:dyDescent="0.15">
      <c r="A44" s="16" t="s">
        <v>49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>
        <v>93</v>
      </c>
      <c r="J44" s="4">
        <v>99</v>
      </c>
      <c r="K44" s="4">
        <v>9</v>
      </c>
      <c r="L44" s="4">
        <f>'middle_content_genre$2'!L44+5</f>
        <v>10001</v>
      </c>
      <c r="M44" s="4">
        <f>'middle_content_genre$2'!M44+4</f>
        <v>754</v>
      </c>
      <c r="N44" s="4">
        <f>'middle_content_genre$2'!N44+3</f>
        <v>503</v>
      </c>
      <c r="O44" s="4">
        <v>0</v>
      </c>
      <c r="P44" s="4">
        <v>0</v>
      </c>
      <c r="Q44" s="4">
        <v>0</v>
      </c>
      <c r="R44" s="4">
        <v>3</v>
      </c>
      <c r="S44" s="4">
        <f>'middle_content_genre$2'!S44+5</f>
        <v>9705</v>
      </c>
    </row>
    <row r="45" spans="1:19" x14ac:dyDescent="0.15">
      <c r="A45" s="16" t="s">
        <v>49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>
        <v>90</v>
      </c>
      <c r="J45" s="4">
        <v>99</v>
      </c>
      <c r="K45" s="4">
        <v>0</v>
      </c>
      <c r="L45" s="4">
        <f>'middle_content_genre$2'!L45+5</f>
        <v>10000</v>
      </c>
      <c r="M45" s="4">
        <f>'middle_content_genre$2'!M45+4</f>
        <v>704</v>
      </c>
      <c r="N45" s="4">
        <f>'middle_content_genre$2'!N45+3</f>
        <v>403</v>
      </c>
      <c r="O45" s="4">
        <f>'middle_content_genre$2'!O45+2</f>
        <v>32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49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>
        <v>91</v>
      </c>
      <c r="J46" s="4">
        <v>99</v>
      </c>
      <c r="K46" s="4">
        <v>0</v>
      </c>
      <c r="L46" s="4">
        <f>'middle_content_genre$2'!L46+5</f>
        <v>9999</v>
      </c>
      <c r="M46" s="4">
        <f>'middle_content_genre$2'!M46+4</f>
        <v>654</v>
      </c>
      <c r="N46" s="4">
        <f>'middle_content_genre$2'!N46+3</f>
        <v>303</v>
      </c>
      <c r="O46" s="4">
        <v>0</v>
      </c>
      <c r="P46" s="4">
        <v>1</v>
      </c>
      <c r="Q46" s="4">
        <v>1</v>
      </c>
      <c r="R46" s="4">
        <v>1</v>
      </c>
      <c r="S46" s="4">
        <f>'middle_content_genre$2'!S46+5</f>
        <v>9605</v>
      </c>
    </row>
    <row r="47" spans="1:19" x14ac:dyDescent="0.15">
      <c r="A47" s="16" t="s">
        <v>49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>
        <v>92</v>
      </c>
      <c r="J47" s="4">
        <v>99</v>
      </c>
      <c r="K47" s="4">
        <v>9</v>
      </c>
      <c r="L47" s="4">
        <f>'middle_content_genre$2'!L47+5</f>
        <v>9998</v>
      </c>
      <c r="M47" s="4">
        <f>'middle_content_genre$2'!M47+4</f>
        <v>604</v>
      </c>
      <c r="N47" s="4">
        <f>'middle_content_genre$2'!N47+3</f>
        <v>203</v>
      </c>
      <c r="O47" s="4">
        <v>0</v>
      </c>
      <c r="P47" s="4">
        <v>9</v>
      </c>
      <c r="Q47" s="4">
        <v>1</v>
      </c>
      <c r="R47" s="4">
        <v>2</v>
      </c>
      <c r="S47" s="4">
        <f>'middle_content_genre$2'!S47+5</f>
        <v>9505</v>
      </c>
    </row>
    <row r="48" spans="1:19" s="2" customFormat="1" x14ac:dyDescent="0.15">
      <c r="A48" s="22" t="s">
        <v>49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93</v>
      </c>
      <c r="J48" s="4">
        <v>99</v>
      </c>
      <c r="K48" s="4">
        <v>9</v>
      </c>
      <c r="L48" s="4">
        <f>'middle_content_genre$2'!L48+5</f>
        <v>9997</v>
      </c>
      <c r="M48" s="4">
        <f>'middle_content_genre$2'!M48+4</f>
        <v>554</v>
      </c>
      <c r="N48" s="4">
        <f>'middle_content_genre$2'!N48+3</f>
        <v>103</v>
      </c>
      <c r="O48" s="4">
        <v>0</v>
      </c>
      <c r="P48" s="4">
        <v>9</v>
      </c>
      <c r="Q48" s="4">
        <v>1</v>
      </c>
      <c r="R48" s="4">
        <v>3</v>
      </c>
      <c r="S48" s="4">
        <f>'middle_content_genre$2'!S48+5</f>
        <v>9405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x14ac:dyDescent="0.15">
      <c r="A2" s="15" t="s">
        <v>139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3" t="s">
        <v>45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26</v>
      </c>
      <c r="S2" s="24" t="s">
        <v>28</v>
      </c>
    </row>
    <row r="3" spans="1:19" x14ac:dyDescent="0.15">
      <c r="A3" s="16" t="s">
        <v>50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5</v>
      </c>
      <c r="J3" s="4">
        <v>1</v>
      </c>
      <c r="K3" s="4">
        <v>1</v>
      </c>
      <c r="L3" s="4">
        <f>'middle_content_genre$3'!L3+5</f>
        <v>1010</v>
      </c>
      <c r="M3" s="4">
        <f>'middle_content_genre$3'!M3+4</f>
        <v>108</v>
      </c>
      <c r="N3" s="4">
        <f>'middle_content_genre$3'!N3+3</f>
        <v>96</v>
      </c>
      <c r="O3" s="4">
        <f>'middle_content_genre$3'!O3+2</f>
        <v>54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50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5</v>
      </c>
      <c r="J4" s="4">
        <v>1</v>
      </c>
      <c r="K4" s="4">
        <v>1</v>
      </c>
      <c r="L4" s="4">
        <f>'middle_content_genre$3'!L4+5</f>
        <v>1011</v>
      </c>
      <c r="M4" s="4">
        <f>'middle_content_genre$3'!M4+4</f>
        <v>109</v>
      </c>
      <c r="N4" s="4">
        <f>'middle_content_genre$3'!N4+3</f>
        <v>97</v>
      </c>
      <c r="O4" s="4">
        <f>'middle_content_genre$3'!O4+2</f>
        <v>55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50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5</v>
      </c>
      <c r="J5" s="4">
        <v>1</v>
      </c>
      <c r="K5" s="4">
        <v>1</v>
      </c>
      <c r="L5" s="4">
        <f>'middle_content_genre$3'!L5+5</f>
        <v>1012</v>
      </c>
      <c r="M5" s="4">
        <f>'middle_content_genre$3'!M5+4</f>
        <v>110</v>
      </c>
      <c r="N5" s="4">
        <f>'middle_content_genre$3'!N5+3</f>
        <v>98</v>
      </c>
      <c r="O5" s="4">
        <f>'middle_content_genre$3'!O5+2</f>
        <v>56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50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5</v>
      </c>
      <c r="J6" s="4">
        <v>1</v>
      </c>
      <c r="K6" s="4">
        <v>1</v>
      </c>
      <c r="L6" s="4">
        <f>'middle_content_genre$3'!L6+5</f>
        <v>1013</v>
      </c>
      <c r="M6" s="4">
        <f>'middle_content_genre$3'!M6+4</f>
        <v>111</v>
      </c>
      <c r="N6" s="4">
        <f>'middle_content_genre$3'!N6+3</f>
        <v>99</v>
      </c>
      <c r="O6" s="4">
        <f>'middle_content_genre$3'!O6+2</f>
        <v>57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50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5</v>
      </c>
      <c r="J7" s="4">
        <v>1</v>
      </c>
      <c r="K7" s="4">
        <v>0</v>
      </c>
      <c r="L7" s="4">
        <f>'middle_content_genre$3'!L7+5</f>
        <v>1014</v>
      </c>
      <c r="M7" s="4">
        <f>'middle_content_genre$3'!M7+4</f>
        <v>112</v>
      </c>
      <c r="N7" s="4">
        <f>'middle_content_genre$3'!N7+3</f>
        <v>100</v>
      </c>
      <c r="O7" s="4">
        <f>'middle_content_genre$3'!O7+2</f>
        <v>58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50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5</v>
      </c>
      <c r="J8" s="4">
        <v>1</v>
      </c>
      <c r="K8" s="4">
        <v>0</v>
      </c>
      <c r="L8" s="4">
        <f>'middle_content_genre$3'!L8+5</f>
        <v>1015</v>
      </c>
      <c r="M8" s="4">
        <f>'middle_content_genre$3'!M8+4</f>
        <v>113</v>
      </c>
      <c r="N8" s="4">
        <f>'middle_content_genre$3'!N8+3</f>
        <v>101</v>
      </c>
      <c r="O8" s="4">
        <f>'middle_content_genre$3'!O8+2</f>
        <v>59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50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5</v>
      </c>
      <c r="J9" s="4">
        <v>1</v>
      </c>
      <c r="K9" s="4">
        <v>0</v>
      </c>
      <c r="L9" s="4">
        <f>'middle_content_genre$3'!L9+5</f>
        <v>1016</v>
      </c>
      <c r="M9" s="4">
        <f>'middle_content_genre$3'!M9+4</f>
        <v>114</v>
      </c>
      <c r="N9" s="4">
        <f>'middle_content_genre$3'!N9+3</f>
        <v>102</v>
      </c>
      <c r="O9" s="4">
        <f>'middle_content_genre$3'!O9+2</f>
        <v>60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50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6</v>
      </c>
      <c r="J10" s="4">
        <v>1</v>
      </c>
      <c r="K10" s="4">
        <v>1</v>
      </c>
      <c r="L10" s="4">
        <f>'middle_content_genre$3'!L10+5</f>
        <v>1060</v>
      </c>
      <c r="M10" s="4">
        <f>'middle_content_genre$3'!M10+4</f>
        <v>109</v>
      </c>
      <c r="N10" s="4">
        <f>'middle_content_genre$3'!N10+3</f>
        <v>98</v>
      </c>
      <c r="O10" s="4">
        <v>0</v>
      </c>
      <c r="P10" s="3">
        <v>0</v>
      </c>
      <c r="Q10" s="3">
        <v>0</v>
      </c>
      <c r="R10" s="4">
        <v>1</v>
      </c>
      <c r="S10" s="4">
        <f>'middle_content_genre$3'!S10+5</f>
        <v>10010</v>
      </c>
    </row>
    <row r="11" spans="1:19" x14ac:dyDescent="0.15">
      <c r="A11" s="16" t="s">
        <v>50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7</v>
      </c>
      <c r="J11" s="4">
        <v>1</v>
      </c>
      <c r="K11" s="4">
        <v>9</v>
      </c>
      <c r="L11" s="4">
        <f>'middle_content_genre$3'!L11+5</f>
        <v>1110</v>
      </c>
      <c r="M11" s="4">
        <f>'middle_content_genre$3'!M11+4</f>
        <v>110</v>
      </c>
      <c r="N11" s="4">
        <f>'middle_content_genre$3'!N11+3</f>
        <v>100</v>
      </c>
      <c r="O11" s="4">
        <v>0</v>
      </c>
      <c r="P11" s="3">
        <v>0</v>
      </c>
      <c r="Q11" s="3">
        <v>0</v>
      </c>
      <c r="R11" s="4">
        <v>2</v>
      </c>
      <c r="S11" s="4">
        <f>'middle_content_genre$3'!S11+5</f>
        <v>9010</v>
      </c>
    </row>
    <row r="12" spans="1:19" x14ac:dyDescent="0.15">
      <c r="A12" s="16" t="s">
        <v>50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8</v>
      </c>
      <c r="J12" s="4">
        <v>1</v>
      </c>
      <c r="K12" s="4">
        <v>9</v>
      </c>
      <c r="L12" s="4">
        <f>'middle_content_genre$3'!L12+5</f>
        <v>1160</v>
      </c>
      <c r="M12" s="4">
        <f>'middle_content_genre$3'!M12+4</f>
        <v>111</v>
      </c>
      <c r="N12" s="4">
        <f>'middle_content_genre$3'!N12+3</f>
        <v>102</v>
      </c>
      <c r="O12" s="4">
        <v>0</v>
      </c>
      <c r="P12" s="3">
        <v>0</v>
      </c>
      <c r="Q12" s="3">
        <v>0</v>
      </c>
      <c r="R12" s="4">
        <v>3</v>
      </c>
      <c r="S12" s="4">
        <f>'middle_content_genre$3'!S12+5</f>
        <v>8010</v>
      </c>
    </row>
    <row r="13" spans="1:19" x14ac:dyDescent="0.15">
      <c r="A13" s="16" t="s">
        <v>50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5</v>
      </c>
      <c r="J13" s="4">
        <v>10</v>
      </c>
      <c r="K13" s="4">
        <v>0</v>
      </c>
      <c r="L13" s="4">
        <f>'middle_content_genre$3'!L13+5</f>
        <v>2010</v>
      </c>
      <c r="M13" s="4">
        <f>'middle_content_genre$3'!M13+4</f>
        <v>158</v>
      </c>
      <c r="N13" s="4">
        <f>'middle_content_genre$3'!N13+3</f>
        <v>106</v>
      </c>
      <c r="O13" s="4">
        <f>'middle_content_genre$3'!O13+2</f>
        <v>84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50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6</v>
      </c>
      <c r="J14" s="4">
        <v>10</v>
      </c>
      <c r="K14" s="4">
        <v>0</v>
      </c>
      <c r="L14" s="4">
        <f>'middle_content_genre$3'!L14+5</f>
        <v>2035</v>
      </c>
      <c r="M14" s="4">
        <f>'middle_content_genre$3'!M14+4</f>
        <v>163</v>
      </c>
      <c r="N14" s="4">
        <f>'middle_content_genre$3'!N14+3</f>
        <v>116</v>
      </c>
      <c r="O14" s="4">
        <v>0</v>
      </c>
      <c r="P14" s="3">
        <v>0</v>
      </c>
      <c r="Q14" s="3">
        <v>0</v>
      </c>
      <c r="R14" s="4">
        <v>1</v>
      </c>
      <c r="S14" s="4">
        <f>'middle_content_genre$3'!S14+5</f>
        <v>2010</v>
      </c>
    </row>
    <row r="15" spans="1:19" x14ac:dyDescent="0.15">
      <c r="A15" s="16" t="s">
        <v>50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7</v>
      </c>
      <c r="J15" s="4">
        <v>10</v>
      </c>
      <c r="K15" s="4">
        <v>9</v>
      </c>
      <c r="L15" s="4">
        <f>'middle_content_genre$3'!L15+5</f>
        <v>2060</v>
      </c>
      <c r="M15" s="4">
        <f>'middle_content_genre$3'!M15+4</f>
        <v>168</v>
      </c>
      <c r="N15" s="4">
        <f>'middle_content_genre$3'!N15+3</f>
        <v>126</v>
      </c>
      <c r="O15" s="4">
        <v>0</v>
      </c>
      <c r="P15" s="3">
        <v>0</v>
      </c>
      <c r="Q15" s="3">
        <v>0</v>
      </c>
      <c r="R15" s="4">
        <v>2</v>
      </c>
      <c r="S15" s="4">
        <f>'middle_content_genre$3'!S15+5</f>
        <v>1810</v>
      </c>
    </row>
    <row r="16" spans="1:19" x14ac:dyDescent="0.15">
      <c r="A16" s="16" t="s">
        <v>50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8</v>
      </c>
      <c r="J16" s="4">
        <v>10</v>
      </c>
      <c r="K16" s="4">
        <v>9</v>
      </c>
      <c r="L16" s="4">
        <f>'middle_content_genre$3'!L16+5</f>
        <v>2085</v>
      </c>
      <c r="M16" s="4">
        <f>'middle_content_genre$3'!M16+4</f>
        <v>173</v>
      </c>
      <c r="N16" s="4">
        <f>'middle_content_genre$3'!N16+3</f>
        <v>136</v>
      </c>
      <c r="O16" s="4">
        <v>0</v>
      </c>
      <c r="P16" s="3">
        <v>0</v>
      </c>
      <c r="Q16" s="3">
        <v>0</v>
      </c>
      <c r="R16" s="4">
        <v>3</v>
      </c>
      <c r="S16" s="4">
        <f>'middle_content_genre$3'!S16+5</f>
        <v>1610</v>
      </c>
    </row>
    <row r="17" spans="1:19" x14ac:dyDescent="0.15">
      <c r="A17" s="16" t="s">
        <v>50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5</v>
      </c>
      <c r="J17" s="4">
        <v>1</v>
      </c>
      <c r="K17" s="4">
        <v>1</v>
      </c>
      <c r="L17" s="4">
        <f>'middle_content_genre$3'!L17+5</f>
        <v>10010</v>
      </c>
      <c r="M17" s="4">
        <f>'middle_content_genre$3'!M17+4</f>
        <v>208</v>
      </c>
      <c r="N17" s="4">
        <f>'middle_content_genre$3'!N17+3</f>
        <v>156</v>
      </c>
      <c r="O17" s="4">
        <f>'middle_content_genre$3'!O17+2</f>
        <v>104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50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6</v>
      </c>
      <c r="J18" s="4">
        <v>1</v>
      </c>
      <c r="K18" s="4">
        <v>1</v>
      </c>
      <c r="L18" s="4">
        <f>'middle_content_genre$3'!L18+5</f>
        <v>10510</v>
      </c>
      <c r="M18" s="4">
        <f>'middle_content_genre$3'!M18+4</f>
        <v>209</v>
      </c>
      <c r="N18" s="4">
        <f>'middle_content_genre$3'!N18+3</f>
        <v>158</v>
      </c>
      <c r="O18" s="4">
        <v>0</v>
      </c>
      <c r="P18" s="3">
        <v>0</v>
      </c>
      <c r="Q18" s="3">
        <v>0</v>
      </c>
      <c r="R18" s="4">
        <v>1</v>
      </c>
      <c r="S18" s="4">
        <f>'middle_content_genre$3'!S18+5</f>
        <v>5010</v>
      </c>
    </row>
    <row r="19" spans="1:19" x14ac:dyDescent="0.15">
      <c r="A19" s="16" t="s">
        <v>50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7</v>
      </c>
      <c r="J19" s="4">
        <v>1</v>
      </c>
      <c r="K19" s="4">
        <v>9</v>
      </c>
      <c r="L19" s="4">
        <f>'middle_content_genre$3'!L19+5</f>
        <v>11010</v>
      </c>
      <c r="M19" s="4">
        <f>'middle_content_genre$3'!M19+4</f>
        <v>210</v>
      </c>
      <c r="N19" s="4">
        <f>'middle_content_genre$3'!N19+3</f>
        <v>160</v>
      </c>
      <c r="O19" s="4">
        <v>0</v>
      </c>
      <c r="P19" s="3">
        <v>0</v>
      </c>
      <c r="Q19" s="3">
        <v>0</v>
      </c>
      <c r="R19" s="4">
        <v>2</v>
      </c>
      <c r="S19" s="4">
        <f>'middle_content_genre$3'!S19+5</f>
        <v>4710</v>
      </c>
    </row>
    <row r="20" spans="1:19" x14ac:dyDescent="0.15">
      <c r="A20" s="16" t="s">
        <v>50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8</v>
      </c>
      <c r="J20" s="4">
        <v>1</v>
      </c>
      <c r="K20" s="4">
        <v>9</v>
      </c>
      <c r="L20" s="4">
        <f>'middle_content_genre$3'!L20+5</f>
        <v>11510</v>
      </c>
      <c r="M20" s="4">
        <f>'middle_content_genre$3'!M20+4</f>
        <v>211</v>
      </c>
      <c r="N20" s="4">
        <f>'middle_content_genre$3'!N20+3</f>
        <v>162</v>
      </c>
      <c r="O20" s="4">
        <v>0</v>
      </c>
      <c r="P20" s="3">
        <v>0</v>
      </c>
      <c r="Q20" s="3">
        <v>0</v>
      </c>
      <c r="R20" s="4">
        <v>3</v>
      </c>
      <c r="S20" s="4">
        <f>'middle_content_genre$3'!S20+5</f>
        <v>4310</v>
      </c>
    </row>
    <row r="21" spans="1:19" x14ac:dyDescent="0.15">
      <c r="A21" s="16" t="s">
        <v>50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5</v>
      </c>
      <c r="J21" s="4">
        <v>10</v>
      </c>
      <c r="K21" s="4">
        <v>0</v>
      </c>
      <c r="L21" s="4">
        <f>'middle_content_genre$3'!L21+5</f>
        <v>20010</v>
      </c>
      <c r="M21" s="4">
        <f>'middle_content_genre$3'!M21+4</f>
        <v>258</v>
      </c>
      <c r="N21" s="4">
        <f>'middle_content_genre$3'!N21+3</f>
        <v>206</v>
      </c>
      <c r="O21" s="4">
        <f>'middle_content_genre$3'!O21+2</f>
        <v>154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50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6</v>
      </c>
      <c r="J22" s="4">
        <v>10</v>
      </c>
      <c r="K22" s="4">
        <v>0</v>
      </c>
      <c r="L22" s="4">
        <f>'middle_content_genre$3'!L22+5</f>
        <v>20260</v>
      </c>
      <c r="M22" s="4">
        <f>'middle_content_genre$3'!M22+4</f>
        <v>263</v>
      </c>
      <c r="N22" s="4">
        <f>'middle_content_genre$3'!N22+3</f>
        <v>216</v>
      </c>
      <c r="O22" s="4">
        <v>0</v>
      </c>
      <c r="P22" s="3">
        <v>0</v>
      </c>
      <c r="Q22" s="3">
        <v>0</v>
      </c>
      <c r="R22" s="4">
        <v>1</v>
      </c>
      <c r="S22" s="4">
        <f>'middle_content_genre$3'!S22+5</f>
        <v>7510</v>
      </c>
    </row>
    <row r="23" spans="1:19" x14ac:dyDescent="0.15">
      <c r="A23" s="16" t="s">
        <v>50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7</v>
      </c>
      <c r="J23" s="4">
        <v>10</v>
      </c>
      <c r="K23" s="4">
        <v>9</v>
      </c>
      <c r="L23" s="4">
        <f>'middle_content_genre$3'!L23+5</f>
        <v>20510</v>
      </c>
      <c r="M23" s="4">
        <f>'middle_content_genre$3'!M23+4</f>
        <v>268</v>
      </c>
      <c r="N23" s="4">
        <f>'middle_content_genre$3'!N23+3</f>
        <v>226</v>
      </c>
      <c r="O23" s="4">
        <v>0</v>
      </c>
      <c r="P23" s="3">
        <v>0</v>
      </c>
      <c r="Q23" s="3">
        <v>0</v>
      </c>
      <c r="R23" s="4">
        <v>2</v>
      </c>
      <c r="S23" s="4">
        <f>'middle_content_genre$3'!S23+5</f>
        <v>7110</v>
      </c>
    </row>
    <row r="24" spans="1:19" x14ac:dyDescent="0.15">
      <c r="A24" s="16" t="s">
        <v>50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8</v>
      </c>
      <c r="J24" s="4">
        <v>10</v>
      </c>
      <c r="K24" s="4">
        <v>9</v>
      </c>
      <c r="L24" s="4">
        <f>'middle_content_genre$3'!L24+5</f>
        <v>20760</v>
      </c>
      <c r="M24" s="4">
        <f>'middle_content_genre$3'!M24+4</f>
        <v>273</v>
      </c>
      <c r="N24" s="4">
        <f>'middle_content_genre$3'!N24+3</f>
        <v>236</v>
      </c>
      <c r="O24" s="4">
        <v>0</v>
      </c>
      <c r="P24" s="3">
        <v>0</v>
      </c>
      <c r="Q24" s="3">
        <v>0</v>
      </c>
      <c r="R24" s="4">
        <v>3</v>
      </c>
      <c r="S24" s="4">
        <f>'middle_content_genre$3'!S24+5</f>
        <v>6710</v>
      </c>
    </row>
    <row r="25" spans="1:19" x14ac:dyDescent="0.15">
      <c r="A25" s="16" t="s">
        <v>50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>
        <v>15</v>
      </c>
      <c r="J25" s="4">
        <v>1</v>
      </c>
      <c r="K25" s="4">
        <v>1</v>
      </c>
      <c r="L25" s="4">
        <f>'middle_content_genre$3'!L25+5</f>
        <v>510</v>
      </c>
      <c r="M25" s="4">
        <f>'middle_content_genre$3'!M25+4</f>
        <v>58</v>
      </c>
      <c r="N25" s="4">
        <f>'middle_content_genre$3'!N25+3</f>
        <v>35</v>
      </c>
      <c r="O25" s="4">
        <f>'middle_content_genre$3'!O25+2</f>
        <v>14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50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>
        <v>16</v>
      </c>
      <c r="J26" s="4">
        <v>1</v>
      </c>
      <c r="K26" s="4">
        <v>1</v>
      </c>
      <c r="L26" s="4">
        <f>'middle_content_genre$3'!L26+5</f>
        <v>500</v>
      </c>
      <c r="M26" s="4">
        <f>'middle_content_genre$3'!M26+4</f>
        <v>53</v>
      </c>
      <c r="N26" s="4">
        <f>'middle_content_genre$3'!N26+3</f>
        <v>25</v>
      </c>
      <c r="O26" s="4">
        <v>0</v>
      </c>
      <c r="P26" s="3">
        <v>1</v>
      </c>
      <c r="Q26" s="3">
        <v>1</v>
      </c>
      <c r="R26" s="4">
        <v>1</v>
      </c>
      <c r="S26" s="4">
        <f>'middle_content_genre$3'!S26+5</f>
        <v>5010</v>
      </c>
    </row>
    <row r="27" spans="1:19" x14ac:dyDescent="0.15">
      <c r="A27" s="16" t="s">
        <v>50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>
        <v>17</v>
      </c>
      <c r="J27" s="4">
        <v>1</v>
      </c>
      <c r="K27" s="4">
        <v>9</v>
      </c>
      <c r="L27" s="4">
        <f>'middle_content_genre$3'!L27+5</f>
        <v>495</v>
      </c>
      <c r="M27" s="4">
        <f>'middle_content_genre$3'!M27+4</f>
        <v>48</v>
      </c>
      <c r="N27" s="4">
        <f>'middle_content_genre$3'!N27+3</f>
        <v>20</v>
      </c>
      <c r="O27" s="4">
        <v>0</v>
      </c>
      <c r="P27" s="3">
        <v>9</v>
      </c>
      <c r="Q27" s="3">
        <v>1</v>
      </c>
      <c r="R27" s="4">
        <v>2</v>
      </c>
      <c r="S27" s="4">
        <f>'middle_content_genre$3'!S27+5</f>
        <v>4510</v>
      </c>
    </row>
    <row r="28" spans="1:19" x14ac:dyDescent="0.15">
      <c r="A28" s="16" t="s">
        <v>50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>
        <v>18</v>
      </c>
      <c r="J28" s="4">
        <v>1</v>
      </c>
      <c r="K28" s="4">
        <v>9</v>
      </c>
      <c r="L28" s="4">
        <f>'middle_content_genre$3'!L28+5</f>
        <v>490</v>
      </c>
      <c r="M28" s="4">
        <f>'middle_content_genre$3'!M28+4</f>
        <v>43</v>
      </c>
      <c r="N28" s="4">
        <f>'middle_content_genre$3'!N28+3</f>
        <v>15</v>
      </c>
      <c r="O28" s="4">
        <v>0</v>
      </c>
      <c r="P28" s="3">
        <v>9</v>
      </c>
      <c r="Q28" s="3">
        <v>1</v>
      </c>
      <c r="R28" s="4">
        <v>3</v>
      </c>
      <c r="S28" s="4">
        <f>'middle_content_genre$3'!S28+5</f>
        <v>4010</v>
      </c>
    </row>
    <row r="29" spans="1:19" x14ac:dyDescent="0.15">
      <c r="A29" s="16" t="s">
        <v>50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>
        <v>15</v>
      </c>
      <c r="J29" s="4">
        <v>9</v>
      </c>
      <c r="K29" s="4">
        <v>0</v>
      </c>
      <c r="L29" s="4">
        <f>'middle_content_genre$3'!L29+5</f>
        <v>3010</v>
      </c>
      <c r="M29" s="4">
        <f>'middle_content_genre$3'!M29+4</f>
        <v>208</v>
      </c>
      <c r="N29" s="4">
        <f>'middle_content_genre$3'!N29+3</f>
        <v>186</v>
      </c>
      <c r="O29" s="4">
        <f>'middle_content_genre$3'!O29+2</f>
        <v>104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50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>
        <v>16</v>
      </c>
      <c r="J30" s="4">
        <v>9</v>
      </c>
      <c r="K30" s="4">
        <v>0</v>
      </c>
      <c r="L30" s="4">
        <f>'middle_content_genre$3'!L30+5</f>
        <v>2910</v>
      </c>
      <c r="M30" s="4">
        <f>'middle_content_genre$3'!M30+4</f>
        <v>188</v>
      </c>
      <c r="N30" s="4">
        <f>'middle_content_genre$3'!N30+3</f>
        <v>166</v>
      </c>
      <c r="O30" s="4">
        <v>0</v>
      </c>
      <c r="P30" s="3">
        <v>1</v>
      </c>
      <c r="Q30" s="3">
        <v>1</v>
      </c>
      <c r="R30" s="4">
        <v>1</v>
      </c>
      <c r="S30" s="4">
        <f>'middle_content_genre$3'!S30+5</f>
        <v>50010</v>
      </c>
    </row>
    <row r="31" spans="1:19" x14ac:dyDescent="0.15">
      <c r="A31" s="16" t="s">
        <v>50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>
        <v>17</v>
      </c>
      <c r="J31" s="4">
        <v>9</v>
      </c>
      <c r="K31" s="4">
        <v>9</v>
      </c>
      <c r="L31" s="4">
        <f>'middle_content_genre$3'!L31+5</f>
        <v>2810</v>
      </c>
      <c r="M31" s="4">
        <f>'middle_content_genre$3'!M31+4</f>
        <v>168</v>
      </c>
      <c r="N31" s="4">
        <f>'middle_content_genre$3'!N31+3</f>
        <v>146</v>
      </c>
      <c r="O31" s="4">
        <v>0</v>
      </c>
      <c r="P31" s="3">
        <v>9</v>
      </c>
      <c r="Q31" s="3">
        <v>1</v>
      </c>
      <c r="R31" s="4">
        <v>2</v>
      </c>
      <c r="S31" s="4">
        <f>'middle_content_genre$3'!S31+5</f>
        <v>45010</v>
      </c>
    </row>
    <row r="32" spans="1:19" x14ac:dyDescent="0.15">
      <c r="A32" s="16" t="s">
        <v>50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>
        <v>18</v>
      </c>
      <c r="J32" s="4">
        <v>9</v>
      </c>
      <c r="K32" s="4">
        <v>9</v>
      </c>
      <c r="L32" s="4">
        <f>'middle_content_genre$3'!L32+5</f>
        <v>2710</v>
      </c>
      <c r="M32" s="4">
        <f>'middle_content_genre$3'!M32+4</f>
        <v>148</v>
      </c>
      <c r="N32" s="4">
        <f>'middle_content_genre$3'!N32+3</f>
        <v>126</v>
      </c>
      <c r="O32" s="4">
        <v>0</v>
      </c>
      <c r="P32" s="3">
        <v>9</v>
      </c>
      <c r="Q32" s="3">
        <v>1</v>
      </c>
      <c r="R32" s="4">
        <v>3</v>
      </c>
      <c r="S32" s="4">
        <f>'middle_content_genre$3'!S32+5</f>
        <v>40010</v>
      </c>
    </row>
    <row r="33" spans="1:19" x14ac:dyDescent="0.15">
      <c r="A33" s="16" t="s">
        <v>50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>
        <v>15</v>
      </c>
      <c r="J33" s="4">
        <v>1</v>
      </c>
      <c r="K33" s="4">
        <v>1</v>
      </c>
      <c r="L33" s="4">
        <f>'middle_content_genre$3'!L33+5</f>
        <v>100010</v>
      </c>
      <c r="M33" s="4">
        <f>'middle_content_genre$3'!M33+4</f>
        <v>8200</v>
      </c>
      <c r="N33" s="4">
        <f>'middle_content_genre$3'!N33+3</f>
        <v>8006</v>
      </c>
      <c r="O33" s="4">
        <f>'middle_content_genre$3'!O33+2</f>
        <v>1004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50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>
        <v>16</v>
      </c>
      <c r="J34" s="4">
        <v>1</v>
      </c>
      <c r="K34" s="4">
        <v>1</v>
      </c>
      <c r="L34" s="4">
        <f>'middle_content_genre$3'!L34+5</f>
        <v>100009</v>
      </c>
      <c r="M34" s="4">
        <f>'middle_content_genre$3'!M34+4</f>
        <v>4104</v>
      </c>
      <c r="N34" s="4">
        <f>'middle_content_genre$3'!N34+3</f>
        <v>4006</v>
      </c>
      <c r="O34" s="4">
        <v>0</v>
      </c>
      <c r="P34" s="3">
        <v>1</v>
      </c>
      <c r="Q34" s="3">
        <v>1</v>
      </c>
      <c r="R34" s="4">
        <v>1</v>
      </c>
      <c r="S34" s="4">
        <f>'middle_content_genre$3'!S34+5</f>
        <v>10010</v>
      </c>
    </row>
    <row r="35" spans="1:19" x14ac:dyDescent="0.15">
      <c r="A35" s="16" t="s">
        <v>50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>
        <v>17</v>
      </c>
      <c r="J35" s="4">
        <v>1</v>
      </c>
      <c r="K35" s="4">
        <v>9</v>
      </c>
      <c r="L35" s="4">
        <f>'middle_content_genre$3'!L35+5</f>
        <v>100008</v>
      </c>
      <c r="M35" s="4">
        <f>'middle_content_genre$3'!M35+4</f>
        <v>2056</v>
      </c>
      <c r="N35" s="4">
        <f>'middle_content_genre$3'!N35+3</f>
        <v>2006</v>
      </c>
      <c r="O35" s="4">
        <v>0</v>
      </c>
      <c r="P35" s="3">
        <v>9</v>
      </c>
      <c r="Q35" s="3">
        <v>1</v>
      </c>
      <c r="R35" s="4">
        <v>2</v>
      </c>
      <c r="S35" s="4">
        <f>'middle_content_genre$3'!S35+5</f>
        <v>5010</v>
      </c>
    </row>
    <row r="36" spans="1:19" x14ac:dyDescent="0.15">
      <c r="A36" s="16" t="s">
        <v>50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>
        <v>18</v>
      </c>
      <c r="J36" s="4">
        <v>1</v>
      </c>
      <c r="K36" s="4">
        <v>9</v>
      </c>
      <c r="L36" s="4">
        <f>'middle_content_genre$3'!L36+5</f>
        <v>100007</v>
      </c>
      <c r="M36" s="4">
        <f>'middle_content_genre$3'!M36+4</f>
        <v>1032</v>
      </c>
      <c r="N36" s="4">
        <f>'middle_content_genre$3'!N36+3</f>
        <v>1006</v>
      </c>
      <c r="O36" s="4">
        <v>0</v>
      </c>
      <c r="P36" s="3">
        <v>9</v>
      </c>
      <c r="Q36" s="3">
        <v>1</v>
      </c>
      <c r="R36" s="4">
        <v>3</v>
      </c>
      <c r="S36" s="4">
        <f>'middle_content_genre$3'!S36+5</f>
        <v>2510</v>
      </c>
    </row>
    <row r="37" spans="1:19" x14ac:dyDescent="0.15">
      <c r="A37" s="16" t="s">
        <v>50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>
        <v>15</v>
      </c>
      <c r="J37" s="4">
        <v>9</v>
      </c>
      <c r="K37" s="4">
        <v>0</v>
      </c>
      <c r="L37" s="4">
        <f>'middle_content_genre$3'!L37+5</f>
        <v>50010</v>
      </c>
      <c r="M37" s="4">
        <f>'middle_content_genre$3'!M37+4</f>
        <v>108</v>
      </c>
      <c r="N37" s="4">
        <f>'middle_content_genre$3'!N37+3</f>
        <v>106</v>
      </c>
      <c r="O37" s="4">
        <f>'middle_content_genre$3'!O37+2</f>
        <v>54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50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>
        <v>16</v>
      </c>
      <c r="J38" s="4">
        <v>9</v>
      </c>
      <c r="K38" s="4">
        <v>0</v>
      </c>
      <c r="L38" s="4">
        <f>'middle_content_genre$3'!L38+5</f>
        <v>50008</v>
      </c>
      <c r="M38" s="4">
        <f>'middle_content_genre$3'!M38+4</f>
        <v>107</v>
      </c>
      <c r="N38" s="4">
        <f>'middle_content_genre$3'!N38+3</f>
        <v>105</v>
      </c>
      <c r="O38" s="4">
        <v>0</v>
      </c>
      <c r="P38" s="3">
        <v>1</v>
      </c>
      <c r="Q38" s="3">
        <v>1</v>
      </c>
      <c r="R38" s="4">
        <v>1</v>
      </c>
      <c r="S38" s="4">
        <f>'middle_content_genre$3'!S38+5</f>
        <v>2010</v>
      </c>
    </row>
    <row r="39" spans="1:19" x14ac:dyDescent="0.15">
      <c r="A39" s="16" t="s">
        <v>50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>
        <v>17</v>
      </c>
      <c r="J39" s="4">
        <v>9</v>
      </c>
      <c r="K39" s="4">
        <v>9</v>
      </c>
      <c r="L39" s="4">
        <f>'middle_content_genre$3'!L39+5</f>
        <v>50006</v>
      </c>
      <c r="M39" s="4">
        <f>'middle_content_genre$3'!M39+4</f>
        <v>106</v>
      </c>
      <c r="N39" s="4">
        <f>'middle_content_genre$3'!N39+3</f>
        <v>104</v>
      </c>
      <c r="O39" s="4">
        <v>0</v>
      </c>
      <c r="P39" s="3">
        <v>9</v>
      </c>
      <c r="Q39" s="3">
        <v>1</v>
      </c>
      <c r="R39" s="4">
        <v>2</v>
      </c>
      <c r="S39" s="4">
        <f>'middle_content_genre$3'!S39+5</f>
        <v>2000</v>
      </c>
    </row>
    <row r="40" spans="1:19" x14ac:dyDescent="0.15">
      <c r="A40" s="16" t="s">
        <v>50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>
        <v>18</v>
      </c>
      <c r="J40" s="4">
        <v>9</v>
      </c>
      <c r="K40" s="4">
        <v>9</v>
      </c>
      <c r="L40" s="4">
        <f>'middle_content_genre$3'!L40+5</f>
        <v>50004</v>
      </c>
      <c r="M40" s="4">
        <f>'middle_content_genre$3'!M40+4</f>
        <v>105</v>
      </c>
      <c r="N40" s="4">
        <f>'middle_content_genre$3'!N40+3</f>
        <v>103</v>
      </c>
      <c r="O40" s="4">
        <v>0</v>
      </c>
      <c r="P40" s="3">
        <v>9</v>
      </c>
      <c r="Q40" s="4">
        <v>1</v>
      </c>
      <c r="R40" s="4">
        <v>3</v>
      </c>
      <c r="S40" s="4">
        <f>'middle_content_genre$3'!S40+5</f>
        <v>1990</v>
      </c>
    </row>
    <row r="41" spans="1:19" x14ac:dyDescent="0.15">
      <c r="A41" s="16" t="s">
        <v>50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>
        <v>90</v>
      </c>
      <c r="J41" s="4">
        <v>99</v>
      </c>
      <c r="K41" s="4">
        <v>0</v>
      </c>
      <c r="L41" s="4">
        <f>'middle_content_genre$3'!L41+5</f>
        <v>10009</v>
      </c>
      <c r="M41" s="4">
        <f>'middle_content_genre$3'!M41+4</f>
        <v>908</v>
      </c>
      <c r="N41" s="4">
        <f>'middle_content_genre$3'!N41+3</f>
        <v>806</v>
      </c>
      <c r="O41" s="4">
        <f>'middle_content_genre$3'!O41+2</f>
        <v>54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50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>
        <v>91</v>
      </c>
      <c r="J42" s="4">
        <v>99</v>
      </c>
      <c r="K42" s="4">
        <v>0</v>
      </c>
      <c r="L42" s="4">
        <f>'middle_content_genre$3'!L42+5</f>
        <v>10008</v>
      </c>
      <c r="M42" s="4">
        <f>'middle_content_genre$3'!M42+4</f>
        <v>858</v>
      </c>
      <c r="N42" s="4">
        <f>'middle_content_genre$3'!N42+3</f>
        <v>706</v>
      </c>
      <c r="O42" s="4">
        <v>0</v>
      </c>
      <c r="P42" s="4">
        <v>0</v>
      </c>
      <c r="Q42" s="4">
        <v>0</v>
      </c>
      <c r="R42" s="4">
        <v>1</v>
      </c>
      <c r="S42" s="4">
        <f>'middle_content_genre$3'!S42+5</f>
        <v>9910</v>
      </c>
    </row>
    <row r="43" spans="1:19" x14ac:dyDescent="0.15">
      <c r="A43" s="16" t="s">
        <v>50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>
        <v>92</v>
      </c>
      <c r="J43" s="4">
        <v>99</v>
      </c>
      <c r="K43" s="4">
        <v>9</v>
      </c>
      <c r="L43" s="4">
        <f>'middle_content_genre$3'!L43+5</f>
        <v>10007</v>
      </c>
      <c r="M43" s="4">
        <f>'middle_content_genre$3'!M43+4</f>
        <v>808</v>
      </c>
      <c r="N43" s="4">
        <f>'middle_content_genre$3'!N43+3</f>
        <v>606</v>
      </c>
      <c r="O43" s="4">
        <v>0</v>
      </c>
      <c r="P43" s="4">
        <v>0</v>
      </c>
      <c r="Q43" s="4">
        <v>0</v>
      </c>
      <c r="R43" s="4">
        <v>2</v>
      </c>
      <c r="S43" s="4">
        <f>'middle_content_genre$3'!S43+5</f>
        <v>9810</v>
      </c>
    </row>
    <row r="44" spans="1:19" x14ac:dyDescent="0.15">
      <c r="A44" s="16" t="s">
        <v>50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>
        <v>93</v>
      </c>
      <c r="J44" s="4">
        <v>99</v>
      </c>
      <c r="K44" s="4">
        <v>9</v>
      </c>
      <c r="L44" s="4">
        <f>'middle_content_genre$3'!L44+5</f>
        <v>10006</v>
      </c>
      <c r="M44" s="4">
        <f>'middle_content_genre$3'!M44+4</f>
        <v>758</v>
      </c>
      <c r="N44" s="4">
        <f>'middle_content_genre$3'!N44+3</f>
        <v>506</v>
      </c>
      <c r="O44" s="4">
        <v>0</v>
      </c>
      <c r="P44" s="4">
        <v>0</v>
      </c>
      <c r="Q44" s="4">
        <v>0</v>
      </c>
      <c r="R44" s="4">
        <v>3</v>
      </c>
      <c r="S44" s="4">
        <f>'middle_content_genre$3'!S44+5</f>
        <v>9710</v>
      </c>
    </row>
    <row r="45" spans="1:19" x14ac:dyDescent="0.15">
      <c r="A45" s="16" t="s">
        <v>50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>
        <v>90</v>
      </c>
      <c r="J45" s="4">
        <v>99</v>
      </c>
      <c r="K45" s="4">
        <v>0</v>
      </c>
      <c r="L45" s="4">
        <f>'middle_content_genre$3'!L45+5</f>
        <v>10005</v>
      </c>
      <c r="M45" s="4">
        <f>'middle_content_genre$3'!M45+4</f>
        <v>708</v>
      </c>
      <c r="N45" s="4">
        <f>'middle_content_genre$3'!N45+3</f>
        <v>406</v>
      </c>
      <c r="O45" s="4">
        <f>'middle_content_genre$3'!O45+2</f>
        <v>34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50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>
        <v>91</v>
      </c>
      <c r="J46" s="4">
        <v>99</v>
      </c>
      <c r="K46" s="4">
        <v>0</v>
      </c>
      <c r="L46" s="4">
        <f>'middle_content_genre$3'!L46+5</f>
        <v>10004</v>
      </c>
      <c r="M46" s="4">
        <f>'middle_content_genre$3'!M46+4</f>
        <v>658</v>
      </c>
      <c r="N46" s="4">
        <f>'middle_content_genre$3'!N46+3</f>
        <v>306</v>
      </c>
      <c r="O46" s="4">
        <v>0</v>
      </c>
      <c r="P46" s="4">
        <v>1</v>
      </c>
      <c r="Q46" s="4">
        <v>1</v>
      </c>
      <c r="R46" s="4">
        <v>1</v>
      </c>
      <c r="S46" s="4">
        <f>'middle_content_genre$3'!S46+5</f>
        <v>9610</v>
      </c>
    </row>
    <row r="47" spans="1:19" x14ac:dyDescent="0.15">
      <c r="A47" s="16" t="s">
        <v>50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>
        <v>92</v>
      </c>
      <c r="J47" s="4">
        <v>99</v>
      </c>
      <c r="K47" s="4">
        <v>9</v>
      </c>
      <c r="L47" s="4">
        <f>'middle_content_genre$3'!L47+5</f>
        <v>10003</v>
      </c>
      <c r="M47" s="4">
        <f>'middle_content_genre$3'!M47+4</f>
        <v>608</v>
      </c>
      <c r="N47" s="4">
        <f>'middle_content_genre$3'!N47+3</f>
        <v>206</v>
      </c>
      <c r="O47" s="4">
        <v>0</v>
      </c>
      <c r="P47" s="4">
        <v>9</v>
      </c>
      <c r="Q47" s="4">
        <v>1</v>
      </c>
      <c r="R47" s="4">
        <v>2</v>
      </c>
      <c r="S47" s="4">
        <f>'middle_content_genre$3'!S47+5</f>
        <v>9510</v>
      </c>
    </row>
    <row r="48" spans="1:19" s="2" customFormat="1" x14ac:dyDescent="0.15">
      <c r="A48" s="22" t="s">
        <v>50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93</v>
      </c>
      <c r="J48" s="4">
        <v>99</v>
      </c>
      <c r="K48" s="4">
        <v>9</v>
      </c>
      <c r="L48" s="4">
        <f>'middle_content_genre$3'!L48+5</f>
        <v>10002</v>
      </c>
      <c r="M48" s="4">
        <f>'middle_content_genre$3'!M48+4</f>
        <v>558</v>
      </c>
      <c r="N48" s="4">
        <f>'middle_content_genre$3'!N48+3</f>
        <v>106</v>
      </c>
      <c r="O48" s="4">
        <v>0</v>
      </c>
      <c r="P48" s="4">
        <v>9</v>
      </c>
      <c r="Q48" s="4">
        <v>1</v>
      </c>
      <c r="R48" s="4">
        <v>3</v>
      </c>
      <c r="S48" s="4">
        <f>'middle_content_genre$3'!S48+5</f>
        <v>9410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x14ac:dyDescent="0.15">
      <c r="A2" s="15" t="s">
        <v>139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3" t="s">
        <v>45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26</v>
      </c>
      <c r="S2" s="24" t="s">
        <v>28</v>
      </c>
    </row>
    <row r="3" spans="1:19" x14ac:dyDescent="0.15">
      <c r="A3" s="16" t="s">
        <v>51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5</v>
      </c>
      <c r="J3" s="4">
        <v>1</v>
      </c>
      <c r="K3" s="4">
        <v>1</v>
      </c>
      <c r="L3" s="4">
        <f>'middle_content_genre$4'!L3+5</f>
        <v>1015</v>
      </c>
      <c r="M3" s="4">
        <f>'middle_content_genre$4'!M3+4</f>
        <v>112</v>
      </c>
      <c r="N3" s="4">
        <f>'middle_content_genre$4'!N3+3</f>
        <v>99</v>
      </c>
      <c r="O3" s="4">
        <f>'middle_content_genre$4'!O3+2</f>
        <v>56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51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5</v>
      </c>
      <c r="J4" s="4">
        <v>1</v>
      </c>
      <c r="K4" s="4">
        <v>1</v>
      </c>
      <c r="L4" s="4">
        <f>'middle_content_genre$4'!L4+5</f>
        <v>1016</v>
      </c>
      <c r="M4" s="4">
        <f>'middle_content_genre$4'!M4+4</f>
        <v>113</v>
      </c>
      <c r="N4" s="4">
        <f>'middle_content_genre$4'!N4+3</f>
        <v>100</v>
      </c>
      <c r="O4" s="4">
        <f>'middle_content_genre$4'!O4+2</f>
        <v>57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51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5</v>
      </c>
      <c r="J5" s="4">
        <v>1</v>
      </c>
      <c r="K5" s="4">
        <v>1</v>
      </c>
      <c r="L5" s="4">
        <f>'middle_content_genre$4'!L5+5</f>
        <v>1017</v>
      </c>
      <c r="M5" s="4">
        <f>'middle_content_genre$4'!M5+4</f>
        <v>114</v>
      </c>
      <c r="N5" s="4">
        <f>'middle_content_genre$4'!N5+3</f>
        <v>101</v>
      </c>
      <c r="O5" s="4">
        <f>'middle_content_genre$4'!O5+2</f>
        <v>58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51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5</v>
      </c>
      <c r="J6" s="4">
        <v>1</v>
      </c>
      <c r="K6" s="4">
        <v>1</v>
      </c>
      <c r="L6" s="4">
        <f>'middle_content_genre$4'!L6+5</f>
        <v>1018</v>
      </c>
      <c r="M6" s="4">
        <f>'middle_content_genre$4'!M6+4</f>
        <v>115</v>
      </c>
      <c r="N6" s="4">
        <f>'middle_content_genre$4'!N6+3</f>
        <v>102</v>
      </c>
      <c r="O6" s="4">
        <f>'middle_content_genre$4'!O6+2</f>
        <v>59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51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5</v>
      </c>
      <c r="J7" s="4">
        <v>1</v>
      </c>
      <c r="K7" s="4">
        <v>0</v>
      </c>
      <c r="L7" s="4">
        <f>'middle_content_genre$4'!L7+5</f>
        <v>1019</v>
      </c>
      <c r="M7" s="4">
        <f>'middle_content_genre$4'!M7+4</f>
        <v>116</v>
      </c>
      <c r="N7" s="4">
        <f>'middle_content_genre$4'!N7+3</f>
        <v>103</v>
      </c>
      <c r="O7" s="4">
        <f>'middle_content_genre$4'!O7+2</f>
        <v>60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51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5</v>
      </c>
      <c r="J8" s="4">
        <v>1</v>
      </c>
      <c r="K8" s="4">
        <v>0</v>
      </c>
      <c r="L8" s="4">
        <f>'middle_content_genre$4'!L8+5</f>
        <v>1020</v>
      </c>
      <c r="M8" s="4">
        <f>'middle_content_genre$4'!M8+4</f>
        <v>117</v>
      </c>
      <c r="N8" s="4">
        <f>'middle_content_genre$4'!N8+3</f>
        <v>104</v>
      </c>
      <c r="O8" s="4">
        <f>'middle_content_genre$4'!O8+2</f>
        <v>61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51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5</v>
      </c>
      <c r="J9" s="4">
        <v>1</v>
      </c>
      <c r="K9" s="4">
        <v>0</v>
      </c>
      <c r="L9" s="4">
        <f>'middle_content_genre$4'!L9+5</f>
        <v>1021</v>
      </c>
      <c r="M9" s="4">
        <f>'middle_content_genre$4'!M9+4</f>
        <v>118</v>
      </c>
      <c r="N9" s="4">
        <f>'middle_content_genre$4'!N9+3</f>
        <v>105</v>
      </c>
      <c r="O9" s="4">
        <f>'middle_content_genre$4'!O9+2</f>
        <v>62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51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6</v>
      </c>
      <c r="J10" s="4">
        <v>1</v>
      </c>
      <c r="K10" s="4">
        <v>1</v>
      </c>
      <c r="L10" s="4">
        <f>'middle_content_genre$4'!L10+5</f>
        <v>1065</v>
      </c>
      <c r="M10" s="4">
        <f>'middle_content_genre$4'!M10+4</f>
        <v>113</v>
      </c>
      <c r="N10" s="4">
        <f>'middle_content_genre$4'!N10+3</f>
        <v>101</v>
      </c>
      <c r="O10" s="4">
        <v>0</v>
      </c>
      <c r="P10" s="3">
        <v>0</v>
      </c>
      <c r="Q10" s="3">
        <v>0</v>
      </c>
      <c r="R10" s="4">
        <v>1</v>
      </c>
      <c r="S10" s="4">
        <f>'middle_content_genre$4'!S10+5</f>
        <v>10015</v>
      </c>
    </row>
    <row r="11" spans="1:19" x14ac:dyDescent="0.15">
      <c r="A11" s="16" t="s">
        <v>51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7</v>
      </c>
      <c r="J11" s="4">
        <v>1</v>
      </c>
      <c r="K11" s="4">
        <v>9</v>
      </c>
      <c r="L11" s="4">
        <f>'middle_content_genre$4'!L11+5</f>
        <v>1115</v>
      </c>
      <c r="M11" s="4">
        <f>'middle_content_genre$4'!M11+4</f>
        <v>114</v>
      </c>
      <c r="N11" s="4">
        <f>'middle_content_genre$4'!N11+3</f>
        <v>103</v>
      </c>
      <c r="O11" s="4">
        <v>0</v>
      </c>
      <c r="P11" s="3">
        <v>0</v>
      </c>
      <c r="Q11" s="3">
        <v>0</v>
      </c>
      <c r="R11" s="4">
        <v>2</v>
      </c>
      <c r="S11" s="4">
        <f>'middle_content_genre$4'!S11+5</f>
        <v>9015</v>
      </c>
    </row>
    <row r="12" spans="1:19" x14ac:dyDescent="0.15">
      <c r="A12" s="16" t="s">
        <v>51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8</v>
      </c>
      <c r="J12" s="4">
        <v>1</v>
      </c>
      <c r="K12" s="4">
        <v>9</v>
      </c>
      <c r="L12" s="4">
        <f>'middle_content_genre$4'!L12+5</f>
        <v>1165</v>
      </c>
      <c r="M12" s="4">
        <f>'middle_content_genre$4'!M12+4</f>
        <v>115</v>
      </c>
      <c r="N12" s="4">
        <f>'middle_content_genre$4'!N12+3</f>
        <v>105</v>
      </c>
      <c r="O12" s="4">
        <v>0</v>
      </c>
      <c r="P12" s="3">
        <v>0</v>
      </c>
      <c r="Q12" s="3">
        <v>0</v>
      </c>
      <c r="R12" s="4">
        <v>3</v>
      </c>
      <c r="S12" s="4">
        <f>'middle_content_genre$4'!S12+5</f>
        <v>8015</v>
      </c>
    </row>
    <row r="13" spans="1:19" x14ac:dyDescent="0.15">
      <c r="A13" s="16" t="s">
        <v>51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5</v>
      </c>
      <c r="J13" s="4">
        <v>10</v>
      </c>
      <c r="K13" s="4">
        <v>0</v>
      </c>
      <c r="L13" s="4">
        <f>'middle_content_genre$4'!L13+5</f>
        <v>2015</v>
      </c>
      <c r="M13" s="4">
        <f>'middle_content_genre$4'!M13+4</f>
        <v>162</v>
      </c>
      <c r="N13" s="4">
        <f>'middle_content_genre$4'!N13+3</f>
        <v>109</v>
      </c>
      <c r="O13" s="4">
        <f>'middle_content_genre$4'!O13+2</f>
        <v>86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51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6</v>
      </c>
      <c r="J14" s="4">
        <v>10</v>
      </c>
      <c r="K14" s="4">
        <v>0</v>
      </c>
      <c r="L14" s="4">
        <f>'middle_content_genre$4'!L14+5</f>
        <v>2040</v>
      </c>
      <c r="M14" s="4">
        <f>'middle_content_genre$4'!M14+4</f>
        <v>167</v>
      </c>
      <c r="N14" s="4">
        <f>'middle_content_genre$4'!N14+3</f>
        <v>119</v>
      </c>
      <c r="O14" s="4">
        <v>0</v>
      </c>
      <c r="P14" s="3">
        <v>0</v>
      </c>
      <c r="Q14" s="3">
        <v>0</v>
      </c>
      <c r="R14" s="4">
        <v>1</v>
      </c>
      <c r="S14" s="4">
        <f>'middle_content_genre$4'!S14+5</f>
        <v>2015</v>
      </c>
    </row>
    <row r="15" spans="1:19" x14ac:dyDescent="0.15">
      <c r="A15" s="16" t="s">
        <v>51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7</v>
      </c>
      <c r="J15" s="4">
        <v>10</v>
      </c>
      <c r="K15" s="4">
        <v>9</v>
      </c>
      <c r="L15" s="4">
        <f>'middle_content_genre$4'!L15+5</f>
        <v>2065</v>
      </c>
      <c r="M15" s="4">
        <f>'middle_content_genre$4'!M15+4</f>
        <v>172</v>
      </c>
      <c r="N15" s="4">
        <f>'middle_content_genre$4'!N15+3</f>
        <v>129</v>
      </c>
      <c r="O15" s="4">
        <v>0</v>
      </c>
      <c r="P15" s="3">
        <v>0</v>
      </c>
      <c r="Q15" s="3">
        <v>0</v>
      </c>
      <c r="R15" s="4">
        <v>2</v>
      </c>
      <c r="S15" s="4">
        <f>'middle_content_genre$4'!S15+5</f>
        <v>1815</v>
      </c>
    </row>
    <row r="16" spans="1:19" x14ac:dyDescent="0.15">
      <c r="A16" s="16" t="s">
        <v>51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8</v>
      </c>
      <c r="J16" s="4">
        <v>10</v>
      </c>
      <c r="K16" s="4">
        <v>9</v>
      </c>
      <c r="L16" s="4">
        <f>'middle_content_genre$4'!L16+5</f>
        <v>2090</v>
      </c>
      <c r="M16" s="4">
        <f>'middle_content_genre$4'!M16+4</f>
        <v>177</v>
      </c>
      <c r="N16" s="4">
        <f>'middle_content_genre$4'!N16+3</f>
        <v>139</v>
      </c>
      <c r="O16" s="4">
        <v>0</v>
      </c>
      <c r="P16" s="3">
        <v>0</v>
      </c>
      <c r="Q16" s="3">
        <v>0</v>
      </c>
      <c r="R16" s="4">
        <v>3</v>
      </c>
      <c r="S16" s="4">
        <f>'middle_content_genre$4'!S16+5</f>
        <v>1615</v>
      </c>
    </row>
    <row r="17" spans="1:19" x14ac:dyDescent="0.15">
      <c r="A17" s="16" t="s">
        <v>51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5</v>
      </c>
      <c r="J17" s="4">
        <v>1</v>
      </c>
      <c r="K17" s="4">
        <v>1</v>
      </c>
      <c r="L17" s="4">
        <f>'middle_content_genre$4'!L17+5</f>
        <v>10015</v>
      </c>
      <c r="M17" s="4">
        <f>'middle_content_genre$4'!M17+4</f>
        <v>212</v>
      </c>
      <c r="N17" s="4">
        <f>'middle_content_genre$4'!N17+3</f>
        <v>159</v>
      </c>
      <c r="O17" s="4">
        <f>'middle_content_genre$4'!O17+2</f>
        <v>106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51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6</v>
      </c>
      <c r="J18" s="4">
        <v>1</v>
      </c>
      <c r="K18" s="4">
        <v>1</v>
      </c>
      <c r="L18" s="4">
        <f>'middle_content_genre$4'!L18+5</f>
        <v>10515</v>
      </c>
      <c r="M18" s="4">
        <f>'middle_content_genre$4'!M18+4</f>
        <v>213</v>
      </c>
      <c r="N18" s="4">
        <f>'middle_content_genre$4'!N18+3</f>
        <v>161</v>
      </c>
      <c r="O18" s="4">
        <v>0</v>
      </c>
      <c r="P18" s="3">
        <v>0</v>
      </c>
      <c r="Q18" s="3">
        <v>0</v>
      </c>
      <c r="R18" s="4">
        <v>1</v>
      </c>
      <c r="S18" s="4">
        <f>'middle_content_genre$4'!S18+5</f>
        <v>5015</v>
      </c>
    </row>
    <row r="19" spans="1:19" x14ac:dyDescent="0.15">
      <c r="A19" s="16" t="s">
        <v>51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7</v>
      </c>
      <c r="J19" s="4">
        <v>1</v>
      </c>
      <c r="K19" s="4">
        <v>9</v>
      </c>
      <c r="L19" s="4">
        <f>'middle_content_genre$4'!L19+5</f>
        <v>11015</v>
      </c>
      <c r="M19" s="4">
        <f>'middle_content_genre$4'!M19+4</f>
        <v>214</v>
      </c>
      <c r="N19" s="4">
        <f>'middle_content_genre$4'!N19+3</f>
        <v>163</v>
      </c>
      <c r="O19" s="4">
        <v>0</v>
      </c>
      <c r="P19" s="3">
        <v>0</v>
      </c>
      <c r="Q19" s="3">
        <v>0</v>
      </c>
      <c r="R19" s="4">
        <v>2</v>
      </c>
      <c r="S19" s="4">
        <f>'middle_content_genre$4'!S19+5</f>
        <v>4715</v>
      </c>
    </row>
    <row r="20" spans="1:19" x14ac:dyDescent="0.15">
      <c r="A20" s="16" t="s">
        <v>51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8</v>
      </c>
      <c r="J20" s="4">
        <v>1</v>
      </c>
      <c r="K20" s="4">
        <v>9</v>
      </c>
      <c r="L20" s="4">
        <f>'middle_content_genre$4'!L20+5</f>
        <v>11515</v>
      </c>
      <c r="M20" s="4">
        <f>'middle_content_genre$4'!M20+4</f>
        <v>215</v>
      </c>
      <c r="N20" s="4">
        <f>'middle_content_genre$4'!N20+3</f>
        <v>165</v>
      </c>
      <c r="O20" s="4">
        <v>0</v>
      </c>
      <c r="P20" s="3">
        <v>0</v>
      </c>
      <c r="Q20" s="3">
        <v>0</v>
      </c>
      <c r="R20" s="4">
        <v>3</v>
      </c>
      <c r="S20" s="4">
        <f>'middle_content_genre$4'!S20+5</f>
        <v>4315</v>
      </c>
    </row>
    <row r="21" spans="1:19" x14ac:dyDescent="0.15">
      <c r="A21" s="16" t="s">
        <v>51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5</v>
      </c>
      <c r="J21" s="4">
        <v>10</v>
      </c>
      <c r="K21" s="4">
        <v>0</v>
      </c>
      <c r="L21" s="4">
        <f>'middle_content_genre$4'!L21+5</f>
        <v>20015</v>
      </c>
      <c r="M21" s="4">
        <f>'middle_content_genre$4'!M21+4</f>
        <v>262</v>
      </c>
      <c r="N21" s="4">
        <f>'middle_content_genre$4'!N21+3</f>
        <v>209</v>
      </c>
      <c r="O21" s="4">
        <f>'middle_content_genre$4'!O21+2</f>
        <v>156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51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6</v>
      </c>
      <c r="J22" s="4">
        <v>10</v>
      </c>
      <c r="K22" s="4">
        <v>0</v>
      </c>
      <c r="L22" s="4">
        <f>'middle_content_genre$4'!L22+5</f>
        <v>20265</v>
      </c>
      <c r="M22" s="4">
        <f>'middle_content_genre$4'!M22+4</f>
        <v>267</v>
      </c>
      <c r="N22" s="4">
        <f>'middle_content_genre$4'!N22+3</f>
        <v>219</v>
      </c>
      <c r="O22" s="4">
        <v>0</v>
      </c>
      <c r="P22" s="3">
        <v>0</v>
      </c>
      <c r="Q22" s="3">
        <v>0</v>
      </c>
      <c r="R22" s="4">
        <v>1</v>
      </c>
      <c r="S22" s="4">
        <f>'middle_content_genre$4'!S22+5</f>
        <v>7515</v>
      </c>
    </row>
    <row r="23" spans="1:19" x14ac:dyDescent="0.15">
      <c r="A23" s="16" t="s">
        <v>51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7</v>
      </c>
      <c r="J23" s="4">
        <v>10</v>
      </c>
      <c r="K23" s="4">
        <v>9</v>
      </c>
      <c r="L23" s="4">
        <f>'middle_content_genre$4'!L23+5</f>
        <v>20515</v>
      </c>
      <c r="M23" s="4">
        <f>'middle_content_genre$4'!M23+4</f>
        <v>272</v>
      </c>
      <c r="N23" s="4">
        <f>'middle_content_genre$4'!N23+3</f>
        <v>229</v>
      </c>
      <c r="O23" s="4">
        <v>0</v>
      </c>
      <c r="P23" s="3">
        <v>0</v>
      </c>
      <c r="Q23" s="3">
        <v>0</v>
      </c>
      <c r="R23" s="4">
        <v>2</v>
      </c>
      <c r="S23" s="4">
        <f>'middle_content_genre$4'!S23+5</f>
        <v>7115</v>
      </c>
    </row>
    <row r="24" spans="1:19" x14ac:dyDescent="0.15">
      <c r="A24" s="16" t="s">
        <v>51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8</v>
      </c>
      <c r="J24" s="4">
        <v>10</v>
      </c>
      <c r="K24" s="4">
        <v>9</v>
      </c>
      <c r="L24" s="4">
        <f>'middle_content_genre$4'!L24+5</f>
        <v>20765</v>
      </c>
      <c r="M24" s="4">
        <f>'middle_content_genre$4'!M24+4</f>
        <v>277</v>
      </c>
      <c r="N24" s="4">
        <f>'middle_content_genre$4'!N24+3</f>
        <v>239</v>
      </c>
      <c r="O24" s="4">
        <v>0</v>
      </c>
      <c r="P24" s="3">
        <v>0</v>
      </c>
      <c r="Q24" s="3">
        <v>0</v>
      </c>
      <c r="R24" s="4">
        <v>3</v>
      </c>
      <c r="S24" s="4">
        <f>'middle_content_genre$4'!S24+5</f>
        <v>6715</v>
      </c>
    </row>
    <row r="25" spans="1:19" x14ac:dyDescent="0.15">
      <c r="A25" s="16" t="s">
        <v>51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>
        <v>15</v>
      </c>
      <c r="J25" s="4">
        <v>1</v>
      </c>
      <c r="K25" s="4">
        <v>1</v>
      </c>
      <c r="L25" s="4">
        <f>'middle_content_genre$4'!L25+5</f>
        <v>515</v>
      </c>
      <c r="M25" s="4">
        <f>'middle_content_genre$4'!M25+4</f>
        <v>62</v>
      </c>
      <c r="N25" s="4">
        <f>'middle_content_genre$4'!N25+3</f>
        <v>38</v>
      </c>
      <c r="O25" s="4">
        <f>'middle_content_genre$4'!O25+2</f>
        <v>16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51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>
        <v>16</v>
      </c>
      <c r="J26" s="4">
        <v>1</v>
      </c>
      <c r="K26" s="4">
        <v>1</v>
      </c>
      <c r="L26" s="4">
        <f>'middle_content_genre$4'!L26+5</f>
        <v>505</v>
      </c>
      <c r="M26" s="4">
        <f>'middle_content_genre$4'!M26+4</f>
        <v>57</v>
      </c>
      <c r="N26" s="4">
        <f>'middle_content_genre$4'!N26+3</f>
        <v>28</v>
      </c>
      <c r="O26" s="4">
        <v>0</v>
      </c>
      <c r="P26" s="3">
        <v>1</v>
      </c>
      <c r="Q26" s="3">
        <v>1</v>
      </c>
      <c r="R26" s="4">
        <v>1</v>
      </c>
      <c r="S26" s="4">
        <f>'middle_content_genre$4'!S26+5</f>
        <v>5015</v>
      </c>
    </row>
    <row r="27" spans="1:19" x14ac:dyDescent="0.15">
      <c r="A27" s="16" t="s">
        <v>51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>
        <v>17</v>
      </c>
      <c r="J27" s="4">
        <v>1</v>
      </c>
      <c r="K27" s="4">
        <v>9</v>
      </c>
      <c r="L27" s="4">
        <f>'middle_content_genre$4'!L27+5</f>
        <v>500</v>
      </c>
      <c r="M27" s="4">
        <f>'middle_content_genre$4'!M27+4</f>
        <v>52</v>
      </c>
      <c r="N27" s="4">
        <f>'middle_content_genre$4'!N27+3</f>
        <v>23</v>
      </c>
      <c r="O27" s="4">
        <v>0</v>
      </c>
      <c r="P27" s="3">
        <v>9</v>
      </c>
      <c r="Q27" s="3">
        <v>1</v>
      </c>
      <c r="R27" s="4">
        <v>2</v>
      </c>
      <c r="S27" s="4">
        <f>'middle_content_genre$4'!S27+5</f>
        <v>4515</v>
      </c>
    </row>
    <row r="28" spans="1:19" x14ac:dyDescent="0.15">
      <c r="A28" s="16" t="s">
        <v>51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>
        <v>18</v>
      </c>
      <c r="J28" s="4">
        <v>1</v>
      </c>
      <c r="K28" s="4">
        <v>9</v>
      </c>
      <c r="L28" s="4">
        <f>'middle_content_genre$4'!L28+5</f>
        <v>495</v>
      </c>
      <c r="M28" s="4">
        <f>'middle_content_genre$4'!M28+4</f>
        <v>47</v>
      </c>
      <c r="N28" s="4">
        <f>'middle_content_genre$4'!N28+3</f>
        <v>18</v>
      </c>
      <c r="O28" s="4">
        <v>0</v>
      </c>
      <c r="P28" s="3">
        <v>9</v>
      </c>
      <c r="Q28" s="3">
        <v>1</v>
      </c>
      <c r="R28" s="4">
        <v>3</v>
      </c>
      <c r="S28" s="4">
        <f>'middle_content_genre$4'!S28+5</f>
        <v>4015</v>
      </c>
    </row>
    <row r="29" spans="1:19" x14ac:dyDescent="0.15">
      <c r="A29" s="16" t="s">
        <v>51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>
        <v>15</v>
      </c>
      <c r="J29" s="4">
        <v>9</v>
      </c>
      <c r="K29" s="4">
        <v>0</v>
      </c>
      <c r="L29" s="4">
        <f>'middle_content_genre$4'!L29+5</f>
        <v>3015</v>
      </c>
      <c r="M29" s="4">
        <f>'middle_content_genre$4'!M29+4</f>
        <v>212</v>
      </c>
      <c r="N29" s="4">
        <f>'middle_content_genre$4'!N29+3</f>
        <v>189</v>
      </c>
      <c r="O29" s="4">
        <f>'middle_content_genre$4'!O29+2</f>
        <v>106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51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>
        <v>16</v>
      </c>
      <c r="J30" s="4">
        <v>9</v>
      </c>
      <c r="K30" s="4">
        <v>0</v>
      </c>
      <c r="L30" s="4">
        <f>'middle_content_genre$4'!L30+5</f>
        <v>2915</v>
      </c>
      <c r="M30" s="4">
        <f>'middle_content_genre$4'!M30+4</f>
        <v>192</v>
      </c>
      <c r="N30" s="4">
        <f>'middle_content_genre$4'!N30+3</f>
        <v>169</v>
      </c>
      <c r="O30" s="4">
        <v>0</v>
      </c>
      <c r="P30" s="3">
        <v>1</v>
      </c>
      <c r="Q30" s="3">
        <v>1</v>
      </c>
      <c r="R30" s="4">
        <v>1</v>
      </c>
      <c r="S30" s="4">
        <f>'middle_content_genre$4'!S30+5</f>
        <v>50015</v>
      </c>
    </row>
    <row r="31" spans="1:19" x14ac:dyDescent="0.15">
      <c r="A31" s="16" t="s">
        <v>51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>
        <v>17</v>
      </c>
      <c r="J31" s="4">
        <v>9</v>
      </c>
      <c r="K31" s="4">
        <v>9</v>
      </c>
      <c r="L31" s="4">
        <f>'middle_content_genre$4'!L31+5</f>
        <v>2815</v>
      </c>
      <c r="M31" s="4">
        <f>'middle_content_genre$4'!M31+4</f>
        <v>172</v>
      </c>
      <c r="N31" s="4">
        <f>'middle_content_genre$4'!N31+3</f>
        <v>149</v>
      </c>
      <c r="O31" s="4">
        <v>0</v>
      </c>
      <c r="P31" s="3">
        <v>9</v>
      </c>
      <c r="Q31" s="3">
        <v>1</v>
      </c>
      <c r="R31" s="4">
        <v>2</v>
      </c>
      <c r="S31" s="4">
        <f>'middle_content_genre$4'!S31+5</f>
        <v>45015</v>
      </c>
    </row>
    <row r="32" spans="1:19" x14ac:dyDescent="0.15">
      <c r="A32" s="16" t="s">
        <v>51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>
        <v>18</v>
      </c>
      <c r="J32" s="4">
        <v>9</v>
      </c>
      <c r="K32" s="4">
        <v>9</v>
      </c>
      <c r="L32" s="4">
        <f>'middle_content_genre$4'!L32+5</f>
        <v>2715</v>
      </c>
      <c r="M32" s="4">
        <f>'middle_content_genre$4'!M32+4</f>
        <v>152</v>
      </c>
      <c r="N32" s="4">
        <f>'middle_content_genre$4'!N32+3</f>
        <v>129</v>
      </c>
      <c r="O32" s="4">
        <v>0</v>
      </c>
      <c r="P32" s="3">
        <v>9</v>
      </c>
      <c r="Q32" s="3">
        <v>1</v>
      </c>
      <c r="R32" s="4">
        <v>3</v>
      </c>
      <c r="S32" s="4">
        <f>'middle_content_genre$4'!S32+5</f>
        <v>40015</v>
      </c>
    </row>
    <row r="33" spans="1:19" x14ac:dyDescent="0.15">
      <c r="A33" s="16" t="s">
        <v>51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>
        <v>15</v>
      </c>
      <c r="J33" s="4">
        <v>1</v>
      </c>
      <c r="K33" s="4">
        <v>1</v>
      </c>
      <c r="L33" s="4">
        <f>'middle_content_genre$4'!L33+5</f>
        <v>100015</v>
      </c>
      <c r="M33" s="4">
        <f>'middle_content_genre$4'!M33+4</f>
        <v>8204</v>
      </c>
      <c r="N33" s="4">
        <f>'middle_content_genre$4'!N33+3</f>
        <v>8009</v>
      </c>
      <c r="O33" s="4">
        <f>'middle_content_genre$4'!O33+2</f>
        <v>1006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51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>
        <v>16</v>
      </c>
      <c r="J34" s="4">
        <v>1</v>
      </c>
      <c r="K34" s="4">
        <v>1</v>
      </c>
      <c r="L34" s="4">
        <f>'middle_content_genre$4'!L34+5</f>
        <v>100014</v>
      </c>
      <c r="M34" s="4">
        <f>'middle_content_genre$4'!M34+4</f>
        <v>4108</v>
      </c>
      <c r="N34" s="4">
        <f>'middle_content_genre$4'!N34+3</f>
        <v>4009</v>
      </c>
      <c r="O34" s="4">
        <v>0</v>
      </c>
      <c r="P34" s="3">
        <v>1</v>
      </c>
      <c r="Q34" s="3">
        <v>1</v>
      </c>
      <c r="R34" s="4">
        <v>1</v>
      </c>
      <c r="S34" s="4">
        <f>'middle_content_genre$4'!S34+5</f>
        <v>10015</v>
      </c>
    </row>
    <row r="35" spans="1:19" x14ac:dyDescent="0.15">
      <c r="A35" s="16" t="s">
        <v>51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>
        <v>17</v>
      </c>
      <c r="J35" s="4">
        <v>1</v>
      </c>
      <c r="K35" s="4">
        <v>9</v>
      </c>
      <c r="L35" s="4">
        <f>'middle_content_genre$4'!L35+5</f>
        <v>100013</v>
      </c>
      <c r="M35" s="4">
        <f>'middle_content_genre$4'!M35+4</f>
        <v>2060</v>
      </c>
      <c r="N35" s="4">
        <f>'middle_content_genre$4'!N35+3</f>
        <v>2009</v>
      </c>
      <c r="O35" s="4">
        <v>0</v>
      </c>
      <c r="P35" s="3">
        <v>9</v>
      </c>
      <c r="Q35" s="3">
        <v>1</v>
      </c>
      <c r="R35" s="4">
        <v>2</v>
      </c>
      <c r="S35" s="4">
        <f>'middle_content_genre$4'!S35+5</f>
        <v>5015</v>
      </c>
    </row>
    <row r="36" spans="1:19" x14ac:dyDescent="0.15">
      <c r="A36" s="16" t="s">
        <v>51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>
        <v>18</v>
      </c>
      <c r="J36" s="4">
        <v>1</v>
      </c>
      <c r="K36" s="4">
        <v>9</v>
      </c>
      <c r="L36" s="4">
        <f>'middle_content_genre$4'!L36+5</f>
        <v>100012</v>
      </c>
      <c r="M36" s="4">
        <f>'middle_content_genre$4'!M36+4</f>
        <v>1036</v>
      </c>
      <c r="N36" s="4">
        <f>'middle_content_genre$4'!N36+3</f>
        <v>1009</v>
      </c>
      <c r="O36" s="4">
        <v>0</v>
      </c>
      <c r="P36" s="3">
        <v>9</v>
      </c>
      <c r="Q36" s="3">
        <v>1</v>
      </c>
      <c r="R36" s="4">
        <v>3</v>
      </c>
      <c r="S36" s="4">
        <f>'middle_content_genre$4'!S36+5</f>
        <v>2515</v>
      </c>
    </row>
    <row r="37" spans="1:19" x14ac:dyDescent="0.15">
      <c r="A37" s="16" t="s">
        <v>51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>
        <v>15</v>
      </c>
      <c r="J37" s="4">
        <v>9</v>
      </c>
      <c r="K37" s="4">
        <v>0</v>
      </c>
      <c r="L37" s="4">
        <f>'middle_content_genre$4'!L37+5</f>
        <v>50015</v>
      </c>
      <c r="M37" s="4">
        <f>'middle_content_genre$4'!M37+4</f>
        <v>112</v>
      </c>
      <c r="N37" s="4">
        <f>'middle_content_genre$4'!N37+3</f>
        <v>109</v>
      </c>
      <c r="O37" s="4">
        <f>'middle_content_genre$4'!O37+2</f>
        <v>56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51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>
        <v>16</v>
      </c>
      <c r="J38" s="4">
        <v>9</v>
      </c>
      <c r="K38" s="4">
        <v>0</v>
      </c>
      <c r="L38" s="4">
        <f>'middle_content_genre$4'!L38+5</f>
        <v>50013</v>
      </c>
      <c r="M38" s="4">
        <f>'middle_content_genre$4'!M38+4</f>
        <v>111</v>
      </c>
      <c r="N38" s="4">
        <f>'middle_content_genre$4'!N38+3</f>
        <v>108</v>
      </c>
      <c r="O38" s="4">
        <v>0</v>
      </c>
      <c r="P38" s="3">
        <v>1</v>
      </c>
      <c r="Q38" s="3">
        <v>1</v>
      </c>
      <c r="R38" s="4">
        <v>1</v>
      </c>
      <c r="S38" s="4">
        <f>'middle_content_genre$4'!S38+5</f>
        <v>2015</v>
      </c>
    </row>
    <row r="39" spans="1:19" x14ac:dyDescent="0.15">
      <c r="A39" s="16" t="s">
        <v>51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>
        <v>17</v>
      </c>
      <c r="J39" s="4">
        <v>9</v>
      </c>
      <c r="K39" s="4">
        <v>9</v>
      </c>
      <c r="L39" s="4">
        <f>'middle_content_genre$4'!L39+5</f>
        <v>50011</v>
      </c>
      <c r="M39" s="4">
        <f>'middle_content_genre$4'!M39+4</f>
        <v>110</v>
      </c>
      <c r="N39" s="4">
        <f>'middle_content_genre$4'!N39+3</f>
        <v>107</v>
      </c>
      <c r="O39" s="4">
        <v>0</v>
      </c>
      <c r="P39" s="3">
        <v>9</v>
      </c>
      <c r="Q39" s="3">
        <v>1</v>
      </c>
      <c r="R39" s="4">
        <v>2</v>
      </c>
      <c r="S39" s="4">
        <f>'middle_content_genre$4'!S39+5</f>
        <v>2005</v>
      </c>
    </row>
    <row r="40" spans="1:19" x14ac:dyDescent="0.15">
      <c r="A40" s="16" t="s">
        <v>51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>
        <v>18</v>
      </c>
      <c r="J40" s="4">
        <v>9</v>
      </c>
      <c r="K40" s="4">
        <v>9</v>
      </c>
      <c r="L40" s="4">
        <f>'middle_content_genre$4'!L40+5</f>
        <v>50009</v>
      </c>
      <c r="M40" s="4">
        <f>'middle_content_genre$4'!M40+4</f>
        <v>109</v>
      </c>
      <c r="N40" s="4">
        <f>'middle_content_genre$4'!N40+3</f>
        <v>106</v>
      </c>
      <c r="O40" s="4">
        <v>0</v>
      </c>
      <c r="P40" s="3">
        <v>9</v>
      </c>
      <c r="Q40" s="4">
        <v>1</v>
      </c>
      <c r="R40" s="4">
        <v>3</v>
      </c>
      <c r="S40" s="4">
        <f>'middle_content_genre$4'!S40+5</f>
        <v>1995</v>
      </c>
    </row>
    <row r="41" spans="1:19" x14ac:dyDescent="0.15">
      <c r="A41" s="16" t="s">
        <v>51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>
        <v>90</v>
      </c>
      <c r="J41" s="4">
        <v>99</v>
      </c>
      <c r="K41" s="4">
        <v>0</v>
      </c>
      <c r="L41" s="4">
        <f>'middle_content_genre$4'!L41+5</f>
        <v>10014</v>
      </c>
      <c r="M41" s="4">
        <f>'middle_content_genre$4'!M41+4</f>
        <v>912</v>
      </c>
      <c r="N41" s="4">
        <f>'middle_content_genre$4'!N41+3</f>
        <v>809</v>
      </c>
      <c r="O41" s="4">
        <f>'middle_content_genre$4'!O41+2</f>
        <v>56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51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>
        <v>91</v>
      </c>
      <c r="J42" s="4">
        <v>99</v>
      </c>
      <c r="K42" s="4">
        <v>0</v>
      </c>
      <c r="L42" s="4">
        <f>'middle_content_genre$4'!L42+5</f>
        <v>10013</v>
      </c>
      <c r="M42" s="4">
        <f>'middle_content_genre$4'!M42+4</f>
        <v>862</v>
      </c>
      <c r="N42" s="4">
        <f>'middle_content_genre$4'!N42+3</f>
        <v>709</v>
      </c>
      <c r="O42" s="4">
        <v>0</v>
      </c>
      <c r="P42" s="4">
        <v>0</v>
      </c>
      <c r="Q42" s="4">
        <v>0</v>
      </c>
      <c r="R42" s="4">
        <v>1</v>
      </c>
      <c r="S42" s="4">
        <f>'middle_content_genre$4'!S42+5</f>
        <v>9915</v>
      </c>
    </row>
    <row r="43" spans="1:19" x14ac:dyDescent="0.15">
      <c r="A43" s="16" t="s">
        <v>51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>
        <v>92</v>
      </c>
      <c r="J43" s="4">
        <v>99</v>
      </c>
      <c r="K43" s="4">
        <v>9</v>
      </c>
      <c r="L43" s="4">
        <f>'middle_content_genre$4'!L43+5</f>
        <v>10012</v>
      </c>
      <c r="M43" s="4">
        <f>'middle_content_genre$4'!M43+4</f>
        <v>812</v>
      </c>
      <c r="N43" s="4">
        <f>'middle_content_genre$4'!N43+3</f>
        <v>609</v>
      </c>
      <c r="O43" s="4">
        <v>0</v>
      </c>
      <c r="P43" s="4">
        <v>0</v>
      </c>
      <c r="Q43" s="4">
        <v>0</v>
      </c>
      <c r="R43" s="4">
        <v>2</v>
      </c>
      <c r="S43" s="4">
        <f>'middle_content_genre$4'!S43+5</f>
        <v>9815</v>
      </c>
    </row>
    <row r="44" spans="1:19" x14ac:dyDescent="0.15">
      <c r="A44" s="16" t="s">
        <v>51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>
        <v>93</v>
      </c>
      <c r="J44" s="4">
        <v>99</v>
      </c>
      <c r="K44" s="4">
        <v>9</v>
      </c>
      <c r="L44" s="4">
        <f>'middle_content_genre$4'!L44+5</f>
        <v>10011</v>
      </c>
      <c r="M44" s="4">
        <f>'middle_content_genre$4'!M44+4</f>
        <v>762</v>
      </c>
      <c r="N44" s="4">
        <f>'middle_content_genre$4'!N44+3</f>
        <v>509</v>
      </c>
      <c r="O44" s="4">
        <v>0</v>
      </c>
      <c r="P44" s="4">
        <v>0</v>
      </c>
      <c r="Q44" s="4">
        <v>0</v>
      </c>
      <c r="R44" s="4">
        <v>3</v>
      </c>
      <c r="S44" s="4">
        <f>'middle_content_genre$4'!S44+5</f>
        <v>9715</v>
      </c>
    </row>
    <row r="45" spans="1:19" x14ac:dyDescent="0.15">
      <c r="A45" s="16" t="s">
        <v>51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>
        <v>90</v>
      </c>
      <c r="J45" s="4">
        <v>99</v>
      </c>
      <c r="K45" s="4">
        <v>0</v>
      </c>
      <c r="L45" s="4">
        <f>'middle_content_genre$4'!L45+5</f>
        <v>10010</v>
      </c>
      <c r="M45" s="4">
        <f>'middle_content_genre$4'!M45+4</f>
        <v>712</v>
      </c>
      <c r="N45" s="4">
        <f>'middle_content_genre$4'!N45+3</f>
        <v>409</v>
      </c>
      <c r="O45" s="4">
        <f>'middle_content_genre$4'!O45+2</f>
        <v>36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51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>
        <v>91</v>
      </c>
      <c r="J46" s="4">
        <v>99</v>
      </c>
      <c r="K46" s="4">
        <v>0</v>
      </c>
      <c r="L46" s="4">
        <f>'middle_content_genre$4'!L46+5</f>
        <v>10009</v>
      </c>
      <c r="M46" s="4">
        <f>'middle_content_genre$4'!M46+4</f>
        <v>662</v>
      </c>
      <c r="N46" s="4">
        <f>'middle_content_genre$4'!N46+3</f>
        <v>309</v>
      </c>
      <c r="O46" s="4">
        <v>0</v>
      </c>
      <c r="P46" s="4">
        <v>1</v>
      </c>
      <c r="Q46" s="4">
        <v>1</v>
      </c>
      <c r="R46" s="4">
        <v>1</v>
      </c>
      <c r="S46" s="4">
        <f>'middle_content_genre$4'!S46+5</f>
        <v>9615</v>
      </c>
    </row>
    <row r="47" spans="1:19" x14ac:dyDescent="0.15">
      <c r="A47" s="16" t="s">
        <v>51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>
        <v>92</v>
      </c>
      <c r="J47" s="4">
        <v>99</v>
      </c>
      <c r="K47" s="4">
        <v>9</v>
      </c>
      <c r="L47" s="4">
        <f>'middle_content_genre$4'!L47+5</f>
        <v>10008</v>
      </c>
      <c r="M47" s="4">
        <f>'middle_content_genre$4'!M47+4</f>
        <v>612</v>
      </c>
      <c r="N47" s="4">
        <f>'middle_content_genre$4'!N47+3</f>
        <v>209</v>
      </c>
      <c r="O47" s="4">
        <v>0</v>
      </c>
      <c r="P47" s="4">
        <v>9</v>
      </c>
      <c r="Q47" s="4">
        <v>1</v>
      </c>
      <c r="R47" s="4">
        <v>2</v>
      </c>
      <c r="S47" s="4">
        <f>'middle_content_genre$4'!S47+5</f>
        <v>9515</v>
      </c>
    </row>
    <row r="48" spans="1:19" s="2" customFormat="1" x14ac:dyDescent="0.15">
      <c r="A48" s="16" t="s">
        <v>51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93</v>
      </c>
      <c r="J48" s="4">
        <v>99</v>
      </c>
      <c r="K48" s="4">
        <v>9</v>
      </c>
      <c r="L48" s="4">
        <f>'middle_content_genre$4'!L48+5</f>
        <v>10007</v>
      </c>
      <c r="M48" s="4">
        <f>'middle_content_genre$4'!M48+4</f>
        <v>562</v>
      </c>
      <c r="N48" s="4">
        <f>'middle_content_genre$4'!N48+3</f>
        <v>109</v>
      </c>
      <c r="O48" s="4">
        <v>0</v>
      </c>
      <c r="P48" s="4">
        <v>9</v>
      </c>
      <c r="Q48" s="4">
        <v>1</v>
      </c>
      <c r="R48" s="4">
        <v>3</v>
      </c>
      <c r="S48" s="4">
        <f>'middle_content_genre$4'!S48+5</f>
        <v>9415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8"/>
  <sheetViews>
    <sheetView zoomScale="85" zoomScaleNormal="85" workbookViewId="0"/>
  </sheetViews>
  <sheetFormatPr defaultRowHeight="13.5" x14ac:dyDescent="0.15"/>
  <cols>
    <col min="1" max="16384" width="9" style="1"/>
  </cols>
  <sheetData>
    <row r="1" spans="1:33" x14ac:dyDescent="0.15">
      <c r="A1" s="14" t="s">
        <v>161</v>
      </c>
    </row>
    <row r="2" spans="1:33" x14ac:dyDescent="0.15">
      <c r="A2" s="15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</row>
    <row r="3" spans="1:33" s="18" customFormat="1" x14ac:dyDescent="0.15">
      <c r="A3" s="15" t="s">
        <v>159</v>
      </c>
      <c r="B3" s="17">
        <v>3001</v>
      </c>
      <c r="C3" s="17">
        <v>40011</v>
      </c>
      <c r="D3" s="17">
        <v>400111</v>
      </c>
      <c r="E3" s="17">
        <v>1</v>
      </c>
      <c r="F3" s="17">
        <v>1</v>
      </c>
      <c r="G3" s="17">
        <v>1</v>
      </c>
      <c r="H3" s="17">
        <v>1</v>
      </c>
      <c r="I3" s="17">
        <v>4001</v>
      </c>
      <c r="J3" s="17">
        <v>2001</v>
      </c>
      <c r="K3" s="17">
        <v>1</v>
      </c>
      <c r="L3" s="17">
        <v>1</v>
      </c>
      <c r="M3" s="17">
        <v>1000</v>
      </c>
      <c r="N3" s="17">
        <v>100</v>
      </c>
      <c r="O3" s="17">
        <v>90</v>
      </c>
      <c r="P3" s="17">
        <v>50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1</v>
      </c>
      <c r="W3" s="17">
        <v>1</v>
      </c>
      <c r="X3" s="17">
        <v>0</v>
      </c>
      <c r="Y3" s="17">
        <v>0</v>
      </c>
      <c r="Z3" s="17">
        <v>5</v>
      </c>
      <c r="AA3" s="17">
        <v>0</v>
      </c>
      <c r="AB3" s="17">
        <v>0</v>
      </c>
      <c r="AC3" s="17"/>
      <c r="AD3" s="17">
        <v>0</v>
      </c>
      <c r="AE3" s="17">
        <v>0</v>
      </c>
      <c r="AF3" s="17">
        <v>0</v>
      </c>
      <c r="AG3" s="17">
        <v>0</v>
      </c>
    </row>
    <row r="4" spans="1:33" s="18" customFormat="1" x14ac:dyDescent="0.15">
      <c r="A4" s="15" t="s">
        <v>159</v>
      </c>
      <c r="B4" s="17">
        <v>3001</v>
      </c>
      <c r="C4" s="17">
        <v>40011</v>
      </c>
      <c r="D4" s="17">
        <v>400111</v>
      </c>
      <c r="E4" s="17">
        <v>1</v>
      </c>
      <c r="F4" s="17">
        <v>1</v>
      </c>
      <c r="G4" s="17">
        <v>1</v>
      </c>
      <c r="H4" s="17">
        <v>1</v>
      </c>
      <c r="I4" s="17">
        <v>4001</v>
      </c>
      <c r="J4" s="17">
        <v>2001</v>
      </c>
      <c r="K4" s="17">
        <v>1</v>
      </c>
      <c r="L4" s="17">
        <v>1</v>
      </c>
      <c r="M4" s="17">
        <v>1001</v>
      </c>
      <c r="N4" s="17">
        <v>101</v>
      </c>
      <c r="O4" s="17">
        <v>91</v>
      </c>
      <c r="P4" s="17">
        <v>51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1</v>
      </c>
      <c r="W4" s="17">
        <v>1</v>
      </c>
      <c r="X4" s="17">
        <v>0</v>
      </c>
      <c r="Y4" s="17">
        <v>1</v>
      </c>
      <c r="Z4" s="17">
        <v>5</v>
      </c>
      <c r="AA4" s="17">
        <v>0</v>
      </c>
      <c r="AB4" s="17">
        <v>0</v>
      </c>
      <c r="AC4" s="17"/>
      <c r="AD4" s="17">
        <v>0</v>
      </c>
      <c r="AE4" s="17">
        <v>0</v>
      </c>
      <c r="AF4" s="17">
        <v>0</v>
      </c>
      <c r="AG4" s="17">
        <v>0</v>
      </c>
    </row>
    <row r="5" spans="1:33" s="18" customFormat="1" x14ac:dyDescent="0.15">
      <c r="A5" s="15" t="s">
        <v>159</v>
      </c>
      <c r="B5" s="17">
        <v>3001</v>
      </c>
      <c r="C5" s="17">
        <v>40011</v>
      </c>
      <c r="D5" s="17">
        <v>400111</v>
      </c>
      <c r="E5" s="17">
        <v>1</v>
      </c>
      <c r="F5" s="17">
        <v>1</v>
      </c>
      <c r="G5" s="17">
        <v>1</v>
      </c>
      <c r="H5" s="17">
        <v>1</v>
      </c>
      <c r="I5" s="17">
        <v>4001</v>
      </c>
      <c r="J5" s="17">
        <v>2001</v>
      </c>
      <c r="K5" s="17">
        <v>1</v>
      </c>
      <c r="L5" s="17">
        <v>1</v>
      </c>
      <c r="M5" s="17">
        <v>1002</v>
      </c>
      <c r="N5" s="17">
        <v>102</v>
      </c>
      <c r="O5" s="17">
        <v>92</v>
      </c>
      <c r="P5" s="17">
        <v>52</v>
      </c>
      <c r="Q5" s="17">
        <v>2</v>
      </c>
      <c r="R5" s="17">
        <v>1</v>
      </c>
      <c r="S5" s="17">
        <v>0</v>
      </c>
      <c r="T5" s="17">
        <v>0</v>
      </c>
      <c r="U5" s="17">
        <v>0</v>
      </c>
      <c r="V5" s="17">
        <v>1</v>
      </c>
      <c r="W5" s="17">
        <v>1</v>
      </c>
      <c r="X5" s="17">
        <v>0</v>
      </c>
      <c r="Y5" s="17">
        <v>1</v>
      </c>
      <c r="Z5" s="17">
        <v>5</v>
      </c>
      <c r="AA5" s="17">
        <v>0</v>
      </c>
      <c r="AB5" s="17">
        <v>0</v>
      </c>
      <c r="AC5" s="17"/>
      <c r="AD5" s="17">
        <v>0</v>
      </c>
      <c r="AE5" s="17">
        <v>0</v>
      </c>
      <c r="AF5" s="17">
        <v>0</v>
      </c>
      <c r="AG5" s="17">
        <v>0</v>
      </c>
    </row>
    <row r="6" spans="1:33" s="18" customFormat="1" x14ac:dyDescent="0.15">
      <c r="A6" s="15" t="s">
        <v>159</v>
      </c>
      <c r="B6" s="17">
        <v>3001</v>
      </c>
      <c r="C6" s="17">
        <v>40011</v>
      </c>
      <c r="D6" s="17">
        <v>400111</v>
      </c>
      <c r="E6" s="17">
        <v>1</v>
      </c>
      <c r="F6" s="17">
        <v>1</v>
      </c>
      <c r="G6" s="17">
        <v>1</v>
      </c>
      <c r="H6" s="17">
        <v>1</v>
      </c>
      <c r="I6" s="17">
        <v>4001</v>
      </c>
      <c r="J6" s="17">
        <v>2001</v>
      </c>
      <c r="K6" s="17">
        <v>1</v>
      </c>
      <c r="L6" s="17">
        <v>1</v>
      </c>
      <c r="M6" s="17">
        <v>1003</v>
      </c>
      <c r="N6" s="17">
        <v>103</v>
      </c>
      <c r="O6" s="17">
        <v>93</v>
      </c>
      <c r="P6" s="17">
        <v>53</v>
      </c>
      <c r="Q6" s="17">
        <v>1</v>
      </c>
      <c r="R6" s="17">
        <v>2</v>
      </c>
      <c r="S6" s="17">
        <v>0</v>
      </c>
      <c r="T6" s="17">
        <v>0</v>
      </c>
      <c r="U6" s="17">
        <v>0</v>
      </c>
      <c r="V6" s="17">
        <v>1</v>
      </c>
      <c r="W6" s="17">
        <v>1</v>
      </c>
      <c r="X6" s="17">
        <v>0</v>
      </c>
      <c r="Y6" s="17">
        <v>1</v>
      </c>
      <c r="Z6" s="17">
        <v>5</v>
      </c>
      <c r="AA6" s="17">
        <v>0</v>
      </c>
      <c r="AB6" s="17">
        <v>0</v>
      </c>
      <c r="AC6" s="17"/>
      <c r="AD6" s="17">
        <v>0</v>
      </c>
      <c r="AE6" s="17">
        <v>0</v>
      </c>
      <c r="AF6" s="17">
        <v>0</v>
      </c>
      <c r="AG6" s="17">
        <v>0</v>
      </c>
    </row>
    <row r="7" spans="1:33" s="18" customFormat="1" x14ac:dyDescent="0.15">
      <c r="A7" s="15" t="s">
        <v>159</v>
      </c>
      <c r="B7" s="17">
        <v>3001</v>
      </c>
      <c r="C7" s="17">
        <v>40011</v>
      </c>
      <c r="D7" s="17">
        <v>400111</v>
      </c>
      <c r="E7" s="17">
        <v>1</v>
      </c>
      <c r="F7" s="17">
        <v>1</v>
      </c>
      <c r="G7" s="17">
        <v>1</v>
      </c>
      <c r="H7" s="17">
        <v>1</v>
      </c>
      <c r="I7" s="17">
        <v>4001</v>
      </c>
      <c r="J7" s="17">
        <v>2001</v>
      </c>
      <c r="K7" s="17">
        <v>1</v>
      </c>
      <c r="L7" s="17">
        <v>0</v>
      </c>
      <c r="M7" s="17">
        <v>1004</v>
      </c>
      <c r="N7" s="17">
        <v>104</v>
      </c>
      <c r="O7" s="17">
        <v>94</v>
      </c>
      <c r="P7" s="17">
        <v>54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1</v>
      </c>
      <c r="W7" s="17">
        <v>1</v>
      </c>
      <c r="X7" s="17">
        <v>0</v>
      </c>
      <c r="Y7" s="17">
        <v>0</v>
      </c>
      <c r="Z7" s="17">
        <v>5</v>
      </c>
      <c r="AA7" s="17">
        <v>0</v>
      </c>
      <c r="AB7" s="17">
        <v>0</v>
      </c>
      <c r="AC7" s="17"/>
      <c r="AD7" s="17">
        <v>0</v>
      </c>
      <c r="AE7" s="17">
        <v>0</v>
      </c>
      <c r="AF7" s="17">
        <v>0</v>
      </c>
      <c r="AG7" s="17">
        <v>0</v>
      </c>
    </row>
    <row r="8" spans="1:33" s="18" customFormat="1" x14ac:dyDescent="0.15">
      <c r="A8" s="15" t="s">
        <v>159</v>
      </c>
      <c r="B8" s="17">
        <v>3001</v>
      </c>
      <c r="C8" s="17">
        <v>40011</v>
      </c>
      <c r="D8" s="17">
        <v>400111</v>
      </c>
      <c r="E8" s="17">
        <v>1</v>
      </c>
      <c r="F8" s="17">
        <v>1</v>
      </c>
      <c r="G8" s="17">
        <v>1</v>
      </c>
      <c r="H8" s="17">
        <v>1</v>
      </c>
      <c r="I8" s="17">
        <v>4001</v>
      </c>
      <c r="J8" s="17">
        <v>2001</v>
      </c>
      <c r="K8" s="17">
        <v>1</v>
      </c>
      <c r="L8" s="17">
        <v>0</v>
      </c>
      <c r="M8" s="17">
        <v>1005</v>
      </c>
      <c r="N8" s="17">
        <v>105</v>
      </c>
      <c r="O8" s="17">
        <v>95</v>
      </c>
      <c r="P8" s="17">
        <v>55</v>
      </c>
      <c r="Q8" s="17">
        <v>1</v>
      </c>
      <c r="R8" s="17">
        <v>1</v>
      </c>
      <c r="S8" s="17">
        <v>0</v>
      </c>
      <c r="T8" s="17">
        <v>0</v>
      </c>
      <c r="U8" s="17">
        <v>0</v>
      </c>
      <c r="V8" s="17">
        <v>1</v>
      </c>
      <c r="W8" s="17">
        <v>1</v>
      </c>
      <c r="X8" s="17">
        <v>0</v>
      </c>
      <c r="Y8" s="17">
        <v>1</v>
      </c>
      <c r="Z8" s="17">
        <v>5</v>
      </c>
      <c r="AA8" s="17">
        <v>0</v>
      </c>
      <c r="AB8" s="17">
        <v>0</v>
      </c>
      <c r="AC8" s="17"/>
      <c r="AD8" s="17">
        <v>0</v>
      </c>
      <c r="AE8" s="17">
        <v>0</v>
      </c>
      <c r="AF8" s="17">
        <v>0</v>
      </c>
      <c r="AG8" s="17">
        <v>0</v>
      </c>
    </row>
    <row r="9" spans="1:33" s="18" customFormat="1" x14ac:dyDescent="0.15">
      <c r="A9" s="15" t="s">
        <v>159</v>
      </c>
      <c r="B9" s="17">
        <v>3001</v>
      </c>
      <c r="C9" s="17">
        <v>40011</v>
      </c>
      <c r="D9" s="17">
        <v>400111</v>
      </c>
      <c r="E9" s="17">
        <v>1</v>
      </c>
      <c r="F9" s="17">
        <v>1</v>
      </c>
      <c r="G9" s="17">
        <v>1</v>
      </c>
      <c r="H9" s="17">
        <v>1</v>
      </c>
      <c r="I9" s="17">
        <v>4001</v>
      </c>
      <c r="J9" s="17">
        <v>2001</v>
      </c>
      <c r="K9" s="17">
        <v>1</v>
      </c>
      <c r="L9" s="17">
        <v>0</v>
      </c>
      <c r="M9" s="17">
        <v>1006</v>
      </c>
      <c r="N9" s="17">
        <v>106</v>
      </c>
      <c r="O9" s="17">
        <v>96</v>
      </c>
      <c r="P9" s="17">
        <v>56</v>
      </c>
      <c r="Q9" s="17">
        <v>1</v>
      </c>
      <c r="R9" s="17">
        <v>2</v>
      </c>
      <c r="S9" s="17">
        <v>0</v>
      </c>
      <c r="T9" s="17">
        <v>0</v>
      </c>
      <c r="U9" s="17">
        <v>0</v>
      </c>
      <c r="V9" s="17">
        <v>1</v>
      </c>
      <c r="W9" s="17">
        <v>1</v>
      </c>
      <c r="X9" s="17">
        <v>0</v>
      </c>
      <c r="Y9" s="17">
        <v>1</v>
      </c>
      <c r="Z9" s="17">
        <v>5</v>
      </c>
      <c r="AA9" s="17">
        <v>0</v>
      </c>
      <c r="AB9" s="17">
        <v>0</v>
      </c>
      <c r="AC9" s="17"/>
      <c r="AD9" s="17">
        <v>0</v>
      </c>
      <c r="AE9" s="17">
        <v>0</v>
      </c>
      <c r="AF9" s="17">
        <v>0</v>
      </c>
      <c r="AG9" s="17">
        <v>0</v>
      </c>
    </row>
    <row r="10" spans="1:33" s="18" customFormat="1" x14ac:dyDescent="0.15">
      <c r="A10" s="15" t="s">
        <v>159</v>
      </c>
      <c r="B10" s="17">
        <v>3001</v>
      </c>
      <c r="C10" s="17">
        <v>40012</v>
      </c>
      <c r="D10" s="17">
        <v>400121</v>
      </c>
      <c r="E10" s="17">
        <v>1</v>
      </c>
      <c r="F10" s="17">
        <v>1</v>
      </c>
      <c r="G10" s="17">
        <v>5</v>
      </c>
      <c r="H10" s="17">
        <v>1</v>
      </c>
      <c r="I10" s="17">
        <v>4001</v>
      </c>
      <c r="J10" s="17">
        <v>2001</v>
      </c>
      <c r="K10" s="17">
        <v>1</v>
      </c>
      <c r="L10" s="17">
        <v>1</v>
      </c>
      <c r="M10" s="17">
        <v>1050</v>
      </c>
      <c r="N10" s="17">
        <v>101</v>
      </c>
      <c r="O10" s="17">
        <v>92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1</v>
      </c>
      <c r="W10" s="17">
        <v>1</v>
      </c>
      <c r="X10" s="17">
        <v>0</v>
      </c>
      <c r="Y10" s="17">
        <v>0</v>
      </c>
      <c r="Z10" s="17">
        <v>5</v>
      </c>
      <c r="AA10" s="17">
        <v>1</v>
      </c>
      <c r="AB10" s="17">
        <v>1</v>
      </c>
      <c r="AC10" s="17"/>
      <c r="AD10" s="17">
        <v>10000</v>
      </c>
      <c r="AE10" s="17">
        <v>9000</v>
      </c>
      <c r="AF10" s="17">
        <v>1000</v>
      </c>
      <c r="AG10" s="17">
        <v>10</v>
      </c>
    </row>
    <row r="11" spans="1:33" s="18" customFormat="1" x14ac:dyDescent="0.15">
      <c r="A11" s="15" t="s">
        <v>159</v>
      </c>
      <c r="B11" s="17">
        <v>0</v>
      </c>
      <c r="C11" s="17">
        <v>40013</v>
      </c>
      <c r="D11" s="17">
        <v>400131</v>
      </c>
      <c r="E11" s="17">
        <v>1</v>
      </c>
      <c r="F11" s="17">
        <v>1</v>
      </c>
      <c r="G11" s="17">
        <v>5</v>
      </c>
      <c r="H11" s="17">
        <v>1</v>
      </c>
      <c r="I11" s="17">
        <v>4001</v>
      </c>
      <c r="J11" s="17">
        <v>0</v>
      </c>
      <c r="K11" s="17">
        <v>0</v>
      </c>
      <c r="L11" s="17">
        <v>9</v>
      </c>
      <c r="M11" s="17">
        <v>1100</v>
      </c>
      <c r="N11" s="17">
        <v>102</v>
      </c>
      <c r="O11" s="17">
        <v>94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1</v>
      </c>
      <c r="W11" s="17">
        <v>1</v>
      </c>
      <c r="X11" s="17">
        <v>0</v>
      </c>
      <c r="Y11" s="17">
        <v>0</v>
      </c>
      <c r="Z11" s="17">
        <v>5</v>
      </c>
      <c r="AA11" s="17">
        <v>2</v>
      </c>
      <c r="AB11" s="17">
        <v>2</v>
      </c>
      <c r="AC11" s="17" t="s">
        <v>157</v>
      </c>
      <c r="AD11" s="17">
        <v>9000</v>
      </c>
      <c r="AE11" s="17">
        <v>7000</v>
      </c>
      <c r="AF11" s="17">
        <v>2000</v>
      </c>
      <c r="AG11" s="17">
        <v>10</v>
      </c>
    </row>
    <row r="12" spans="1:33" s="18" customFormat="1" x14ac:dyDescent="0.15">
      <c r="A12" s="15" t="s">
        <v>159</v>
      </c>
      <c r="B12" s="17">
        <v>0</v>
      </c>
      <c r="C12" s="17">
        <v>40014</v>
      </c>
      <c r="D12" s="17">
        <v>400141</v>
      </c>
      <c r="E12" s="17">
        <v>1</v>
      </c>
      <c r="F12" s="17">
        <v>1</v>
      </c>
      <c r="G12" s="17">
        <v>5</v>
      </c>
      <c r="H12" s="17">
        <v>1</v>
      </c>
      <c r="I12" s="17">
        <v>4001</v>
      </c>
      <c r="J12" s="17">
        <v>0</v>
      </c>
      <c r="K12" s="17">
        <v>0</v>
      </c>
      <c r="L12" s="17">
        <v>9</v>
      </c>
      <c r="M12" s="17">
        <v>1150</v>
      </c>
      <c r="N12" s="17">
        <v>103</v>
      </c>
      <c r="O12" s="17">
        <v>96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1</v>
      </c>
      <c r="W12" s="17">
        <v>1</v>
      </c>
      <c r="X12" s="17">
        <v>0</v>
      </c>
      <c r="Y12" s="17">
        <v>0</v>
      </c>
      <c r="Z12" s="17">
        <v>5</v>
      </c>
      <c r="AA12" s="17">
        <v>3</v>
      </c>
      <c r="AB12" s="17">
        <v>3</v>
      </c>
      <c r="AC12" s="17" t="s">
        <v>158</v>
      </c>
      <c r="AD12" s="17">
        <v>8000</v>
      </c>
      <c r="AE12" s="17">
        <v>5000</v>
      </c>
      <c r="AF12" s="17">
        <v>3000</v>
      </c>
      <c r="AG12" s="17">
        <v>10</v>
      </c>
    </row>
    <row r="13" spans="1:33" s="18" customFormat="1" x14ac:dyDescent="0.15">
      <c r="A13" s="15" t="s">
        <v>159</v>
      </c>
      <c r="B13" s="17">
        <v>3002</v>
      </c>
      <c r="C13" s="17">
        <v>40011</v>
      </c>
      <c r="D13" s="17">
        <v>400141</v>
      </c>
      <c r="E13" s="17">
        <v>1</v>
      </c>
      <c r="F13" s="17">
        <v>1</v>
      </c>
      <c r="G13" s="17">
        <v>1</v>
      </c>
      <c r="H13" s="17">
        <v>1</v>
      </c>
      <c r="I13" s="17">
        <v>4001</v>
      </c>
      <c r="J13" s="17">
        <v>2001</v>
      </c>
      <c r="K13" s="17">
        <v>10</v>
      </c>
      <c r="L13" s="17">
        <v>0</v>
      </c>
      <c r="M13" s="17">
        <v>2000</v>
      </c>
      <c r="N13" s="17">
        <v>150</v>
      </c>
      <c r="O13" s="17">
        <v>100</v>
      </c>
      <c r="P13" s="17">
        <v>80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1</v>
      </c>
      <c r="W13" s="17">
        <v>1</v>
      </c>
      <c r="X13" s="17">
        <v>1</v>
      </c>
      <c r="Y13" s="17">
        <v>0</v>
      </c>
      <c r="Z13" s="17">
        <v>20</v>
      </c>
      <c r="AA13" s="17">
        <v>0</v>
      </c>
      <c r="AB13" s="17">
        <v>0</v>
      </c>
      <c r="AC13" s="17"/>
      <c r="AD13" s="17">
        <v>0</v>
      </c>
      <c r="AE13" s="17">
        <v>0</v>
      </c>
      <c r="AF13" s="17">
        <v>0</v>
      </c>
      <c r="AG13" s="17">
        <v>0</v>
      </c>
    </row>
    <row r="14" spans="1:33" s="18" customFormat="1" x14ac:dyDescent="0.15">
      <c r="A14" s="15" t="s">
        <v>159</v>
      </c>
      <c r="B14" s="17">
        <v>3002</v>
      </c>
      <c r="C14" s="17">
        <v>40012</v>
      </c>
      <c r="D14" s="17">
        <v>400131</v>
      </c>
      <c r="E14" s="17">
        <v>1</v>
      </c>
      <c r="F14" s="17">
        <v>1</v>
      </c>
      <c r="G14" s="17">
        <v>5</v>
      </c>
      <c r="H14" s="17">
        <v>1</v>
      </c>
      <c r="I14" s="17">
        <v>4001</v>
      </c>
      <c r="J14" s="17">
        <v>2001</v>
      </c>
      <c r="K14" s="17">
        <v>10</v>
      </c>
      <c r="L14" s="17">
        <v>0</v>
      </c>
      <c r="M14" s="17">
        <v>2025</v>
      </c>
      <c r="N14" s="17">
        <v>155</v>
      </c>
      <c r="O14" s="17">
        <v>110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1</v>
      </c>
      <c r="W14" s="17">
        <v>1</v>
      </c>
      <c r="X14" s="17">
        <v>1</v>
      </c>
      <c r="Y14" s="17">
        <v>0</v>
      </c>
      <c r="Z14" s="17">
        <v>20</v>
      </c>
      <c r="AA14" s="17">
        <v>1</v>
      </c>
      <c r="AB14" s="17">
        <v>1</v>
      </c>
      <c r="AC14" s="17"/>
      <c r="AD14" s="17">
        <v>2000</v>
      </c>
      <c r="AE14" s="17">
        <v>1500</v>
      </c>
      <c r="AF14" s="17">
        <v>500</v>
      </c>
      <c r="AG14" s="17">
        <v>15</v>
      </c>
    </row>
    <row r="15" spans="1:33" s="18" customFormat="1" x14ac:dyDescent="0.15">
      <c r="A15" s="15" t="s">
        <v>159</v>
      </c>
      <c r="B15" s="17">
        <v>0</v>
      </c>
      <c r="C15" s="17">
        <v>40013</v>
      </c>
      <c r="D15" s="17">
        <v>400121</v>
      </c>
      <c r="E15" s="17">
        <v>1</v>
      </c>
      <c r="F15" s="17">
        <v>1</v>
      </c>
      <c r="G15" s="17">
        <v>5</v>
      </c>
      <c r="H15" s="17">
        <v>1</v>
      </c>
      <c r="I15" s="17">
        <v>4001</v>
      </c>
      <c r="J15" s="17">
        <v>0</v>
      </c>
      <c r="K15" s="17">
        <v>0</v>
      </c>
      <c r="L15" s="17">
        <v>9</v>
      </c>
      <c r="M15" s="17">
        <v>2050</v>
      </c>
      <c r="N15" s="17">
        <v>160</v>
      </c>
      <c r="O15" s="17">
        <v>120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1</v>
      </c>
      <c r="W15" s="17">
        <v>1</v>
      </c>
      <c r="X15" s="17">
        <v>1</v>
      </c>
      <c r="Y15" s="17">
        <v>0</v>
      </c>
      <c r="Z15" s="17">
        <v>20</v>
      </c>
      <c r="AA15" s="17">
        <v>2</v>
      </c>
      <c r="AB15" s="17">
        <v>2</v>
      </c>
      <c r="AC15" s="17" t="s">
        <v>162</v>
      </c>
      <c r="AD15" s="17">
        <v>1800</v>
      </c>
      <c r="AE15" s="17">
        <v>1400</v>
      </c>
      <c r="AF15" s="17">
        <v>400</v>
      </c>
      <c r="AG15" s="17">
        <v>10</v>
      </c>
    </row>
    <row r="16" spans="1:33" s="18" customFormat="1" x14ac:dyDescent="0.15">
      <c r="A16" s="15" t="s">
        <v>159</v>
      </c>
      <c r="B16" s="17">
        <v>0</v>
      </c>
      <c r="C16" s="17">
        <v>40014</v>
      </c>
      <c r="D16" s="17">
        <v>400111</v>
      </c>
      <c r="E16" s="17">
        <v>1</v>
      </c>
      <c r="F16" s="17">
        <v>1</v>
      </c>
      <c r="G16" s="17">
        <v>5</v>
      </c>
      <c r="H16" s="17">
        <v>1</v>
      </c>
      <c r="I16" s="17">
        <v>4001</v>
      </c>
      <c r="J16" s="17">
        <v>0</v>
      </c>
      <c r="K16" s="17">
        <v>0</v>
      </c>
      <c r="L16" s="17">
        <v>9</v>
      </c>
      <c r="M16" s="17">
        <v>2075</v>
      </c>
      <c r="N16" s="17">
        <v>165</v>
      </c>
      <c r="O16" s="17">
        <v>130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1</v>
      </c>
      <c r="W16" s="17">
        <v>1</v>
      </c>
      <c r="X16" s="17">
        <v>1</v>
      </c>
      <c r="Y16" s="17">
        <v>0</v>
      </c>
      <c r="Z16" s="17">
        <v>20</v>
      </c>
      <c r="AA16" s="17">
        <v>3</v>
      </c>
      <c r="AB16" s="17">
        <v>3</v>
      </c>
      <c r="AC16" s="17" t="s">
        <v>163</v>
      </c>
      <c r="AD16" s="17">
        <v>1600</v>
      </c>
      <c r="AE16" s="17">
        <v>1300</v>
      </c>
      <c r="AF16" s="17">
        <v>300</v>
      </c>
      <c r="AG16" s="17">
        <v>5</v>
      </c>
    </row>
    <row r="17" spans="1:33" s="18" customFormat="1" x14ac:dyDescent="0.15">
      <c r="A17" s="15" t="s">
        <v>159</v>
      </c>
      <c r="B17" s="17">
        <v>3001</v>
      </c>
      <c r="C17" s="17">
        <v>40021</v>
      </c>
      <c r="D17" s="17">
        <v>400211</v>
      </c>
      <c r="E17" s="17">
        <v>1</v>
      </c>
      <c r="F17" s="17">
        <v>1</v>
      </c>
      <c r="G17" s="17">
        <v>2</v>
      </c>
      <c r="H17" s="17">
        <v>1</v>
      </c>
      <c r="I17" s="17">
        <v>4002</v>
      </c>
      <c r="J17" s="17">
        <v>2001</v>
      </c>
      <c r="K17" s="17">
        <v>1</v>
      </c>
      <c r="L17" s="17">
        <v>1</v>
      </c>
      <c r="M17" s="17">
        <v>10000</v>
      </c>
      <c r="N17" s="17">
        <v>200</v>
      </c>
      <c r="O17" s="17">
        <v>150</v>
      </c>
      <c r="P17" s="17">
        <v>100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1</v>
      </c>
      <c r="W17" s="17">
        <v>1</v>
      </c>
      <c r="X17" s="17">
        <v>0</v>
      </c>
      <c r="Y17" s="17">
        <v>0</v>
      </c>
      <c r="Z17" s="17">
        <v>100</v>
      </c>
      <c r="AA17" s="17">
        <v>0</v>
      </c>
      <c r="AB17" s="17">
        <v>0</v>
      </c>
      <c r="AC17" s="17"/>
      <c r="AD17" s="17">
        <v>0</v>
      </c>
      <c r="AE17" s="17">
        <v>0</v>
      </c>
      <c r="AF17" s="17">
        <v>0</v>
      </c>
      <c r="AG17" s="17">
        <v>0</v>
      </c>
    </row>
    <row r="18" spans="1:33" s="18" customFormat="1" x14ac:dyDescent="0.15">
      <c r="A18" s="15" t="s">
        <v>159</v>
      </c>
      <c r="B18" s="17">
        <v>3001</v>
      </c>
      <c r="C18" s="17">
        <v>40022</v>
      </c>
      <c r="D18" s="17">
        <v>400221</v>
      </c>
      <c r="E18" s="17">
        <v>1</v>
      </c>
      <c r="F18" s="17">
        <v>1</v>
      </c>
      <c r="G18" s="17">
        <v>5</v>
      </c>
      <c r="H18" s="17">
        <v>1</v>
      </c>
      <c r="I18" s="17">
        <v>4002</v>
      </c>
      <c r="J18" s="17">
        <v>2001</v>
      </c>
      <c r="K18" s="17">
        <v>1</v>
      </c>
      <c r="L18" s="17">
        <v>1</v>
      </c>
      <c r="M18" s="17">
        <v>10500</v>
      </c>
      <c r="N18" s="17">
        <v>201</v>
      </c>
      <c r="O18" s="17">
        <v>152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1</v>
      </c>
      <c r="W18" s="17">
        <v>1</v>
      </c>
      <c r="X18" s="17">
        <v>0</v>
      </c>
      <c r="Y18" s="17">
        <v>0</v>
      </c>
      <c r="Z18" s="17">
        <v>100</v>
      </c>
      <c r="AA18" s="17">
        <v>1</v>
      </c>
      <c r="AB18" s="17">
        <v>1</v>
      </c>
      <c r="AC18" s="17"/>
      <c r="AD18" s="17">
        <v>5000</v>
      </c>
      <c r="AE18" s="17">
        <v>4000</v>
      </c>
      <c r="AF18" s="17">
        <v>1000</v>
      </c>
      <c r="AG18" s="17">
        <v>50</v>
      </c>
    </row>
    <row r="19" spans="1:33" s="18" customFormat="1" x14ac:dyDescent="0.15">
      <c r="A19" s="15" t="s">
        <v>159</v>
      </c>
      <c r="B19" s="17">
        <v>0</v>
      </c>
      <c r="C19" s="17">
        <v>40023</v>
      </c>
      <c r="D19" s="17">
        <v>400231</v>
      </c>
      <c r="E19" s="17">
        <v>1</v>
      </c>
      <c r="F19" s="17">
        <v>1</v>
      </c>
      <c r="G19" s="17">
        <v>5</v>
      </c>
      <c r="H19" s="17">
        <v>1</v>
      </c>
      <c r="I19" s="17">
        <v>4002</v>
      </c>
      <c r="J19" s="17">
        <v>0</v>
      </c>
      <c r="K19" s="17">
        <v>0</v>
      </c>
      <c r="L19" s="17">
        <v>9</v>
      </c>
      <c r="M19" s="17">
        <v>11000</v>
      </c>
      <c r="N19" s="17">
        <v>202</v>
      </c>
      <c r="O19" s="17">
        <v>154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1</v>
      </c>
      <c r="W19" s="17">
        <v>1</v>
      </c>
      <c r="X19" s="17">
        <v>0</v>
      </c>
      <c r="Y19" s="17">
        <v>0</v>
      </c>
      <c r="Z19" s="17">
        <v>100</v>
      </c>
      <c r="AA19" s="17">
        <v>2</v>
      </c>
      <c r="AB19" s="17">
        <v>2</v>
      </c>
      <c r="AC19" s="17" t="s">
        <v>157</v>
      </c>
      <c r="AD19" s="17">
        <v>4700</v>
      </c>
      <c r="AE19" s="17">
        <v>3000</v>
      </c>
      <c r="AF19" s="17">
        <v>1700</v>
      </c>
      <c r="AG19" s="17">
        <v>45</v>
      </c>
    </row>
    <row r="20" spans="1:33" s="18" customFormat="1" x14ac:dyDescent="0.15">
      <c r="A20" s="15" t="s">
        <v>159</v>
      </c>
      <c r="B20" s="17">
        <v>0</v>
      </c>
      <c r="C20" s="17">
        <v>40024</v>
      </c>
      <c r="D20" s="17">
        <v>400241</v>
      </c>
      <c r="E20" s="17">
        <v>1</v>
      </c>
      <c r="F20" s="17">
        <v>1</v>
      </c>
      <c r="G20" s="17">
        <v>5</v>
      </c>
      <c r="H20" s="17">
        <v>1</v>
      </c>
      <c r="I20" s="17">
        <v>4002</v>
      </c>
      <c r="J20" s="17">
        <v>0</v>
      </c>
      <c r="K20" s="17">
        <v>0</v>
      </c>
      <c r="L20" s="17">
        <v>9</v>
      </c>
      <c r="M20" s="17">
        <v>11500</v>
      </c>
      <c r="N20" s="17">
        <v>203</v>
      </c>
      <c r="O20" s="17">
        <v>156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1</v>
      </c>
      <c r="W20" s="17">
        <v>1</v>
      </c>
      <c r="X20" s="17">
        <v>0</v>
      </c>
      <c r="Y20" s="17">
        <v>0</v>
      </c>
      <c r="Z20" s="17">
        <v>100</v>
      </c>
      <c r="AA20" s="17">
        <v>3</v>
      </c>
      <c r="AB20" s="17">
        <v>3</v>
      </c>
      <c r="AC20" s="17" t="s">
        <v>158</v>
      </c>
      <c r="AD20" s="17">
        <v>4300</v>
      </c>
      <c r="AE20" s="17">
        <v>2000</v>
      </c>
      <c r="AF20" s="17">
        <v>2300</v>
      </c>
      <c r="AG20" s="17">
        <v>40</v>
      </c>
    </row>
    <row r="21" spans="1:33" s="18" customFormat="1" x14ac:dyDescent="0.15">
      <c r="A21" s="15" t="s">
        <v>159</v>
      </c>
      <c r="B21" s="17">
        <v>3002</v>
      </c>
      <c r="C21" s="17">
        <v>40021</v>
      </c>
      <c r="D21" s="17">
        <v>400241</v>
      </c>
      <c r="E21" s="17">
        <v>1</v>
      </c>
      <c r="F21" s="17">
        <v>1</v>
      </c>
      <c r="G21" s="17">
        <v>2</v>
      </c>
      <c r="H21" s="17">
        <v>1</v>
      </c>
      <c r="I21" s="17">
        <v>4002</v>
      </c>
      <c r="J21" s="17">
        <v>2001</v>
      </c>
      <c r="K21" s="17">
        <v>10</v>
      </c>
      <c r="L21" s="17">
        <v>0</v>
      </c>
      <c r="M21" s="17">
        <v>20000</v>
      </c>
      <c r="N21" s="17">
        <v>250</v>
      </c>
      <c r="O21" s="17">
        <v>200</v>
      </c>
      <c r="P21" s="17">
        <v>150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1</v>
      </c>
      <c r="W21" s="17">
        <v>1</v>
      </c>
      <c r="X21" s="17">
        <v>1</v>
      </c>
      <c r="Y21" s="17">
        <v>0</v>
      </c>
      <c r="Z21" s="17">
        <v>150</v>
      </c>
      <c r="AA21" s="17">
        <v>0</v>
      </c>
      <c r="AB21" s="17">
        <v>0</v>
      </c>
      <c r="AC21" s="17"/>
      <c r="AD21" s="17">
        <v>0</v>
      </c>
      <c r="AE21" s="17">
        <v>0</v>
      </c>
      <c r="AF21" s="17">
        <v>0</v>
      </c>
      <c r="AG21" s="17">
        <v>0</v>
      </c>
    </row>
    <row r="22" spans="1:33" s="18" customFormat="1" x14ac:dyDescent="0.15">
      <c r="A22" s="15" t="s">
        <v>159</v>
      </c>
      <c r="B22" s="17">
        <v>3002</v>
      </c>
      <c r="C22" s="17">
        <v>40022</v>
      </c>
      <c r="D22" s="17">
        <v>400231</v>
      </c>
      <c r="E22" s="17">
        <v>1</v>
      </c>
      <c r="F22" s="17">
        <v>1</v>
      </c>
      <c r="G22" s="17">
        <v>5</v>
      </c>
      <c r="H22" s="17">
        <v>1</v>
      </c>
      <c r="I22" s="17">
        <v>4002</v>
      </c>
      <c r="J22" s="17">
        <v>2001</v>
      </c>
      <c r="K22" s="17">
        <v>10</v>
      </c>
      <c r="L22" s="17">
        <v>0</v>
      </c>
      <c r="M22" s="17">
        <v>20250</v>
      </c>
      <c r="N22" s="17">
        <v>255</v>
      </c>
      <c r="O22" s="17">
        <v>210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1</v>
      </c>
      <c r="W22" s="17">
        <v>1</v>
      </c>
      <c r="X22" s="17">
        <v>1</v>
      </c>
      <c r="Y22" s="17">
        <v>0</v>
      </c>
      <c r="Z22" s="17">
        <v>150</v>
      </c>
      <c r="AA22" s="17">
        <v>1</v>
      </c>
      <c r="AB22" s="17">
        <v>1</v>
      </c>
      <c r="AC22" s="17"/>
      <c r="AD22" s="17">
        <v>7500</v>
      </c>
      <c r="AE22" s="17">
        <v>5000</v>
      </c>
      <c r="AF22" s="17">
        <v>2500</v>
      </c>
      <c r="AG22" s="17">
        <v>100</v>
      </c>
    </row>
    <row r="23" spans="1:33" s="18" customFormat="1" x14ac:dyDescent="0.15">
      <c r="A23" s="15" t="s">
        <v>159</v>
      </c>
      <c r="B23" s="17">
        <v>0</v>
      </c>
      <c r="C23" s="17">
        <v>40023</v>
      </c>
      <c r="D23" s="17">
        <v>400221</v>
      </c>
      <c r="E23" s="17">
        <v>1</v>
      </c>
      <c r="F23" s="17">
        <v>1</v>
      </c>
      <c r="G23" s="17">
        <v>5</v>
      </c>
      <c r="H23" s="17">
        <v>1</v>
      </c>
      <c r="I23" s="17">
        <v>4002</v>
      </c>
      <c r="J23" s="17">
        <v>0</v>
      </c>
      <c r="K23" s="17">
        <v>0</v>
      </c>
      <c r="L23" s="17">
        <v>9</v>
      </c>
      <c r="M23" s="17">
        <v>20500</v>
      </c>
      <c r="N23" s="17">
        <v>260</v>
      </c>
      <c r="O23" s="17">
        <v>220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1</v>
      </c>
      <c r="W23" s="17">
        <v>1</v>
      </c>
      <c r="X23" s="17">
        <v>1</v>
      </c>
      <c r="Y23" s="17">
        <v>0</v>
      </c>
      <c r="Z23" s="17">
        <v>150</v>
      </c>
      <c r="AA23" s="17">
        <v>2</v>
      </c>
      <c r="AB23" s="17">
        <v>2</v>
      </c>
      <c r="AC23" s="17" t="s">
        <v>162</v>
      </c>
      <c r="AD23" s="17">
        <v>7100</v>
      </c>
      <c r="AE23" s="17">
        <v>3500</v>
      </c>
      <c r="AF23" s="17">
        <v>3600</v>
      </c>
      <c r="AG23" s="17">
        <v>90</v>
      </c>
    </row>
    <row r="24" spans="1:33" s="18" customFormat="1" x14ac:dyDescent="0.15">
      <c r="A24" s="15" t="s">
        <v>159</v>
      </c>
      <c r="B24" s="17">
        <v>0</v>
      </c>
      <c r="C24" s="17">
        <v>40024</v>
      </c>
      <c r="D24" s="17">
        <v>400211</v>
      </c>
      <c r="E24" s="17">
        <v>1</v>
      </c>
      <c r="F24" s="17">
        <v>1</v>
      </c>
      <c r="G24" s="17">
        <v>5</v>
      </c>
      <c r="H24" s="17">
        <v>1</v>
      </c>
      <c r="I24" s="17">
        <v>4002</v>
      </c>
      <c r="J24" s="17">
        <v>0</v>
      </c>
      <c r="K24" s="17">
        <v>0</v>
      </c>
      <c r="L24" s="17">
        <v>9</v>
      </c>
      <c r="M24" s="17">
        <v>20750</v>
      </c>
      <c r="N24" s="17">
        <v>265</v>
      </c>
      <c r="O24" s="17">
        <v>230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1</v>
      </c>
      <c r="W24" s="17">
        <v>1</v>
      </c>
      <c r="X24" s="17">
        <v>1</v>
      </c>
      <c r="Y24" s="17">
        <v>0</v>
      </c>
      <c r="Z24" s="17">
        <v>150</v>
      </c>
      <c r="AA24" s="17">
        <v>3</v>
      </c>
      <c r="AB24" s="17">
        <v>3</v>
      </c>
      <c r="AC24" s="17" t="s">
        <v>163</v>
      </c>
      <c r="AD24" s="17">
        <v>6700</v>
      </c>
      <c r="AE24" s="17">
        <v>2000</v>
      </c>
      <c r="AF24" s="17">
        <v>4700</v>
      </c>
      <c r="AG24" s="17">
        <v>80</v>
      </c>
    </row>
    <row r="25" spans="1:33" s="18" customFormat="1" x14ac:dyDescent="0.15">
      <c r="A25" s="15" t="s">
        <v>159</v>
      </c>
      <c r="B25" s="18">
        <v>30001</v>
      </c>
      <c r="C25" s="18">
        <v>50011</v>
      </c>
      <c r="D25" s="17">
        <v>500111</v>
      </c>
      <c r="E25" s="17">
        <v>1</v>
      </c>
      <c r="F25" s="17">
        <v>1</v>
      </c>
      <c r="G25" s="17">
        <v>1</v>
      </c>
      <c r="H25" s="17">
        <v>1</v>
      </c>
      <c r="I25" s="17">
        <v>4001</v>
      </c>
      <c r="J25" s="17">
        <v>20001</v>
      </c>
      <c r="K25" s="17">
        <v>1</v>
      </c>
      <c r="L25" s="17">
        <v>1</v>
      </c>
      <c r="M25" s="17">
        <v>500</v>
      </c>
      <c r="N25" s="17">
        <v>50</v>
      </c>
      <c r="O25" s="17">
        <v>29</v>
      </c>
      <c r="P25" s="17">
        <v>10</v>
      </c>
      <c r="Q25" s="17">
        <v>1</v>
      </c>
      <c r="R25" s="17">
        <v>1</v>
      </c>
      <c r="S25" s="17">
        <v>0</v>
      </c>
      <c r="T25" s="17">
        <v>0</v>
      </c>
      <c r="U25" s="17">
        <v>1</v>
      </c>
      <c r="V25" s="17">
        <v>0</v>
      </c>
      <c r="W25" s="17" t="s">
        <v>38</v>
      </c>
      <c r="X25" s="17">
        <v>0</v>
      </c>
      <c r="Y25" s="17">
        <v>1</v>
      </c>
      <c r="Z25" s="17">
        <v>10</v>
      </c>
      <c r="AA25" s="17">
        <v>0</v>
      </c>
      <c r="AB25" s="17">
        <v>0</v>
      </c>
      <c r="AD25" s="17">
        <v>0</v>
      </c>
      <c r="AE25" s="17">
        <v>0</v>
      </c>
      <c r="AF25" s="17">
        <v>0</v>
      </c>
      <c r="AG25" s="17">
        <v>0</v>
      </c>
    </row>
    <row r="26" spans="1:33" s="18" customFormat="1" x14ac:dyDescent="0.15">
      <c r="A26" s="15" t="s">
        <v>159</v>
      </c>
      <c r="B26" s="18">
        <v>30001</v>
      </c>
      <c r="C26" s="18">
        <v>50012</v>
      </c>
      <c r="D26" s="17">
        <v>500121</v>
      </c>
      <c r="E26" s="17">
        <v>1</v>
      </c>
      <c r="F26" s="17">
        <v>1</v>
      </c>
      <c r="G26" s="17">
        <v>5</v>
      </c>
      <c r="H26" s="17">
        <v>1</v>
      </c>
      <c r="I26" s="17">
        <v>4001</v>
      </c>
      <c r="J26" s="17">
        <v>20001</v>
      </c>
      <c r="K26" s="17">
        <v>1</v>
      </c>
      <c r="L26" s="17">
        <v>1</v>
      </c>
      <c r="M26" s="17">
        <v>490</v>
      </c>
      <c r="N26" s="17">
        <v>45</v>
      </c>
      <c r="O26" s="17">
        <v>19</v>
      </c>
      <c r="P26" s="17">
        <v>0</v>
      </c>
      <c r="Q26" s="17">
        <v>1</v>
      </c>
      <c r="R26" s="17">
        <v>1</v>
      </c>
      <c r="S26" s="17">
        <v>0</v>
      </c>
      <c r="T26" s="17">
        <v>0</v>
      </c>
      <c r="U26" s="17">
        <v>1</v>
      </c>
      <c r="V26" s="17">
        <v>0</v>
      </c>
      <c r="W26" s="17" t="s">
        <v>38</v>
      </c>
      <c r="X26" s="17">
        <v>0</v>
      </c>
      <c r="Y26" s="17">
        <v>1</v>
      </c>
      <c r="Z26" s="17">
        <v>10</v>
      </c>
      <c r="AA26" s="17">
        <v>3</v>
      </c>
      <c r="AB26" s="17">
        <v>1</v>
      </c>
      <c r="AC26" s="17"/>
      <c r="AD26" s="17">
        <v>5000</v>
      </c>
      <c r="AE26" s="17">
        <v>4000</v>
      </c>
      <c r="AF26" s="17">
        <v>1000</v>
      </c>
      <c r="AG26" s="17">
        <v>5</v>
      </c>
    </row>
    <row r="27" spans="1:33" s="18" customFormat="1" x14ac:dyDescent="0.15">
      <c r="A27" s="15" t="s">
        <v>159</v>
      </c>
      <c r="B27" s="17">
        <v>0</v>
      </c>
      <c r="C27" s="18">
        <v>50013</v>
      </c>
      <c r="D27" s="17">
        <v>500131</v>
      </c>
      <c r="E27" s="17">
        <v>1</v>
      </c>
      <c r="F27" s="17">
        <v>1</v>
      </c>
      <c r="G27" s="17">
        <v>5</v>
      </c>
      <c r="H27" s="17">
        <v>1</v>
      </c>
      <c r="I27" s="17">
        <v>4001</v>
      </c>
      <c r="J27" s="17">
        <v>0</v>
      </c>
      <c r="K27" s="17">
        <v>0</v>
      </c>
      <c r="L27" s="17">
        <v>9</v>
      </c>
      <c r="M27" s="17">
        <v>485</v>
      </c>
      <c r="N27" s="17">
        <v>40</v>
      </c>
      <c r="O27" s="17">
        <v>14</v>
      </c>
      <c r="P27" s="17">
        <v>0</v>
      </c>
      <c r="Q27" s="17">
        <v>9</v>
      </c>
      <c r="R27" s="17">
        <v>1</v>
      </c>
      <c r="S27" s="17">
        <v>0</v>
      </c>
      <c r="T27" s="17">
        <v>0</v>
      </c>
      <c r="U27" s="17">
        <v>1</v>
      </c>
      <c r="V27" s="17">
        <v>0</v>
      </c>
      <c r="W27" s="17" t="s">
        <v>38</v>
      </c>
      <c r="X27" s="17">
        <v>0</v>
      </c>
      <c r="Y27" s="17">
        <v>1</v>
      </c>
      <c r="Z27" s="17">
        <v>10</v>
      </c>
      <c r="AA27" s="17">
        <v>2</v>
      </c>
      <c r="AB27" s="17">
        <v>2</v>
      </c>
      <c r="AC27" s="17" t="s">
        <v>157</v>
      </c>
      <c r="AD27" s="17">
        <v>4500</v>
      </c>
      <c r="AE27" s="17">
        <v>3500</v>
      </c>
      <c r="AF27" s="17">
        <v>1000</v>
      </c>
      <c r="AG27" s="17">
        <v>5</v>
      </c>
    </row>
    <row r="28" spans="1:33" s="18" customFormat="1" x14ac:dyDescent="0.15">
      <c r="A28" s="15" t="s">
        <v>159</v>
      </c>
      <c r="B28" s="17">
        <v>0</v>
      </c>
      <c r="C28" s="18">
        <v>50014</v>
      </c>
      <c r="D28" s="17">
        <v>500141</v>
      </c>
      <c r="E28" s="17">
        <v>1</v>
      </c>
      <c r="F28" s="17">
        <v>1</v>
      </c>
      <c r="G28" s="17">
        <v>5</v>
      </c>
      <c r="H28" s="17">
        <v>1</v>
      </c>
      <c r="I28" s="17">
        <v>4001</v>
      </c>
      <c r="J28" s="17">
        <v>0</v>
      </c>
      <c r="K28" s="17">
        <v>0</v>
      </c>
      <c r="L28" s="17">
        <v>9</v>
      </c>
      <c r="M28" s="17">
        <v>480</v>
      </c>
      <c r="N28" s="17">
        <v>35</v>
      </c>
      <c r="O28" s="17">
        <v>9</v>
      </c>
      <c r="P28" s="17">
        <v>0</v>
      </c>
      <c r="Q28" s="17">
        <v>9</v>
      </c>
      <c r="R28" s="17">
        <v>1</v>
      </c>
      <c r="S28" s="17">
        <v>0</v>
      </c>
      <c r="T28" s="17">
        <v>0</v>
      </c>
      <c r="U28" s="17">
        <v>1</v>
      </c>
      <c r="V28" s="17">
        <v>0</v>
      </c>
      <c r="W28" s="17" t="s">
        <v>38</v>
      </c>
      <c r="X28" s="17">
        <v>0</v>
      </c>
      <c r="Y28" s="17">
        <v>1</v>
      </c>
      <c r="Z28" s="17">
        <v>10</v>
      </c>
      <c r="AA28" s="17">
        <v>1</v>
      </c>
      <c r="AB28" s="17">
        <v>3</v>
      </c>
      <c r="AC28" s="17" t="s">
        <v>158</v>
      </c>
      <c r="AD28" s="17">
        <v>4000</v>
      </c>
      <c r="AE28" s="17">
        <v>3000</v>
      </c>
      <c r="AF28" s="17">
        <v>1000</v>
      </c>
      <c r="AG28" s="17">
        <v>5</v>
      </c>
    </row>
    <row r="29" spans="1:33" s="18" customFormat="1" x14ac:dyDescent="0.15">
      <c r="A29" s="15" t="s">
        <v>159</v>
      </c>
      <c r="B29" s="18">
        <v>30002</v>
      </c>
      <c r="C29" s="18">
        <v>50011</v>
      </c>
      <c r="D29" s="17">
        <v>500141</v>
      </c>
      <c r="E29" s="17">
        <v>1</v>
      </c>
      <c r="F29" s="17">
        <v>1</v>
      </c>
      <c r="G29" s="17">
        <v>1</v>
      </c>
      <c r="H29" s="17">
        <v>1</v>
      </c>
      <c r="I29" s="17">
        <v>4001</v>
      </c>
      <c r="J29" s="17">
        <v>20001</v>
      </c>
      <c r="K29" s="17">
        <v>9</v>
      </c>
      <c r="L29" s="17">
        <v>0</v>
      </c>
      <c r="M29" s="17">
        <v>3000</v>
      </c>
      <c r="N29" s="17">
        <v>200</v>
      </c>
      <c r="O29" s="17">
        <v>180</v>
      </c>
      <c r="P29" s="17">
        <v>100</v>
      </c>
      <c r="Q29" s="17">
        <v>1</v>
      </c>
      <c r="R29" s="17">
        <v>1</v>
      </c>
      <c r="S29" s="17">
        <v>0</v>
      </c>
      <c r="T29" s="17">
        <v>0</v>
      </c>
      <c r="U29" s="17">
        <v>1</v>
      </c>
      <c r="V29" s="17">
        <v>0</v>
      </c>
      <c r="W29" s="17" t="s">
        <v>38</v>
      </c>
      <c r="X29" s="17">
        <v>0</v>
      </c>
      <c r="Y29" s="17">
        <v>1</v>
      </c>
      <c r="Z29" s="17">
        <v>50</v>
      </c>
      <c r="AA29" s="17">
        <v>0</v>
      </c>
      <c r="AB29" s="17">
        <v>0</v>
      </c>
      <c r="AD29" s="17">
        <v>0</v>
      </c>
      <c r="AE29" s="17">
        <v>0</v>
      </c>
      <c r="AF29" s="17">
        <v>0</v>
      </c>
      <c r="AG29" s="17">
        <v>0</v>
      </c>
    </row>
    <row r="30" spans="1:33" s="18" customFormat="1" x14ac:dyDescent="0.15">
      <c r="A30" s="15" t="s">
        <v>159</v>
      </c>
      <c r="B30" s="18">
        <v>30002</v>
      </c>
      <c r="C30" s="18">
        <v>50012</v>
      </c>
      <c r="D30" s="17">
        <v>500131</v>
      </c>
      <c r="E30" s="17">
        <v>1</v>
      </c>
      <c r="F30" s="17">
        <v>1</v>
      </c>
      <c r="G30" s="17">
        <v>5</v>
      </c>
      <c r="H30" s="17">
        <v>1</v>
      </c>
      <c r="I30" s="17">
        <v>4001</v>
      </c>
      <c r="J30" s="17">
        <v>20001</v>
      </c>
      <c r="K30" s="17">
        <v>9</v>
      </c>
      <c r="L30" s="17">
        <v>0</v>
      </c>
      <c r="M30" s="17">
        <v>2900</v>
      </c>
      <c r="N30" s="17">
        <v>180</v>
      </c>
      <c r="O30" s="17">
        <v>160</v>
      </c>
      <c r="P30" s="17">
        <v>0</v>
      </c>
      <c r="Q30" s="17">
        <v>1</v>
      </c>
      <c r="R30" s="17">
        <v>1</v>
      </c>
      <c r="S30" s="17">
        <v>0</v>
      </c>
      <c r="T30" s="17">
        <v>0</v>
      </c>
      <c r="U30" s="17">
        <v>1</v>
      </c>
      <c r="V30" s="17">
        <v>0</v>
      </c>
      <c r="W30" s="17" t="s">
        <v>38</v>
      </c>
      <c r="X30" s="17">
        <v>0</v>
      </c>
      <c r="Y30" s="17">
        <v>1</v>
      </c>
      <c r="Z30" s="17">
        <v>50</v>
      </c>
      <c r="AA30" s="17">
        <v>3</v>
      </c>
      <c r="AB30" s="17">
        <v>1</v>
      </c>
      <c r="AC30" s="17"/>
      <c r="AD30" s="17">
        <v>5000</v>
      </c>
      <c r="AE30" s="17">
        <v>4000</v>
      </c>
      <c r="AF30" s="17">
        <v>1000</v>
      </c>
      <c r="AG30" s="17">
        <v>50</v>
      </c>
    </row>
    <row r="31" spans="1:33" s="18" customFormat="1" x14ac:dyDescent="0.15">
      <c r="A31" s="15" t="s">
        <v>159</v>
      </c>
      <c r="B31" s="17">
        <v>0</v>
      </c>
      <c r="C31" s="18">
        <v>50013</v>
      </c>
      <c r="D31" s="17">
        <v>500121</v>
      </c>
      <c r="E31" s="17">
        <v>1</v>
      </c>
      <c r="F31" s="17">
        <v>1</v>
      </c>
      <c r="G31" s="17">
        <v>5</v>
      </c>
      <c r="H31" s="17">
        <v>1</v>
      </c>
      <c r="I31" s="17">
        <v>4001</v>
      </c>
      <c r="J31" s="17">
        <v>0</v>
      </c>
      <c r="K31" s="17">
        <v>0</v>
      </c>
      <c r="L31" s="17">
        <v>9</v>
      </c>
      <c r="M31" s="17">
        <v>2800</v>
      </c>
      <c r="N31" s="17">
        <v>160</v>
      </c>
      <c r="O31" s="17">
        <v>140</v>
      </c>
      <c r="P31" s="17">
        <v>0</v>
      </c>
      <c r="Q31" s="17">
        <v>9</v>
      </c>
      <c r="R31" s="17">
        <v>1</v>
      </c>
      <c r="S31" s="17">
        <v>0</v>
      </c>
      <c r="T31" s="17">
        <v>0</v>
      </c>
      <c r="U31" s="17">
        <v>1</v>
      </c>
      <c r="V31" s="17">
        <v>0</v>
      </c>
      <c r="W31" s="17" t="s">
        <v>38</v>
      </c>
      <c r="X31" s="17">
        <v>0</v>
      </c>
      <c r="Y31" s="17">
        <v>1</v>
      </c>
      <c r="Z31" s="17">
        <v>50</v>
      </c>
      <c r="AA31" s="17">
        <v>2</v>
      </c>
      <c r="AB31" s="17">
        <v>2</v>
      </c>
      <c r="AC31" s="17" t="s">
        <v>162</v>
      </c>
      <c r="AD31" s="17">
        <v>4500</v>
      </c>
      <c r="AE31" s="17">
        <v>3000</v>
      </c>
      <c r="AF31" s="17">
        <v>1500</v>
      </c>
      <c r="AG31" s="17">
        <v>50</v>
      </c>
    </row>
    <row r="32" spans="1:33" s="18" customFormat="1" x14ac:dyDescent="0.15">
      <c r="A32" s="15" t="s">
        <v>159</v>
      </c>
      <c r="B32" s="17">
        <v>0</v>
      </c>
      <c r="C32" s="18">
        <v>50014</v>
      </c>
      <c r="D32" s="17">
        <v>500111</v>
      </c>
      <c r="E32" s="17">
        <v>1</v>
      </c>
      <c r="F32" s="17">
        <v>1</v>
      </c>
      <c r="G32" s="17">
        <v>5</v>
      </c>
      <c r="H32" s="17">
        <v>1</v>
      </c>
      <c r="I32" s="17">
        <v>4001</v>
      </c>
      <c r="J32" s="17">
        <v>0</v>
      </c>
      <c r="K32" s="17">
        <v>0</v>
      </c>
      <c r="L32" s="17">
        <v>9</v>
      </c>
      <c r="M32" s="17">
        <v>2700</v>
      </c>
      <c r="N32" s="17">
        <v>140</v>
      </c>
      <c r="O32" s="17">
        <v>120</v>
      </c>
      <c r="P32" s="17">
        <v>0</v>
      </c>
      <c r="Q32" s="17">
        <v>9</v>
      </c>
      <c r="R32" s="17">
        <v>1</v>
      </c>
      <c r="S32" s="17">
        <v>0</v>
      </c>
      <c r="T32" s="17">
        <v>0</v>
      </c>
      <c r="U32" s="17">
        <v>1</v>
      </c>
      <c r="V32" s="17">
        <v>0</v>
      </c>
      <c r="W32" s="17" t="s">
        <v>38</v>
      </c>
      <c r="X32" s="17">
        <v>0</v>
      </c>
      <c r="Y32" s="17">
        <v>1</v>
      </c>
      <c r="Z32" s="17">
        <v>50</v>
      </c>
      <c r="AA32" s="17">
        <v>1</v>
      </c>
      <c r="AB32" s="17">
        <v>3</v>
      </c>
      <c r="AC32" s="17" t="s">
        <v>163</v>
      </c>
      <c r="AD32" s="17">
        <v>4000</v>
      </c>
      <c r="AE32" s="17">
        <v>2000</v>
      </c>
      <c r="AF32" s="17">
        <v>2000</v>
      </c>
      <c r="AG32" s="17">
        <v>50</v>
      </c>
    </row>
    <row r="33" spans="1:33" s="18" customFormat="1" x14ac:dyDescent="0.15">
      <c r="A33" s="15" t="s">
        <v>159</v>
      </c>
      <c r="B33" s="18">
        <v>30001</v>
      </c>
      <c r="C33" s="17">
        <v>50021</v>
      </c>
      <c r="D33" s="17">
        <v>500211</v>
      </c>
      <c r="E33" s="17">
        <v>1</v>
      </c>
      <c r="F33" s="17">
        <v>1</v>
      </c>
      <c r="G33" s="17">
        <v>2</v>
      </c>
      <c r="H33" s="17">
        <v>1</v>
      </c>
      <c r="I33" s="17">
        <v>4002</v>
      </c>
      <c r="J33" s="17">
        <v>20001</v>
      </c>
      <c r="K33" s="17">
        <v>1</v>
      </c>
      <c r="L33" s="17">
        <v>1</v>
      </c>
      <c r="M33" s="17">
        <v>100000</v>
      </c>
      <c r="N33" s="17">
        <v>8192</v>
      </c>
      <c r="O33" s="17">
        <v>8000</v>
      </c>
      <c r="P33" s="17">
        <v>1000</v>
      </c>
      <c r="Q33" s="17">
        <v>1</v>
      </c>
      <c r="R33" s="17">
        <v>1</v>
      </c>
      <c r="S33" s="17">
        <v>0</v>
      </c>
      <c r="T33" s="17">
        <v>0</v>
      </c>
      <c r="U33" s="17">
        <v>1</v>
      </c>
      <c r="V33" s="17">
        <v>0</v>
      </c>
      <c r="W33" s="17" t="s">
        <v>38</v>
      </c>
      <c r="X33" s="17">
        <v>0</v>
      </c>
      <c r="Y33" s="17">
        <v>1</v>
      </c>
      <c r="Z33" s="17">
        <v>1000</v>
      </c>
      <c r="AA33" s="17">
        <v>0</v>
      </c>
      <c r="AB33" s="17">
        <v>0</v>
      </c>
      <c r="AD33" s="17">
        <v>0</v>
      </c>
      <c r="AE33" s="17">
        <v>0</v>
      </c>
      <c r="AF33" s="17">
        <v>0</v>
      </c>
      <c r="AG33" s="17">
        <v>0</v>
      </c>
    </row>
    <row r="34" spans="1:33" s="18" customFormat="1" x14ac:dyDescent="0.15">
      <c r="A34" s="15" t="s">
        <v>159</v>
      </c>
      <c r="B34" s="18">
        <v>30001</v>
      </c>
      <c r="C34" s="17">
        <v>50022</v>
      </c>
      <c r="D34" s="17">
        <v>500221</v>
      </c>
      <c r="E34" s="17">
        <v>1</v>
      </c>
      <c r="F34" s="17">
        <v>1</v>
      </c>
      <c r="G34" s="17">
        <v>5</v>
      </c>
      <c r="H34" s="17">
        <v>1</v>
      </c>
      <c r="I34" s="17">
        <v>4002</v>
      </c>
      <c r="J34" s="17">
        <v>20001</v>
      </c>
      <c r="K34" s="17">
        <v>1</v>
      </c>
      <c r="L34" s="17">
        <v>1</v>
      </c>
      <c r="M34" s="17">
        <v>99999</v>
      </c>
      <c r="N34" s="17">
        <v>4096</v>
      </c>
      <c r="O34" s="17">
        <v>4000</v>
      </c>
      <c r="P34" s="17">
        <v>0</v>
      </c>
      <c r="Q34" s="17">
        <v>1</v>
      </c>
      <c r="R34" s="17">
        <v>1</v>
      </c>
      <c r="S34" s="17">
        <v>0</v>
      </c>
      <c r="T34" s="17">
        <v>0</v>
      </c>
      <c r="U34" s="17">
        <v>1</v>
      </c>
      <c r="V34" s="17">
        <v>0</v>
      </c>
      <c r="W34" s="17" t="s">
        <v>38</v>
      </c>
      <c r="X34" s="17">
        <v>0</v>
      </c>
      <c r="Y34" s="17">
        <v>1</v>
      </c>
      <c r="Z34" s="17">
        <v>999</v>
      </c>
      <c r="AA34" s="17">
        <v>3</v>
      </c>
      <c r="AB34" s="17">
        <v>1</v>
      </c>
      <c r="AC34" s="17"/>
      <c r="AD34" s="17">
        <v>10000</v>
      </c>
      <c r="AE34" s="17">
        <v>5000</v>
      </c>
      <c r="AF34" s="17">
        <v>5000</v>
      </c>
      <c r="AG34" s="17">
        <v>100</v>
      </c>
    </row>
    <row r="35" spans="1:33" s="18" customFormat="1" x14ac:dyDescent="0.15">
      <c r="A35" s="15" t="s">
        <v>159</v>
      </c>
      <c r="B35" s="17">
        <v>0</v>
      </c>
      <c r="C35" s="17">
        <v>50023</v>
      </c>
      <c r="D35" s="17">
        <v>500231</v>
      </c>
      <c r="E35" s="17">
        <v>1</v>
      </c>
      <c r="F35" s="17">
        <v>1</v>
      </c>
      <c r="G35" s="17">
        <v>5</v>
      </c>
      <c r="H35" s="17">
        <v>1</v>
      </c>
      <c r="I35" s="17">
        <v>4002</v>
      </c>
      <c r="J35" s="17">
        <v>0</v>
      </c>
      <c r="K35" s="17">
        <v>0</v>
      </c>
      <c r="L35" s="17">
        <v>9</v>
      </c>
      <c r="M35" s="17">
        <v>99998</v>
      </c>
      <c r="N35" s="17">
        <v>2048</v>
      </c>
      <c r="O35" s="17">
        <v>2000</v>
      </c>
      <c r="P35" s="17">
        <v>0</v>
      </c>
      <c r="Q35" s="17">
        <v>9</v>
      </c>
      <c r="R35" s="17">
        <v>1</v>
      </c>
      <c r="S35" s="17">
        <v>0</v>
      </c>
      <c r="T35" s="17">
        <v>0</v>
      </c>
      <c r="U35" s="17">
        <v>1</v>
      </c>
      <c r="V35" s="17">
        <v>0</v>
      </c>
      <c r="W35" s="17" t="s">
        <v>38</v>
      </c>
      <c r="X35" s="17">
        <v>0</v>
      </c>
      <c r="Y35" s="17">
        <v>1</v>
      </c>
      <c r="Z35" s="17">
        <v>998</v>
      </c>
      <c r="AA35" s="17">
        <v>2</v>
      </c>
      <c r="AB35" s="17">
        <v>2</v>
      </c>
      <c r="AC35" s="17" t="s">
        <v>157</v>
      </c>
      <c r="AD35" s="17">
        <v>5000</v>
      </c>
      <c r="AE35" s="17">
        <v>2500</v>
      </c>
      <c r="AF35" s="17">
        <v>2500</v>
      </c>
      <c r="AG35" s="17">
        <v>50</v>
      </c>
    </row>
    <row r="36" spans="1:33" s="18" customFormat="1" x14ac:dyDescent="0.15">
      <c r="A36" s="15" t="s">
        <v>159</v>
      </c>
      <c r="B36" s="17">
        <v>0</v>
      </c>
      <c r="C36" s="17">
        <v>50024</v>
      </c>
      <c r="D36" s="17">
        <v>500241</v>
      </c>
      <c r="E36" s="17">
        <v>1</v>
      </c>
      <c r="F36" s="17">
        <v>1</v>
      </c>
      <c r="G36" s="17">
        <v>5</v>
      </c>
      <c r="H36" s="17">
        <v>1</v>
      </c>
      <c r="I36" s="17">
        <v>4002</v>
      </c>
      <c r="J36" s="17">
        <v>0</v>
      </c>
      <c r="K36" s="17">
        <v>0</v>
      </c>
      <c r="L36" s="17">
        <v>9</v>
      </c>
      <c r="M36" s="17">
        <v>99997</v>
      </c>
      <c r="N36" s="17">
        <v>1024</v>
      </c>
      <c r="O36" s="17">
        <v>1000</v>
      </c>
      <c r="P36" s="17">
        <v>0</v>
      </c>
      <c r="Q36" s="17">
        <v>9</v>
      </c>
      <c r="R36" s="17">
        <v>1</v>
      </c>
      <c r="S36" s="17">
        <v>0</v>
      </c>
      <c r="T36" s="17">
        <v>0</v>
      </c>
      <c r="U36" s="17">
        <v>1</v>
      </c>
      <c r="V36" s="17">
        <v>0</v>
      </c>
      <c r="W36" s="17" t="s">
        <v>38</v>
      </c>
      <c r="X36" s="17">
        <v>0</v>
      </c>
      <c r="Y36" s="17">
        <v>1</v>
      </c>
      <c r="Z36" s="17">
        <v>997</v>
      </c>
      <c r="AA36" s="17">
        <v>1</v>
      </c>
      <c r="AB36" s="17">
        <v>3</v>
      </c>
      <c r="AC36" s="17" t="s">
        <v>158</v>
      </c>
      <c r="AD36" s="17">
        <v>2500</v>
      </c>
      <c r="AE36" s="17">
        <v>1250</v>
      </c>
      <c r="AF36" s="17">
        <v>1250</v>
      </c>
      <c r="AG36" s="17">
        <v>25</v>
      </c>
    </row>
    <row r="37" spans="1:33" s="18" customFormat="1" x14ac:dyDescent="0.15">
      <c r="A37" s="15" t="s">
        <v>159</v>
      </c>
      <c r="B37" s="18">
        <v>30002</v>
      </c>
      <c r="C37" s="17">
        <v>50021</v>
      </c>
      <c r="D37" s="17">
        <v>500241</v>
      </c>
      <c r="E37" s="17">
        <v>1</v>
      </c>
      <c r="F37" s="17">
        <v>1</v>
      </c>
      <c r="G37" s="17">
        <v>2</v>
      </c>
      <c r="H37" s="17">
        <v>1</v>
      </c>
      <c r="I37" s="17">
        <v>4002</v>
      </c>
      <c r="J37" s="17">
        <v>20001</v>
      </c>
      <c r="K37" s="17">
        <v>9</v>
      </c>
      <c r="L37" s="17">
        <v>0</v>
      </c>
      <c r="M37" s="17">
        <v>50000</v>
      </c>
      <c r="N37" s="17">
        <v>100</v>
      </c>
      <c r="O37" s="17">
        <v>100</v>
      </c>
      <c r="P37" s="17">
        <v>50</v>
      </c>
      <c r="Q37" s="17">
        <v>1</v>
      </c>
      <c r="R37" s="17">
        <v>1</v>
      </c>
      <c r="S37" s="17">
        <v>0</v>
      </c>
      <c r="T37" s="17">
        <v>0</v>
      </c>
      <c r="U37" s="17">
        <v>1</v>
      </c>
      <c r="V37" s="17">
        <v>0</v>
      </c>
      <c r="W37" s="17" t="s">
        <v>38</v>
      </c>
      <c r="X37" s="17">
        <v>0</v>
      </c>
      <c r="Y37" s="17">
        <v>1</v>
      </c>
      <c r="Z37" s="17">
        <v>0</v>
      </c>
      <c r="AA37" s="17">
        <v>0</v>
      </c>
      <c r="AB37" s="17">
        <v>0</v>
      </c>
      <c r="AD37" s="17">
        <v>0</v>
      </c>
      <c r="AE37" s="17">
        <v>0</v>
      </c>
      <c r="AF37" s="17">
        <v>0</v>
      </c>
      <c r="AG37" s="17">
        <v>0</v>
      </c>
    </row>
    <row r="38" spans="1:33" s="18" customFormat="1" x14ac:dyDescent="0.15">
      <c r="A38" s="15" t="s">
        <v>159</v>
      </c>
      <c r="B38" s="18">
        <v>30002</v>
      </c>
      <c r="C38" s="17">
        <v>50022</v>
      </c>
      <c r="D38" s="17">
        <v>500231</v>
      </c>
      <c r="E38" s="17">
        <v>1</v>
      </c>
      <c r="F38" s="17">
        <v>1</v>
      </c>
      <c r="G38" s="17">
        <v>5</v>
      </c>
      <c r="H38" s="17">
        <v>1</v>
      </c>
      <c r="I38" s="17">
        <v>4002</v>
      </c>
      <c r="J38" s="17">
        <v>20001</v>
      </c>
      <c r="K38" s="17">
        <v>9</v>
      </c>
      <c r="L38" s="17">
        <v>0</v>
      </c>
      <c r="M38" s="17">
        <v>49998</v>
      </c>
      <c r="N38" s="17">
        <v>99</v>
      </c>
      <c r="O38" s="17">
        <v>99</v>
      </c>
      <c r="P38" s="17">
        <v>0</v>
      </c>
      <c r="Q38" s="17">
        <v>1</v>
      </c>
      <c r="R38" s="17">
        <v>1</v>
      </c>
      <c r="S38" s="17">
        <v>0</v>
      </c>
      <c r="T38" s="17">
        <v>0</v>
      </c>
      <c r="U38" s="17">
        <v>1</v>
      </c>
      <c r="V38" s="17">
        <v>0</v>
      </c>
      <c r="W38" s="17" t="s">
        <v>38</v>
      </c>
      <c r="X38" s="17">
        <v>0</v>
      </c>
      <c r="Y38" s="17">
        <v>1</v>
      </c>
      <c r="Z38" s="17">
        <v>0</v>
      </c>
      <c r="AA38" s="17">
        <v>3</v>
      </c>
      <c r="AB38" s="17">
        <v>1</v>
      </c>
      <c r="AC38" s="17"/>
      <c r="AD38" s="17">
        <v>2000</v>
      </c>
      <c r="AE38" s="17">
        <v>1990</v>
      </c>
      <c r="AF38" s="17">
        <v>10</v>
      </c>
      <c r="AG38" s="17">
        <v>5</v>
      </c>
    </row>
    <row r="39" spans="1:33" s="18" customFormat="1" x14ac:dyDescent="0.15">
      <c r="A39" s="15" t="s">
        <v>159</v>
      </c>
      <c r="B39" s="17">
        <v>0</v>
      </c>
      <c r="C39" s="17">
        <v>50023</v>
      </c>
      <c r="D39" s="17">
        <v>500221</v>
      </c>
      <c r="E39" s="17">
        <v>1</v>
      </c>
      <c r="F39" s="17">
        <v>1</v>
      </c>
      <c r="G39" s="17">
        <v>5</v>
      </c>
      <c r="H39" s="17">
        <v>1</v>
      </c>
      <c r="I39" s="17">
        <v>4002</v>
      </c>
      <c r="J39" s="17">
        <v>0</v>
      </c>
      <c r="K39" s="17">
        <v>0</v>
      </c>
      <c r="L39" s="17">
        <v>9</v>
      </c>
      <c r="M39" s="17">
        <v>49996</v>
      </c>
      <c r="N39" s="17">
        <v>98</v>
      </c>
      <c r="O39" s="17">
        <v>98</v>
      </c>
      <c r="P39" s="17">
        <v>0</v>
      </c>
      <c r="Q39" s="17">
        <v>9</v>
      </c>
      <c r="R39" s="17">
        <v>1</v>
      </c>
      <c r="S39" s="17">
        <v>0</v>
      </c>
      <c r="T39" s="17">
        <v>0</v>
      </c>
      <c r="U39" s="17">
        <v>1</v>
      </c>
      <c r="V39" s="17">
        <v>0</v>
      </c>
      <c r="W39" s="17" t="s">
        <v>38</v>
      </c>
      <c r="X39" s="17">
        <v>0</v>
      </c>
      <c r="Y39" s="17">
        <v>1</v>
      </c>
      <c r="Z39" s="17">
        <v>0</v>
      </c>
      <c r="AA39" s="17">
        <v>2</v>
      </c>
      <c r="AB39" s="17">
        <v>2</v>
      </c>
      <c r="AC39" s="17" t="s">
        <v>162</v>
      </c>
      <c r="AD39" s="17">
        <v>1990</v>
      </c>
      <c r="AE39" s="17">
        <v>1970</v>
      </c>
      <c r="AF39" s="17">
        <v>20</v>
      </c>
      <c r="AG39" s="17">
        <v>6</v>
      </c>
    </row>
    <row r="40" spans="1:33" s="20" customFormat="1" x14ac:dyDescent="0.15">
      <c r="A40" s="15" t="s">
        <v>159</v>
      </c>
      <c r="B40" s="17">
        <v>0</v>
      </c>
      <c r="C40" s="19">
        <v>50024</v>
      </c>
      <c r="D40" s="17">
        <v>500211</v>
      </c>
      <c r="E40" s="19">
        <v>1</v>
      </c>
      <c r="F40" s="19">
        <v>1</v>
      </c>
      <c r="G40" s="17">
        <v>5</v>
      </c>
      <c r="H40" s="19">
        <v>1</v>
      </c>
      <c r="I40" s="19">
        <v>4002</v>
      </c>
      <c r="J40" s="17">
        <v>0</v>
      </c>
      <c r="K40" s="17">
        <v>0</v>
      </c>
      <c r="L40" s="19">
        <v>9</v>
      </c>
      <c r="M40" s="19">
        <v>49994</v>
      </c>
      <c r="N40" s="19">
        <v>97</v>
      </c>
      <c r="O40" s="19">
        <v>97</v>
      </c>
      <c r="P40" s="17">
        <v>0</v>
      </c>
      <c r="Q40" s="17">
        <v>9</v>
      </c>
      <c r="R40" s="19">
        <v>1</v>
      </c>
      <c r="S40" s="19">
        <v>0</v>
      </c>
      <c r="T40" s="19">
        <v>0</v>
      </c>
      <c r="U40" s="19">
        <v>1</v>
      </c>
      <c r="V40" s="19">
        <v>0</v>
      </c>
      <c r="W40" s="19" t="s">
        <v>38</v>
      </c>
      <c r="X40" s="19">
        <v>0</v>
      </c>
      <c r="Y40" s="19">
        <v>1</v>
      </c>
      <c r="Z40" s="19">
        <v>0</v>
      </c>
      <c r="AA40" s="19">
        <v>1</v>
      </c>
      <c r="AB40" s="19">
        <v>3</v>
      </c>
      <c r="AC40" s="17" t="s">
        <v>163</v>
      </c>
      <c r="AD40" s="19">
        <v>1980</v>
      </c>
      <c r="AE40" s="19">
        <v>1950</v>
      </c>
      <c r="AF40" s="19">
        <v>30</v>
      </c>
      <c r="AG40" s="19">
        <v>7</v>
      </c>
    </row>
    <row r="41" spans="1:33" s="21" customFormat="1" x14ac:dyDescent="0.15">
      <c r="A41" s="15" t="s">
        <v>159</v>
      </c>
      <c r="B41" s="21">
        <v>3999</v>
      </c>
      <c r="C41" s="19">
        <v>49991</v>
      </c>
      <c r="D41" s="19">
        <v>499911</v>
      </c>
      <c r="E41" s="19">
        <v>1</v>
      </c>
      <c r="F41" s="19">
        <v>1</v>
      </c>
      <c r="G41" s="19">
        <v>1</v>
      </c>
      <c r="H41" s="19">
        <v>1</v>
      </c>
      <c r="I41" s="19">
        <v>4999</v>
      </c>
      <c r="J41" s="19">
        <v>2999</v>
      </c>
      <c r="K41" s="19">
        <v>9</v>
      </c>
      <c r="L41" s="19">
        <v>0</v>
      </c>
      <c r="M41" s="19">
        <v>9999</v>
      </c>
      <c r="N41" s="19">
        <v>900</v>
      </c>
      <c r="O41" s="19">
        <v>800</v>
      </c>
      <c r="P41" s="19">
        <v>50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1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D41" s="19">
        <v>0</v>
      </c>
      <c r="AE41" s="19">
        <v>0</v>
      </c>
      <c r="AF41" s="19">
        <v>0</v>
      </c>
      <c r="AG41" s="19">
        <v>0</v>
      </c>
    </row>
    <row r="42" spans="1:33" s="21" customFormat="1" x14ac:dyDescent="0.15">
      <c r="A42" s="15" t="s">
        <v>159</v>
      </c>
      <c r="B42" s="21">
        <v>3999</v>
      </c>
      <c r="C42" s="19">
        <v>49992</v>
      </c>
      <c r="D42" s="19">
        <v>499912</v>
      </c>
      <c r="E42" s="19">
        <v>1</v>
      </c>
      <c r="F42" s="19">
        <v>1</v>
      </c>
      <c r="G42" s="17">
        <v>5</v>
      </c>
      <c r="H42" s="19">
        <v>1</v>
      </c>
      <c r="I42" s="19">
        <v>4999</v>
      </c>
      <c r="J42" s="19">
        <v>2999</v>
      </c>
      <c r="K42" s="19">
        <v>9</v>
      </c>
      <c r="L42" s="19">
        <v>0</v>
      </c>
      <c r="M42" s="19">
        <v>9998</v>
      </c>
      <c r="N42" s="19">
        <v>850</v>
      </c>
      <c r="O42" s="19">
        <v>700</v>
      </c>
      <c r="P42" s="17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1</v>
      </c>
      <c r="X42" s="19">
        <v>0</v>
      </c>
      <c r="Y42" s="19">
        <v>0</v>
      </c>
      <c r="Z42" s="19">
        <v>0</v>
      </c>
      <c r="AA42" s="19">
        <v>3</v>
      </c>
      <c r="AB42" s="19">
        <v>1</v>
      </c>
      <c r="AC42" s="19"/>
      <c r="AD42" s="19">
        <v>9900</v>
      </c>
      <c r="AE42" s="19">
        <v>5900</v>
      </c>
      <c r="AF42" s="19">
        <v>4000</v>
      </c>
      <c r="AG42" s="19">
        <v>1</v>
      </c>
    </row>
    <row r="43" spans="1:33" s="21" customFormat="1" x14ac:dyDescent="0.15">
      <c r="A43" s="15" t="s">
        <v>159</v>
      </c>
      <c r="B43" s="17">
        <v>0</v>
      </c>
      <c r="C43" s="19">
        <v>49993</v>
      </c>
      <c r="D43" s="19">
        <v>499913</v>
      </c>
      <c r="E43" s="19">
        <v>1</v>
      </c>
      <c r="F43" s="19">
        <v>1</v>
      </c>
      <c r="G43" s="17">
        <v>5</v>
      </c>
      <c r="H43" s="19">
        <v>1</v>
      </c>
      <c r="I43" s="19">
        <v>4999</v>
      </c>
      <c r="J43" s="17">
        <v>0</v>
      </c>
      <c r="K43" s="17">
        <v>0</v>
      </c>
      <c r="L43" s="19">
        <v>9</v>
      </c>
      <c r="M43" s="19">
        <v>9997</v>
      </c>
      <c r="N43" s="19">
        <v>800</v>
      </c>
      <c r="O43" s="19">
        <v>600</v>
      </c>
      <c r="P43" s="17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1</v>
      </c>
      <c r="X43" s="19">
        <v>0</v>
      </c>
      <c r="Y43" s="19">
        <v>0</v>
      </c>
      <c r="Z43" s="19">
        <v>0</v>
      </c>
      <c r="AA43" s="19">
        <v>2</v>
      </c>
      <c r="AB43" s="19">
        <v>2</v>
      </c>
      <c r="AC43" s="17" t="s">
        <v>157</v>
      </c>
      <c r="AD43" s="19">
        <v>9800</v>
      </c>
      <c r="AE43" s="19">
        <v>5700</v>
      </c>
      <c r="AF43" s="19">
        <v>4100</v>
      </c>
      <c r="AG43" s="19">
        <v>2</v>
      </c>
    </row>
    <row r="44" spans="1:33" s="20" customFormat="1" x14ac:dyDescent="0.15">
      <c r="A44" s="15" t="s">
        <v>159</v>
      </c>
      <c r="B44" s="17">
        <v>0</v>
      </c>
      <c r="C44" s="19">
        <v>49994</v>
      </c>
      <c r="D44" s="19">
        <v>499914</v>
      </c>
      <c r="E44" s="19">
        <v>1</v>
      </c>
      <c r="F44" s="19">
        <v>1</v>
      </c>
      <c r="G44" s="17">
        <v>5</v>
      </c>
      <c r="H44" s="19">
        <v>1</v>
      </c>
      <c r="I44" s="19">
        <v>4999</v>
      </c>
      <c r="J44" s="17">
        <v>0</v>
      </c>
      <c r="K44" s="17">
        <v>0</v>
      </c>
      <c r="L44" s="19">
        <v>9</v>
      </c>
      <c r="M44" s="19">
        <v>9996</v>
      </c>
      <c r="N44" s="19">
        <v>750</v>
      </c>
      <c r="O44" s="19">
        <v>500</v>
      </c>
      <c r="P44" s="17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1</v>
      </c>
      <c r="X44" s="19">
        <v>0</v>
      </c>
      <c r="Y44" s="19">
        <v>0</v>
      </c>
      <c r="Z44" s="19">
        <v>0</v>
      </c>
      <c r="AA44" s="19">
        <v>1</v>
      </c>
      <c r="AB44" s="19">
        <v>3</v>
      </c>
      <c r="AC44" s="17" t="s">
        <v>158</v>
      </c>
      <c r="AD44" s="19">
        <v>9700</v>
      </c>
      <c r="AE44" s="19">
        <v>5500</v>
      </c>
      <c r="AF44" s="19">
        <v>4200</v>
      </c>
      <c r="AG44" s="19">
        <v>3</v>
      </c>
    </row>
    <row r="45" spans="1:33" s="21" customFormat="1" x14ac:dyDescent="0.15">
      <c r="A45" s="15" t="s">
        <v>159</v>
      </c>
      <c r="B45" s="21">
        <v>39999</v>
      </c>
      <c r="C45" s="19">
        <v>59991</v>
      </c>
      <c r="D45" s="19">
        <v>599911</v>
      </c>
      <c r="E45" s="19">
        <v>1</v>
      </c>
      <c r="F45" s="19">
        <v>1</v>
      </c>
      <c r="G45" s="19">
        <v>1</v>
      </c>
      <c r="H45" s="19">
        <v>1</v>
      </c>
      <c r="I45" s="19">
        <v>5999</v>
      </c>
      <c r="J45" s="19">
        <v>29999</v>
      </c>
      <c r="K45" s="19">
        <v>9</v>
      </c>
      <c r="L45" s="19">
        <v>0</v>
      </c>
      <c r="M45" s="19">
        <v>9995</v>
      </c>
      <c r="N45" s="19">
        <v>700</v>
      </c>
      <c r="O45" s="19">
        <v>400</v>
      </c>
      <c r="P45" s="19">
        <v>30</v>
      </c>
      <c r="Q45" s="19">
        <v>1</v>
      </c>
      <c r="R45" s="19">
        <v>1</v>
      </c>
      <c r="S45" s="19">
        <v>0</v>
      </c>
      <c r="T45" s="19">
        <v>0</v>
      </c>
      <c r="U45" s="19">
        <v>1</v>
      </c>
      <c r="V45" s="19">
        <v>0</v>
      </c>
      <c r="W45" s="19" t="s">
        <v>38</v>
      </c>
      <c r="X45" s="19">
        <v>0</v>
      </c>
      <c r="Y45" s="19">
        <v>1</v>
      </c>
      <c r="Z45" s="19">
        <v>0</v>
      </c>
      <c r="AA45" s="19">
        <v>0</v>
      </c>
      <c r="AB45" s="19">
        <v>0</v>
      </c>
      <c r="AD45" s="19">
        <v>0</v>
      </c>
      <c r="AE45" s="19">
        <v>0</v>
      </c>
      <c r="AF45" s="19">
        <v>0</v>
      </c>
      <c r="AG45" s="19">
        <v>0</v>
      </c>
    </row>
    <row r="46" spans="1:33" s="21" customFormat="1" x14ac:dyDescent="0.15">
      <c r="A46" s="15" t="s">
        <v>159</v>
      </c>
      <c r="B46" s="21">
        <v>39999</v>
      </c>
      <c r="C46" s="19">
        <v>59992</v>
      </c>
      <c r="D46" s="19">
        <v>599912</v>
      </c>
      <c r="E46" s="19">
        <v>1</v>
      </c>
      <c r="F46" s="19">
        <v>1</v>
      </c>
      <c r="G46" s="17">
        <v>5</v>
      </c>
      <c r="H46" s="19">
        <v>1</v>
      </c>
      <c r="I46" s="19">
        <v>5999</v>
      </c>
      <c r="J46" s="19">
        <v>29999</v>
      </c>
      <c r="K46" s="19">
        <v>9</v>
      </c>
      <c r="L46" s="19">
        <v>0</v>
      </c>
      <c r="M46" s="19">
        <v>9994</v>
      </c>
      <c r="N46" s="19">
        <v>650</v>
      </c>
      <c r="O46" s="19">
        <v>300</v>
      </c>
      <c r="P46" s="17">
        <v>0</v>
      </c>
      <c r="Q46" s="19">
        <v>1</v>
      </c>
      <c r="R46" s="19">
        <v>1</v>
      </c>
      <c r="S46" s="19">
        <v>0</v>
      </c>
      <c r="T46" s="19">
        <v>0</v>
      </c>
      <c r="U46" s="19">
        <v>1</v>
      </c>
      <c r="V46" s="19">
        <v>0</v>
      </c>
      <c r="W46" s="19" t="s">
        <v>38</v>
      </c>
      <c r="X46" s="19">
        <v>0</v>
      </c>
      <c r="Y46" s="19">
        <v>1</v>
      </c>
      <c r="Z46" s="19">
        <v>0</v>
      </c>
      <c r="AA46" s="19">
        <v>3</v>
      </c>
      <c r="AB46" s="19">
        <v>1</v>
      </c>
      <c r="AC46" s="19"/>
      <c r="AD46" s="19">
        <v>9600</v>
      </c>
      <c r="AE46" s="19">
        <v>5300</v>
      </c>
      <c r="AF46" s="19">
        <v>4300</v>
      </c>
      <c r="AG46" s="19">
        <v>4</v>
      </c>
    </row>
    <row r="47" spans="1:33" s="21" customFormat="1" x14ac:dyDescent="0.15">
      <c r="A47" s="15" t="s">
        <v>159</v>
      </c>
      <c r="B47" s="17">
        <v>0</v>
      </c>
      <c r="C47" s="19">
        <v>59993</v>
      </c>
      <c r="D47" s="19">
        <v>599913</v>
      </c>
      <c r="E47" s="19">
        <v>1</v>
      </c>
      <c r="F47" s="19">
        <v>1</v>
      </c>
      <c r="G47" s="17">
        <v>5</v>
      </c>
      <c r="H47" s="19">
        <v>1</v>
      </c>
      <c r="I47" s="19">
        <v>5999</v>
      </c>
      <c r="J47" s="19">
        <v>0</v>
      </c>
      <c r="K47" s="19">
        <v>0</v>
      </c>
      <c r="L47" s="19">
        <v>9</v>
      </c>
      <c r="M47" s="19">
        <v>9993</v>
      </c>
      <c r="N47" s="19">
        <v>600</v>
      </c>
      <c r="O47" s="19">
        <v>200</v>
      </c>
      <c r="P47" s="17">
        <v>0</v>
      </c>
      <c r="Q47" s="19">
        <v>9</v>
      </c>
      <c r="R47" s="19">
        <v>1</v>
      </c>
      <c r="S47" s="19">
        <v>0</v>
      </c>
      <c r="T47" s="19">
        <v>0</v>
      </c>
      <c r="U47" s="19">
        <v>1</v>
      </c>
      <c r="V47" s="19">
        <v>0</v>
      </c>
      <c r="W47" s="19" t="s">
        <v>38</v>
      </c>
      <c r="X47" s="19">
        <v>0</v>
      </c>
      <c r="Y47" s="19">
        <v>1</v>
      </c>
      <c r="Z47" s="19">
        <v>0</v>
      </c>
      <c r="AA47" s="19">
        <v>2</v>
      </c>
      <c r="AB47" s="19">
        <v>2</v>
      </c>
      <c r="AC47" s="17" t="s">
        <v>157</v>
      </c>
      <c r="AD47" s="19">
        <v>9500</v>
      </c>
      <c r="AE47" s="19">
        <v>5100</v>
      </c>
      <c r="AF47" s="19">
        <v>4400</v>
      </c>
      <c r="AG47" s="19">
        <v>5</v>
      </c>
    </row>
    <row r="48" spans="1:33" s="20" customFormat="1" x14ac:dyDescent="0.15">
      <c r="A48" s="15" t="s">
        <v>159</v>
      </c>
      <c r="B48" s="20">
        <v>0</v>
      </c>
      <c r="C48" s="19">
        <v>59994</v>
      </c>
      <c r="D48" s="19">
        <v>599914</v>
      </c>
      <c r="E48" s="19">
        <v>1</v>
      </c>
      <c r="F48" s="19">
        <v>1</v>
      </c>
      <c r="G48" s="17">
        <v>5</v>
      </c>
      <c r="H48" s="19">
        <v>1</v>
      </c>
      <c r="I48" s="19">
        <v>5999</v>
      </c>
      <c r="J48" s="19">
        <v>0</v>
      </c>
      <c r="K48" s="19">
        <v>0</v>
      </c>
      <c r="L48" s="19">
        <v>9</v>
      </c>
      <c r="M48" s="19">
        <v>9992</v>
      </c>
      <c r="N48" s="19">
        <v>550</v>
      </c>
      <c r="O48" s="19">
        <v>100</v>
      </c>
      <c r="P48" s="17">
        <v>0</v>
      </c>
      <c r="Q48" s="19">
        <v>9</v>
      </c>
      <c r="R48" s="19">
        <v>1</v>
      </c>
      <c r="S48" s="19">
        <v>0</v>
      </c>
      <c r="T48" s="19">
        <v>0</v>
      </c>
      <c r="U48" s="19">
        <v>1</v>
      </c>
      <c r="V48" s="19">
        <v>0</v>
      </c>
      <c r="W48" s="19" t="s">
        <v>38</v>
      </c>
      <c r="X48" s="19">
        <v>0</v>
      </c>
      <c r="Y48" s="19">
        <v>1</v>
      </c>
      <c r="Z48" s="19">
        <v>0</v>
      </c>
      <c r="AA48" s="19">
        <v>1</v>
      </c>
      <c r="AB48" s="19">
        <v>3</v>
      </c>
      <c r="AC48" s="17" t="s">
        <v>158</v>
      </c>
      <c r="AD48" s="19">
        <v>9400</v>
      </c>
      <c r="AE48" s="19">
        <v>4900</v>
      </c>
      <c r="AF48" s="19">
        <v>4500</v>
      </c>
      <c r="AG48" s="19">
        <v>6</v>
      </c>
    </row>
  </sheetData>
  <phoneticPr fontId="3"/>
  <pageMargins left="0.25" right="0.25" top="0.75" bottom="0.75" header="0.3" footer="0.3"/>
  <pageSetup paperSize="9" scale="47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8" x14ac:dyDescent="0.15">
      <c r="A1" s="14" t="s">
        <v>160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15">
      <c r="A2" s="15" t="s">
        <v>47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</row>
    <row r="3" spans="1:18" x14ac:dyDescent="0.15">
      <c r="A3" s="16" t="s">
        <v>48</v>
      </c>
      <c r="B3" s="4">
        <v>40011</v>
      </c>
      <c r="C3" s="3">
        <v>400111</v>
      </c>
      <c r="D3" s="3">
        <v>1</v>
      </c>
      <c r="F3" s="17">
        <v>1</v>
      </c>
      <c r="G3" s="3">
        <v>1</v>
      </c>
      <c r="H3" s="4">
        <v>4001</v>
      </c>
      <c r="I3" s="4">
        <v>10000</v>
      </c>
      <c r="J3" s="3">
        <v>1</v>
      </c>
      <c r="K3" s="4">
        <v>1</v>
      </c>
      <c r="L3" s="3">
        <v>999</v>
      </c>
      <c r="M3" s="3">
        <v>99</v>
      </c>
      <c r="N3" s="3">
        <v>89</v>
      </c>
      <c r="O3" s="3">
        <v>49</v>
      </c>
      <c r="P3" s="17">
        <v>0</v>
      </c>
      <c r="Q3" s="17">
        <v>0</v>
      </c>
    </row>
    <row r="4" spans="1:18" x14ac:dyDescent="0.15">
      <c r="A4" s="16" t="s">
        <v>48</v>
      </c>
      <c r="B4" s="4">
        <v>40011</v>
      </c>
      <c r="C4" s="3">
        <v>400111</v>
      </c>
      <c r="D4" s="3">
        <v>1</v>
      </c>
      <c r="F4" s="17">
        <v>1</v>
      </c>
      <c r="G4" s="3">
        <v>1</v>
      </c>
      <c r="H4" s="4">
        <v>4001</v>
      </c>
      <c r="I4" s="4">
        <v>10000</v>
      </c>
      <c r="J4" s="3">
        <v>1</v>
      </c>
      <c r="K4" s="4">
        <v>1</v>
      </c>
      <c r="L4" s="3">
        <v>1000</v>
      </c>
      <c r="M4" s="3">
        <v>101</v>
      </c>
      <c r="N4" s="3">
        <v>90</v>
      </c>
      <c r="O4" s="3">
        <v>50</v>
      </c>
      <c r="P4" s="17">
        <v>1</v>
      </c>
      <c r="Q4" s="17">
        <v>1</v>
      </c>
    </row>
    <row r="5" spans="1:18" x14ac:dyDescent="0.15">
      <c r="A5" s="16" t="s">
        <v>48</v>
      </c>
      <c r="B5" s="4">
        <v>40011</v>
      </c>
      <c r="C5" s="3">
        <v>400111</v>
      </c>
      <c r="D5" s="3">
        <v>1</v>
      </c>
      <c r="F5" s="17">
        <v>1</v>
      </c>
      <c r="G5" s="3">
        <v>1</v>
      </c>
      <c r="H5" s="4">
        <v>4001</v>
      </c>
      <c r="I5" s="4">
        <v>10000</v>
      </c>
      <c r="J5" s="3">
        <v>1</v>
      </c>
      <c r="K5" s="4">
        <v>1</v>
      </c>
      <c r="L5" s="3">
        <v>1001</v>
      </c>
      <c r="M5" s="3">
        <v>102</v>
      </c>
      <c r="N5" s="3">
        <v>91</v>
      </c>
      <c r="O5" s="3">
        <v>51</v>
      </c>
      <c r="P5" s="17">
        <v>2</v>
      </c>
      <c r="Q5" s="17">
        <v>1</v>
      </c>
    </row>
    <row r="6" spans="1:18" x14ac:dyDescent="0.15">
      <c r="A6" s="16" t="s">
        <v>48</v>
      </c>
      <c r="B6" s="4">
        <v>40011</v>
      </c>
      <c r="C6" s="3">
        <v>400111</v>
      </c>
      <c r="D6" s="3">
        <v>1</v>
      </c>
      <c r="F6" s="17">
        <v>1</v>
      </c>
      <c r="G6" s="3">
        <v>1</v>
      </c>
      <c r="H6" s="4">
        <v>4001</v>
      </c>
      <c r="I6" s="4">
        <v>10000</v>
      </c>
      <c r="J6" s="3">
        <v>1</v>
      </c>
      <c r="K6" s="4">
        <v>1</v>
      </c>
      <c r="L6" s="3">
        <v>1002</v>
      </c>
      <c r="M6" s="3">
        <v>103</v>
      </c>
      <c r="N6" s="3">
        <v>92</v>
      </c>
      <c r="O6" s="3">
        <v>52</v>
      </c>
      <c r="P6" s="17">
        <v>1</v>
      </c>
      <c r="Q6" s="17">
        <v>2</v>
      </c>
    </row>
    <row r="7" spans="1:18" x14ac:dyDescent="0.15">
      <c r="A7" s="16" t="s">
        <v>48</v>
      </c>
      <c r="B7" s="4">
        <v>40011</v>
      </c>
      <c r="C7" s="3">
        <v>400111</v>
      </c>
      <c r="D7" s="3">
        <v>1</v>
      </c>
      <c r="F7" s="17">
        <v>1</v>
      </c>
      <c r="G7" s="3">
        <v>1</v>
      </c>
      <c r="H7" s="4">
        <v>4001</v>
      </c>
      <c r="I7" s="4">
        <v>10000</v>
      </c>
      <c r="J7" s="3">
        <v>1</v>
      </c>
      <c r="K7" s="4">
        <v>0</v>
      </c>
      <c r="L7" s="3">
        <v>1003</v>
      </c>
      <c r="M7" s="3">
        <v>104</v>
      </c>
      <c r="N7" s="3">
        <v>93</v>
      </c>
      <c r="O7" s="3">
        <v>53</v>
      </c>
      <c r="P7" s="17">
        <v>0</v>
      </c>
      <c r="Q7" s="17">
        <v>0</v>
      </c>
    </row>
    <row r="8" spans="1:18" x14ac:dyDescent="0.15">
      <c r="A8" s="16" t="s">
        <v>48</v>
      </c>
      <c r="B8" s="4">
        <v>40011</v>
      </c>
      <c r="C8" s="3">
        <v>400111</v>
      </c>
      <c r="D8" s="3">
        <v>1</v>
      </c>
      <c r="F8" s="17">
        <v>1</v>
      </c>
      <c r="G8" s="3">
        <v>1</v>
      </c>
      <c r="H8" s="4">
        <v>4001</v>
      </c>
      <c r="I8" s="4">
        <v>10000</v>
      </c>
      <c r="J8" s="3">
        <v>1</v>
      </c>
      <c r="K8" s="4">
        <v>0</v>
      </c>
      <c r="L8" s="3">
        <v>1004</v>
      </c>
      <c r="M8" s="3">
        <v>105</v>
      </c>
      <c r="N8" s="3">
        <v>94</v>
      </c>
      <c r="O8" s="3">
        <v>54</v>
      </c>
      <c r="P8" s="17">
        <v>1</v>
      </c>
      <c r="Q8" s="17">
        <v>1</v>
      </c>
    </row>
    <row r="9" spans="1:18" x14ac:dyDescent="0.15">
      <c r="A9" s="16" t="s">
        <v>48</v>
      </c>
      <c r="B9" s="4">
        <v>40011</v>
      </c>
      <c r="C9" s="3">
        <v>400111</v>
      </c>
      <c r="D9" s="3">
        <v>1</v>
      </c>
      <c r="F9" s="17">
        <v>1</v>
      </c>
      <c r="G9" s="3">
        <v>1</v>
      </c>
      <c r="H9" s="4">
        <v>4001</v>
      </c>
      <c r="I9" s="4">
        <v>10000</v>
      </c>
      <c r="J9" s="3">
        <v>1</v>
      </c>
      <c r="K9" s="4">
        <v>0</v>
      </c>
      <c r="L9" s="3">
        <v>1005</v>
      </c>
      <c r="M9" s="3">
        <v>106</v>
      </c>
      <c r="N9" s="3">
        <v>95</v>
      </c>
      <c r="O9" s="3">
        <v>55</v>
      </c>
      <c r="P9" s="17">
        <v>1</v>
      </c>
      <c r="Q9" s="17">
        <v>2</v>
      </c>
    </row>
    <row r="10" spans="1:18" x14ac:dyDescent="0.15">
      <c r="A10" s="16" t="s">
        <v>48</v>
      </c>
      <c r="B10" s="4">
        <v>40011</v>
      </c>
      <c r="C10" s="3">
        <v>400141</v>
      </c>
      <c r="D10" s="3">
        <v>1</v>
      </c>
      <c r="F10" s="17">
        <v>1</v>
      </c>
      <c r="G10" s="3">
        <v>1</v>
      </c>
      <c r="H10" s="4">
        <v>4001</v>
      </c>
      <c r="I10" s="4">
        <v>10000</v>
      </c>
      <c r="J10" s="3">
        <v>10</v>
      </c>
      <c r="K10" s="4">
        <v>0</v>
      </c>
      <c r="L10" s="3">
        <v>2000</v>
      </c>
      <c r="M10" s="3">
        <v>149</v>
      </c>
      <c r="N10" s="3">
        <v>99</v>
      </c>
      <c r="O10" s="3">
        <v>79</v>
      </c>
      <c r="P10" s="3">
        <v>0</v>
      </c>
      <c r="Q10" s="3">
        <v>0</v>
      </c>
      <c r="R10" s="2"/>
    </row>
    <row r="11" spans="1:18" x14ac:dyDescent="0.15">
      <c r="A11" s="16" t="s">
        <v>48</v>
      </c>
      <c r="B11" s="4">
        <v>40021</v>
      </c>
      <c r="C11" s="3">
        <v>400211</v>
      </c>
      <c r="D11" s="3">
        <v>1</v>
      </c>
      <c r="F11" s="17">
        <v>2</v>
      </c>
      <c r="G11" s="3">
        <v>1</v>
      </c>
      <c r="H11" s="4">
        <v>4002</v>
      </c>
      <c r="I11" s="4">
        <v>10000</v>
      </c>
      <c r="J11" s="3">
        <v>1</v>
      </c>
      <c r="K11" s="4">
        <v>1</v>
      </c>
      <c r="L11" s="3">
        <v>10000</v>
      </c>
      <c r="M11" s="3">
        <v>199</v>
      </c>
      <c r="N11" s="3">
        <v>149</v>
      </c>
      <c r="O11" s="3">
        <v>99</v>
      </c>
      <c r="P11" s="3">
        <v>0</v>
      </c>
      <c r="Q11" s="3">
        <v>0</v>
      </c>
      <c r="R11" s="2"/>
    </row>
    <row r="12" spans="1:18" x14ac:dyDescent="0.15">
      <c r="A12" s="16" t="s">
        <v>48</v>
      </c>
      <c r="B12" s="4">
        <v>40021</v>
      </c>
      <c r="C12" s="3">
        <v>400241</v>
      </c>
      <c r="D12" s="3">
        <v>1</v>
      </c>
      <c r="F12" s="17">
        <v>2</v>
      </c>
      <c r="G12" s="3">
        <v>1</v>
      </c>
      <c r="H12" s="4">
        <v>4002</v>
      </c>
      <c r="I12" s="4">
        <v>10000</v>
      </c>
      <c r="J12" s="3">
        <v>10</v>
      </c>
      <c r="K12" s="4">
        <v>0</v>
      </c>
      <c r="L12" s="3">
        <v>20000</v>
      </c>
      <c r="M12" s="3">
        <v>249</v>
      </c>
      <c r="N12" s="3">
        <v>199</v>
      </c>
      <c r="O12" s="3">
        <v>149</v>
      </c>
      <c r="P12" s="3">
        <v>0</v>
      </c>
      <c r="Q12" s="3">
        <v>0</v>
      </c>
      <c r="R12" s="2"/>
    </row>
    <row r="13" spans="1:18" x14ac:dyDescent="0.15">
      <c r="A13" s="16" t="s">
        <v>48</v>
      </c>
      <c r="B13" s="2">
        <v>50011</v>
      </c>
      <c r="C13" s="3">
        <v>500111</v>
      </c>
      <c r="D13" s="3">
        <v>1</v>
      </c>
      <c r="F13" s="17">
        <v>1</v>
      </c>
      <c r="G13" s="3">
        <v>1</v>
      </c>
      <c r="H13" s="4">
        <v>4001</v>
      </c>
      <c r="I13" s="4">
        <v>10009</v>
      </c>
      <c r="J13" s="3">
        <v>1</v>
      </c>
      <c r="K13" s="4">
        <v>1</v>
      </c>
      <c r="L13" s="3">
        <v>500</v>
      </c>
      <c r="M13" s="3">
        <v>49</v>
      </c>
      <c r="N13" s="3">
        <v>28</v>
      </c>
      <c r="O13" s="3">
        <v>9</v>
      </c>
      <c r="P13" s="3">
        <v>1</v>
      </c>
      <c r="Q13" s="3">
        <v>1</v>
      </c>
      <c r="R13" s="2"/>
    </row>
    <row r="14" spans="1:18" x14ac:dyDescent="0.15">
      <c r="A14" s="16" t="s">
        <v>48</v>
      </c>
      <c r="B14" s="2">
        <v>50011</v>
      </c>
      <c r="C14" s="3">
        <v>500141</v>
      </c>
      <c r="D14" s="3">
        <v>1</v>
      </c>
      <c r="F14" s="17">
        <v>1</v>
      </c>
      <c r="G14" s="3">
        <v>1</v>
      </c>
      <c r="H14" s="4">
        <v>4001</v>
      </c>
      <c r="I14" s="4">
        <v>10009</v>
      </c>
      <c r="J14" s="3">
        <v>9</v>
      </c>
      <c r="K14" s="4">
        <v>0</v>
      </c>
      <c r="L14" s="3">
        <v>3000</v>
      </c>
      <c r="M14" s="3">
        <v>199</v>
      </c>
      <c r="N14" s="3">
        <v>179</v>
      </c>
      <c r="O14" s="3">
        <v>99</v>
      </c>
      <c r="P14" s="3">
        <v>1</v>
      </c>
      <c r="Q14" s="3">
        <v>1</v>
      </c>
    </row>
    <row r="15" spans="1:18" x14ac:dyDescent="0.15">
      <c r="A15" s="16" t="s">
        <v>48</v>
      </c>
      <c r="B15" s="2">
        <v>50021</v>
      </c>
      <c r="C15" s="3">
        <v>500211</v>
      </c>
      <c r="D15" s="3">
        <v>1</v>
      </c>
      <c r="F15" s="17">
        <v>2</v>
      </c>
      <c r="G15" s="3">
        <v>1</v>
      </c>
      <c r="H15" s="4">
        <v>4002</v>
      </c>
      <c r="I15" s="4">
        <v>10009</v>
      </c>
      <c r="J15" s="3">
        <v>1</v>
      </c>
      <c r="K15" s="4">
        <v>1</v>
      </c>
      <c r="L15" s="3">
        <v>100000</v>
      </c>
      <c r="M15" s="3">
        <v>8191</v>
      </c>
      <c r="N15" s="3">
        <v>7999</v>
      </c>
      <c r="O15" s="3">
        <v>999</v>
      </c>
      <c r="P15" s="3">
        <v>1</v>
      </c>
      <c r="Q15" s="3">
        <v>1</v>
      </c>
    </row>
    <row r="16" spans="1:18" x14ac:dyDescent="0.15">
      <c r="A16" s="16" t="s">
        <v>48</v>
      </c>
      <c r="B16" s="2">
        <v>50021</v>
      </c>
      <c r="C16" s="3">
        <v>500241</v>
      </c>
      <c r="D16" s="3">
        <v>1</v>
      </c>
      <c r="F16" s="17">
        <v>2</v>
      </c>
      <c r="G16" s="3">
        <v>1</v>
      </c>
      <c r="H16" s="4">
        <v>4002</v>
      </c>
      <c r="I16" s="4">
        <v>10009</v>
      </c>
      <c r="J16" s="3">
        <v>9</v>
      </c>
      <c r="K16" s="4">
        <v>0</v>
      </c>
      <c r="L16" s="3">
        <v>50000</v>
      </c>
      <c r="M16" s="3">
        <v>99</v>
      </c>
      <c r="N16" s="3">
        <v>99</v>
      </c>
      <c r="O16" s="3">
        <v>49</v>
      </c>
      <c r="P16" s="3">
        <v>1</v>
      </c>
      <c r="Q16" s="3">
        <v>1</v>
      </c>
    </row>
    <row r="17" spans="1:17" x14ac:dyDescent="0.15">
      <c r="A17" s="16" t="s">
        <v>48</v>
      </c>
      <c r="B17" s="2">
        <v>49991</v>
      </c>
      <c r="C17" s="4">
        <v>499911</v>
      </c>
      <c r="D17" s="3">
        <v>1</v>
      </c>
      <c r="F17" s="19">
        <v>1</v>
      </c>
      <c r="G17" s="3">
        <v>1</v>
      </c>
      <c r="H17" s="4">
        <v>4999</v>
      </c>
      <c r="I17" s="4">
        <v>19990</v>
      </c>
      <c r="J17" s="4">
        <v>9</v>
      </c>
      <c r="K17" s="4">
        <v>0</v>
      </c>
      <c r="L17" s="4">
        <v>9999</v>
      </c>
      <c r="M17" s="4">
        <v>899</v>
      </c>
      <c r="N17" s="4">
        <v>799</v>
      </c>
      <c r="O17" s="4">
        <v>49</v>
      </c>
      <c r="P17" s="4">
        <v>0</v>
      </c>
      <c r="Q17" s="4">
        <v>0</v>
      </c>
    </row>
    <row r="18" spans="1:17" x14ac:dyDescent="0.15">
      <c r="A18" s="16" t="s">
        <v>48</v>
      </c>
      <c r="B18" s="2">
        <v>59991</v>
      </c>
      <c r="C18" s="4">
        <v>599911</v>
      </c>
      <c r="D18" s="3">
        <v>1</v>
      </c>
      <c r="F18" s="19">
        <v>1</v>
      </c>
      <c r="G18" s="3">
        <v>1</v>
      </c>
      <c r="H18" s="4">
        <v>5999</v>
      </c>
      <c r="I18" s="4">
        <v>19990</v>
      </c>
      <c r="J18" s="4">
        <v>9</v>
      </c>
      <c r="K18" s="4">
        <v>0</v>
      </c>
      <c r="L18" s="4">
        <v>9995</v>
      </c>
      <c r="M18" s="4">
        <v>699</v>
      </c>
      <c r="N18" s="4">
        <v>399</v>
      </c>
      <c r="O18" s="4">
        <v>29</v>
      </c>
      <c r="P18" s="4">
        <v>1</v>
      </c>
      <c r="Q18" s="4">
        <v>1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20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0" x14ac:dyDescent="0.15">
      <c r="A2" s="15" t="s">
        <v>139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20" x14ac:dyDescent="0.15">
      <c r="A3" s="16" t="s">
        <v>159</v>
      </c>
      <c r="B3" s="4">
        <v>40011</v>
      </c>
      <c r="C3" s="3">
        <v>400111</v>
      </c>
      <c r="D3" s="3">
        <v>1</v>
      </c>
      <c r="F3" s="17">
        <v>1</v>
      </c>
      <c r="G3" s="3">
        <v>1</v>
      </c>
      <c r="H3" s="4">
        <v>4001</v>
      </c>
      <c r="I3" s="4">
        <v>10000</v>
      </c>
      <c r="J3" s="3">
        <v>1</v>
      </c>
      <c r="K3" s="4">
        <v>1</v>
      </c>
      <c r="L3" s="3">
        <v>1000</v>
      </c>
      <c r="M3" s="3">
        <v>100</v>
      </c>
      <c r="N3" s="3">
        <v>90</v>
      </c>
      <c r="O3" s="3">
        <v>50</v>
      </c>
      <c r="P3" s="17">
        <v>0</v>
      </c>
      <c r="Q3" s="17">
        <v>0</v>
      </c>
      <c r="R3" s="3">
        <v>0</v>
      </c>
      <c r="S3" s="3">
        <v>0</v>
      </c>
    </row>
    <row r="4" spans="1:20" x14ac:dyDescent="0.15">
      <c r="A4" s="16" t="s">
        <v>159</v>
      </c>
      <c r="B4" s="4">
        <v>40011</v>
      </c>
      <c r="C4" s="3">
        <v>400111</v>
      </c>
      <c r="D4" s="3">
        <v>1</v>
      </c>
      <c r="F4" s="17">
        <v>1</v>
      </c>
      <c r="G4" s="3">
        <v>1</v>
      </c>
      <c r="H4" s="4">
        <v>4001</v>
      </c>
      <c r="I4" s="4">
        <v>10000</v>
      </c>
      <c r="J4" s="3">
        <v>1</v>
      </c>
      <c r="K4" s="4">
        <v>1</v>
      </c>
      <c r="L4" s="3">
        <v>1001</v>
      </c>
      <c r="M4" s="3">
        <v>101</v>
      </c>
      <c r="N4" s="3">
        <v>91</v>
      </c>
      <c r="O4" s="3">
        <v>51</v>
      </c>
      <c r="P4" s="17">
        <v>1</v>
      </c>
      <c r="Q4" s="17">
        <v>1</v>
      </c>
      <c r="R4" s="3">
        <v>0</v>
      </c>
      <c r="S4" s="3">
        <v>0</v>
      </c>
    </row>
    <row r="5" spans="1:20" x14ac:dyDescent="0.15">
      <c r="A5" s="16" t="s">
        <v>159</v>
      </c>
      <c r="B5" s="4">
        <v>40011</v>
      </c>
      <c r="C5" s="3">
        <v>400111</v>
      </c>
      <c r="D5" s="3">
        <v>1</v>
      </c>
      <c r="F5" s="17">
        <v>1</v>
      </c>
      <c r="G5" s="3">
        <v>1</v>
      </c>
      <c r="H5" s="4">
        <v>4001</v>
      </c>
      <c r="I5" s="4">
        <v>10000</v>
      </c>
      <c r="J5" s="3">
        <v>1</v>
      </c>
      <c r="K5" s="4">
        <v>1</v>
      </c>
      <c r="L5" s="3">
        <v>1002</v>
      </c>
      <c r="M5" s="3">
        <v>102</v>
      </c>
      <c r="N5" s="3">
        <v>92</v>
      </c>
      <c r="O5" s="3">
        <v>52</v>
      </c>
      <c r="P5" s="17">
        <v>2</v>
      </c>
      <c r="Q5" s="17">
        <v>1</v>
      </c>
      <c r="R5" s="3">
        <v>0</v>
      </c>
      <c r="S5" s="3">
        <v>0</v>
      </c>
    </row>
    <row r="6" spans="1:20" x14ac:dyDescent="0.15">
      <c r="A6" s="16" t="s">
        <v>159</v>
      </c>
      <c r="B6" s="4">
        <v>40011</v>
      </c>
      <c r="C6" s="3">
        <v>400111</v>
      </c>
      <c r="D6" s="3">
        <v>1</v>
      </c>
      <c r="F6" s="17">
        <v>1</v>
      </c>
      <c r="G6" s="3">
        <v>1</v>
      </c>
      <c r="H6" s="4">
        <v>4001</v>
      </c>
      <c r="I6" s="4">
        <v>10000</v>
      </c>
      <c r="J6" s="3">
        <v>1</v>
      </c>
      <c r="K6" s="4">
        <v>1</v>
      </c>
      <c r="L6" s="3">
        <v>1003</v>
      </c>
      <c r="M6" s="3">
        <v>103</v>
      </c>
      <c r="N6" s="3">
        <v>93</v>
      </c>
      <c r="O6" s="3">
        <v>53</v>
      </c>
      <c r="P6" s="17">
        <v>1</v>
      </c>
      <c r="Q6" s="17">
        <v>2</v>
      </c>
      <c r="R6" s="3">
        <v>0</v>
      </c>
      <c r="S6" s="3">
        <v>0</v>
      </c>
    </row>
    <row r="7" spans="1:20" x14ac:dyDescent="0.15">
      <c r="A7" s="16" t="s">
        <v>159</v>
      </c>
      <c r="B7" s="4">
        <v>40011</v>
      </c>
      <c r="C7" s="3">
        <v>400111</v>
      </c>
      <c r="D7" s="3">
        <v>1</v>
      </c>
      <c r="F7" s="17">
        <v>1</v>
      </c>
      <c r="G7" s="3">
        <v>1</v>
      </c>
      <c r="H7" s="4">
        <v>4001</v>
      </c>
      <c r="I7" s="4">
        <v>10000</v>
      </c>
      <c r="J7" s="3">
        <v>1</v>
      </c>
      <c r="K7" s="4">
        <v>0</v>
      </c>
      <c r="L7" s="3">
        <v>1004</v>
      </c>
      <c r="M7" s="3">
        <v>104</v>
      </c>
      <c r="N7" s="3">
        <v>94</v>
      </c>
      <c r="O7" s="3">
        <v>54</v>
      </c>
      <c r="P7" s="17">
        <v>0</v>
      </c>
      <c r="Q7" s="17">
        <v>0</v>
      </c>
      <c r="R7" s="3">
        <v>0</v>
      </c>
      <c r="S7" s="3">
        <v>0</v>
      </c>
    </row>
    <row r="8" spans="1:20" x14ac:dyDescent="0.15">
      <c r="A8" s="16" t="s">
        <v>159</v>
      </c>
      <c r="B8" s="4">
        <v>40011</v>
      </c>
      <c r="C8" s="3">
        <v>400111</v>
      </c>
      <c r="D8" s="3">
        <v>1</v>
      </c>
      <c r="F8" s="17">
        <v>1</v>
      </c>
      <c r="G8" s="3">
        <v>1</v>
      </c>
      <c r="H8" s="4">
        <v>4001</v>
      </c>
      <c r="I8" s="4">
        <v>10000</v>
      </c>
      <c r="J8" s="3">
        <v>1</v>
      </c>
      <c r="K8" s="4">
        <v>0</v>
      </c>
      <c r="L8" s="3">
        <v>1005</v>
      </c>
      <c r="M8" s="3">
        <v>105</v>
      </c>
      <c r="N8" s="3">
        <v>95</v>
      </c>
      <c r="O8" s="3">
        <v>55</v>
      </c>
      <c r="P8" s="17">
        <v>1</v>
      </c>
      <c r="Q8" s="17">
        <v>1</v>
      </c>
      <c r="R8" s="3">
        <v>0</v>
      </c>
      <c r="S8" s="3">
        <v>0</v>
      </c>
    </row>
    <row r="9" spans="1:20" x14ac:dyDescent="0.15">
      <c r="A9" s="16" t="s">
        <v>159</v>
      </c>
      <c r="B9" s="4">
        <v>40011</v>
      </c>
      <c r="C9" s="3">
        <v>400111</v>
      </c>
      <c r="D9" s="3">
        <v>1</v>
      </c>
      <c r="F9" s="17">
        <v>1</v>
      </c>
      <c r="G9" s="3">
        <v>1</v>
      </c>
      <c r="H9" s="4">
        <v>4001</v>
      </c>
      <c r="I9" s="4">
        <v>10000</v>
      </c>
      <c r="J9" s="3">
        <v>1</v>
      </c>
      <c r="K9" s="4">
        <v>0</v>
      </c>
      <c r="L9" s="3">
        <v>1006</v>
      </c>
      <c r="M9" s="3">
        <v>106</v>
      </c>
      <c r="N9" s="3">
        <v>96</v>
      </c>
      <c r="O9" s="3">
        <v>56</v>
      </c>
      <c r="P9" s="17">
        <v>1</v>
      </c>
      <c r="Q9" s="17">
        <v>2</v>
      </c>
      <c r="R9" s="3">
        <v>0</v>
      </c>
      <c r="S9" s="3">
        <v>0</v>
      </c>
    </row>
    <row r="10" spans="1:20" x14ac:dyDescent="0.15">
      <c r="A10" s="16" t="s">
        <v>159</v>
      </c>
      <c r="B10" s="4">
        <v>40012</v>
      </c>
      <c r="C10" s="3">
        <v>400121</v>
      </c>
      <c r="D10" s="3">
        <v>1</v>
      </c>
      <c r="F10" s="17">
        <v>5</v>
      </c>
      <c r="G10" s="3">
        <v>1</v>
      </c>
      <c r="H10" s="4">
        <v>4001</v>
      </c>
      <c r="I10" s="4">
        <v>10001</v>
      </c>
      <c r="J10" s="3">
        <v>1</v>
      </c>
      <c r="K10" s="4">
        <v>1</v>
      </c>
      <c r="L10" s="3">
        <v>1050</v>
      </c>
      <c r="M10" s="3">
        <v>101</v>
      </c>
      <c r="N10" s="3">
        <v>92</v>
      </c>
      <c r="O10" s="3">
        <v>0</v>
      </c>
      <c r="P10" s="3">
        <v>0</v>
      </c>
      <c r="Q10" s="3">
        <v>0</v>
      </c>
      <c r="R10" s="3">
        <v>1</v>
      </c>
      <c r="S10" s="3">
        <v>10000</v>
      </c>
    </row>
    <row r="11" spans="1:20" x14ac:dyDescent="0.15">
      <c r="A11" s="16" t="s">
        <v>159</v>
      </c>
      <c r="B11" s="4">
        <v>40013</v>
      </c>
      <c r="C11" s="3">
        <v>400131</v>
      </c>
      <c r="D11" s="3">
        <v>1</v>
      </c>
      <c r="F11" s="17">
        <v>5</v>
      </c>
      <c r="G11" s="3">
        <v>1</v>
      </c>
      <c r="H11" s="4">
        <v>4001</v>
      </c>
      <c r="I11" s="4">
        <v>10002</v>
      </c>
      <c r="J11" s="3">
        <v>0</v>
      </c>
      <c r="K11" s="4">
        <v>9</v>
      </c>
      <c r="L11" s="3">
        <v>1100</v>
      </c>
      <c r="M11" s="3">
        <v>102</v>
      </c>
      <c r="N11" s="3">
        <v>94</v>
      </c>
      <c r="O11" s="3">
        <v>0</v>
      </c>
      <c r="P11" s="3">
        <v>0</v>
      </c>
      <c r="Q11" s="3">
        <v>0</v>
      </c>
      <c r="R11" s="3">
        <v>2</v>
      </c>
      <c r="S11" s="3">
        <v>9000</v>
      </c>
    </row>
    <row r="12" spans="1:20" x14ac:dyDescent="0.15">
      <c r="A12" s="16" t="s">
        <v>159</v>
      </c>
      <c r="B12" s="4">
        <v>40014</v>
      </c>
      <c r="C12" s="3">
        <v>400141</v>
      </c>
      <c r="D12" s="3">
        <v>1</v>
      </c>
      <c r="F12" s="17">
        <v>5</v>
      </c>
      <c r="G12" s="3">
        <v>1</v>
      </c>
      <c r="H12" s="4">
        <v>4001</v>
      </c>
      <c r="I12" s="4">
        <v>10003</v>
      </c>
      <c r="J12" s="3">
        <v>0</v>
      </c>
      <c r="K12" s="4">
        <v>9</v>
      </c>
      <c r="L12" s="3">
        <v>1150</v>
      </c>
      <c r="M12" s="3">
        <v>103</v>
      </c>
      <c r="N12" s="3">
        <v>96</v>
      </c>
      <c r="O12" s="3">
        <v>0</v>
      </c>
      <c r="P12" s="3">
        <v>0</v>
      </c>
      <c r="Q12" s="3">
        <v>0</v>
      </c>
      <c r="R12" s="3">
        <v>3</v>
      </c>
      <c r="S12" s="3">
        <v>8000</v>
      </c>
      <c r="T12" s="2"/>
    </row>
    <row r="13" spans="1:20" x14ac:dyDescent="0.15">
      <c r="A13" s="16" t="s">
        <v>159</v>
      </c>
      <c r="B13" s="4">
        <v>40011</v>
      </c>
      <c r="C13" s="3">
        <v>400141</v>
      </c>
      <c r="D13" s="3">
        <v>1</v>
      </c>
      <c r="F13" s="17">
        <v>1</v>
      </c>
      <c r="G13" s="3">
        <v>1</v>
      </c>
      <c r="H13" s="4">
        <v>4001</v>
      </c>
      <c r="I13" s="4">
        <v>10000</v>
      </c>
      <c r="J13" s="3">
        <v>10</v>
      </c>
      <c r="K13" s="4">
        <v>0</v>
      </c>
      <c r="L13" s="3">
        <v>2000</v>
      </c>
      <c r="M13" s="3">
        <v>150</v>
      </c>
      <c r="N13" s="3">
        <v>100</v>
      </c>
      <c r="O13" s="3">
        <v>80</v>
      </c>
      <c r="P13" s="3">
        <v>0</v>
      </c>
      <c r="Q13" s="3">
        <v>0</v>
      </c>
      <c r="R13" s="3">
        <v>0</v>
      </c>
      <c r="S13" s="3">
        <v>0</v>
      </c>
      <c r="T13" s="2"/>
    </row>
    <row r="14" spans="1:20" x14ac:dyDescent="0.15">
      <c r="A14" s="16" t="s">
        <v>159</v>
      </c>
      <c r="B14" s="4">
        <v>40012</v>
      </c>
      <c r="C14" s="3">
        <v>400131</v>
      </c>
      <c r="D14" s="3">
        <v>1</v>
      </c>
      <c r="F14" s="17">
        <v>5</v>
      </c>
      <c r="G14" s="3">
        <v>1</v>
      </c>
      <c r="H14" s="4">
        <v>4001</v>
      </c>
      <c r="I14" s="4">
        <v>10001</v>
      </c>
      <c r="J14" s="3">
        <v>10</v>
      </c>
      <c r="K14" s="4">
        <v>0</v>
      </c>
      <c r="L14" s="3">
        <v>2025</v>
      </c>
      <c r="M14" s="3">
        <v>155</v>
      </c>
      <c r="N14" s="3">
        <v>110</v>
      </c>
      <c r="O14" s="3">
        <v>0</v>
      </c>
      <c r="P14" s="3">
        <v>0</v>
      </c>
      <c r="Q14" s="3">
        <v>0</v>
      </c>
      <c r="R14" s="3">
        <v>1</v>
      </c>
      <c r="S14" s="3">
        <v>2000</v>
      </c>
      <c r="T14" s="2"/>
    </row>
    <row r="15" spans="1:20" x14ac:dyDescent="0.15">
      <c r="A15" s="16" t="s">
        <v>159</v>
      </c>
      <c r="B15" s="4">
        <v>40013</v>
      </c>
      <c r="C15" s="3">
        <v>400121</v>
      </c>
      <c r="D15" s="3">
        <v>1</v>
      </c>
      <c r="F15" s="17">
        <v>5</v>
      </c>
      <c r="G15" s="3">
        <v>1</v>
      </c>
      <c r="H15" s="4">
        <v>4001</v>
      </c>
      <c r="I15" s="4">
        <v>10002</v>
      </c>
      <c r="J15" s="3">
        <v>0</v>
      </c>
      <c r="K15" s="4">
        <v>9</v>
      </c>
      <c r="L15" s="3">
        <v>2050</v>
      </c>
      <c r="M15" s="3">
        <v>160</v>
      </c>
      <c r="N15" s="3">
        <v>120</v>
      </c>
      <c r="O15" s="3">
        <v>0</v>
      </c>
      <c r="P15" s="3">
        <v>0</v>
      </c>
      <c r="Q15" s="3">
        <v>0</v>
      </c>
      <c r="R15" s="3">
        <v>2</v>
      </c>
      <c r="S15" s="3">
        <v>1800</v>
      </c>
      <c r="T15" s="2"/>
    </row>
    <row r="16" spans="1:20" x14ac:dyDescent="0.15">
      <c r="A16" s="16" t="s">
        <v>159</v>
      </c>
      <c r="B16" s="4">
        <v>40014</v>
      </c>
      <c r="C16" s="3">
        <v>400111</v>
      </c>
      <c r="D16" s="3">
        <v>1</v>
      </c>
      <c r="F16" s="17">
        <v>5</v>
      </c>
      <c r="G16" s="3">
        <v>1</v>
      </c>
      <c r="H16" s="4">
        <v>4001</v>
      </c>
      <c r="I16" s="4">
        <v>10003</v>
      </c>
      <c r="J16" s="3">
        <v>0</v>
      </c>
      <c r="K16" s="4">
        <v>9</v>
      </c>
      <c r="L16" s="3">
        <v>2075</v>
      </c>
      <c r="M16" s="3">
        <v>165</v>
      </c>
      <c r="N16" s="3">
        <v>130</v>
      </c>
      <c r="O16" s="3">
        <v>0</v>
      </c>
      <c r="P16" s="3">
        <v>0</v>
      </c>
      <c r="Q16" s="3">
        <v>0</v>
      </c>
      <c r="R16" s="3">
        <v>3</v>
      </c>
      <c r="S16" s="3">
        <v>1600</v>
      </c>
      <c r="T16" s="2"/>
    </row>
    <row r="17" spans="1:20" x14ac:dyDescent="0.15">
      <c r="A17" s="16" t="s">
        <v>159</v>
      </c>
      <c r="B17" s="4">
        <v>40021</v>
      </c>
      <c r="C17" s="3">
        <v>400211</v>
      </c>
      <c r="D17" s="3">
        <v>1</v>
      </c>
      <c r="F17" s="17">
        <v>2</v>
      </c>
      <c r="G17" s="3">
        <v>1</v>
      </c>
      <c r="H17" s="4">
        <v>4002</v>
      </c>
      <c r="I17" s="4">
        <v>10000</v>
      </c>
      <c r="J17" s="3">
        <v>1</v>
      </c>
      <c r="K17" s="4">
        <v>1</v>
      </c>
      <c r="L17" s="3">
        <v>10000</v>
      </c>
      <c r="M17" s="3">
        <v>200</v>
      </c>
      <c r="N17" s="3">
        <v>150</v>
      </c>
      <c r="O17" s="3">
        <v>100</v>
      </c>
      <c r="P17" s="3">
        <v>0</v>
      </c>
      <c r="Q17" s="3">
        <v>0</v>
      </c>
      <c r="R17" s="3">
        <v>0</v>
      </c>
      <c r="S17" s="3">
        <v>0</v>
      </c>
      <c r="T17" s="2"/>
    </row>
    <row r="18" spans="1:20" x14ac:dyDescent="0.15">
      <c r="A18" s="16" t="s">
        <v>159</v>
      </c>
      <c r="B18" s="4">
        <v>40022</v>
      </c>
      <c r="C18" s="3">
        <v>400221</v>
      </c>
      <c r="D18" s="3">
        <v>1</v>
      </c>
      <c r="F18" s="17">
        <v>5</v>
      </c>
      <c r="G18" s="3">
        <v>1</v>
      </c>
      <c r="H18" s="4">
        <v>4002</v>
      </c>
      <c r="I18" s="4">
        <v>10001</v>
      </c>
      <c r="J18" s="3">
        <v>1</v>
      </c>
      <c r="K18" s="4">
        <v>1</v>
      </c>
      <c r="L18" s="3">
        <v>10500</v>
      </c>
      <c r="M18" s="3">
        <v>201</v>
      </c>
      <c r="N18" s="3">
        <v>152</v>
      </c>
      <c r="O18" s="3">
        <v>0</v>
      </c>
      <c r="P18" s="3">
        <v>0</v>
      </c>
      <c r="Q18" s="3">
        <v>0</v>
      </c>
      <c r="R18" s="3">
        <v>1</v>
      </c>
      <c r="S18" s="3">
        <v>5000</v>
      </c>
      <c r="T18" s="2"/>
    </row>
    <row r="19" spans="1:20" x14ac:dyDescent="0.15">
      <c r="A19" s="16" t="s">
        <v>159</v>
      </c>
      <c r="B19" s="4">
        <v>40023</v>
      </c>
      <c r="C19" s="3">
        <v>400231</v>
      </c>
      <c r="D19" s="3">
        <v>1</v>
      </c>
      <c r="F19" s="17">
        <v>5</v>
      </c>
      <c r="G19" s="3">
        <v>1</v>
      </c>
      <c r="H19" s="4">
        <v>4002</v>
      </c>
      <c r="I19" s="4">
        <v>10002</v>
      </c>
      <c r="J19" s="3">
        <v>0</v>
      </c>
      <c r="K19" s="4">
        <v>9</v>
      </c>
      <c r="L19" s="3">
        <v>11000</v>
      </c>
      <c r="M19" s="3">
        <v>202</v>
      </c>
      <c r="N19" s="3">
        <v>154</v>
      </c>
      <c r="O19" s="3">
        <v>0</v>
      </c>
      <c r="P19" s="3">
        <v>0</v>
      </c>
      <c r="Q19" s="3">
        <v>0</v>
      </c>
      <c r="R19" s="3">
        <v>2</v>
      </c>
      <c r="S19" s="3">
        <v>4700</v>
      </c>
      <c r="T19" s="2"/>
    </row>
    <row r="20" spans="1:20" x14ac:dyDescent="0.15">
      <c r="A20" s="16" t="s">
        <v>159</v>
      </c>
      <c r="B20" s="4">
        <v>40024</v>
      </c>
      <c r="C20" s="3">
        <v>400241</v>
      </c>
      <c r="D20" s="3">
        <v>1</v>
      </c>
      <c r="F20" s="17">
        <v>5</v>
      </c>
      <c r="G20" s="3">
        <v>1</v>
      </c>
      <c r="H20" s="4">
        <v>4002</v>
      </c>
      <c r="I20" s="4">
        <v>10003</v>
      </c>
      <c r="J20" s="3">
        <v>0</v>
      </c>
      <c r="K20" s="4">
        <v>9</v>
      </c>
      <c r="L20" s="3">
        <v>11500</v>
      </c>
      <c r="M20" s="3">
        <v>203</v>
      </c>
      <c r="N20" s="3">
        <v>156</v>
      </c>
      <c r="O20" s="3">
        <v>0</v>
      </c>
      <c r="P20" s="3">
        <v>0</v>
      </c>
      <c r="Q20" s="3">
        <v>0</v>
      </c>
      <c r="R20" s="3">
        <v>3</v>
      </c>
      <c r="S20" s="3">
        <v>4300</v>
      </c>
      <c r="T20" s="2"/>
    </row>
    <row r="21" spans="1:20" x14ac:dyDescent="0.15">
      <c r="A21" s="16" t="s">
        <v>159</v>
      </c>
      <c r="B21" s="4">
        <v>40021</v>
      </c>
      <c r="C21" s="3">
        <v>400241</v>
      </c>
      <c r="D21" s="3">
        <v>1</v>
      </c>
      <c r="F21" s="17">
        <v>2</v>
      </c>
      <c r="G21" s="3">
        <v>1</v>
      </c>
      <c r="H21" s="4">
        <v>4002</v>
      </c>
      <c r="I21" s="4">
        <v>10000</v>
      </c>
      <c r="J21" s="3">
        <v>10</v>
      </c>
      <c r="K21" s="4">
        <v>0</v>
      </c>
      <c r="L21" s="3">
        <v>20000</v>
      </c>
      <c r="M21" s="3">
        <v>250</v>
      </c>
      <c r="N21" s="3">
        <v>200</v>
      </c>
      <c r="O21" s="3">
        <v>150</v>
      </c>
      <c r="P21" s="3">
        <v>0</v>
      </c>
      <c r="Q21" s="3">
        <v>0</v>
      </c>
      <c r="R21" s="3">
        <v>0</v>
      </c>
      <c r="S21" s="3">
        <v>0</v>
      </c>
      <c r="T21" s="2"/>
    </row>
    <row r="22" spans="1:20" x14ac:dyDescent="0.15">
      <c r="A22" s="16" t="s">
        <v>159</v>
      </c>
      <c r="B22" s="4">
        <v>40022</v>
      </c>
      <c r="C22" s="3">
        <v>400231</v>
      </c>
      <c r="D22" s="3">
        <v>1</v>
      </c>
      <c r="F22" s="17">
        <v>5</v>
      </c>
      <c r="G22" s="3">
        <v>1</v>
      </c>
      <c r="H22" s="4">
        <v>4002</v>
      </c>
      <c r="I22" s="4">
        <v>10001</v>
      </c>
      <c r="J22" s="3">
        <v>10</v>
      </c>
      <c r="K22" s="4">
        <v>0</v>
      </c>
      <c r="L22" s="3">
        <v>20250</v>
      </c>
      <c r="M22" s="3">
        <v>255</v>
      </c>
      <c r="N22" s="3">
        <v>210</v>
      </c>
      <c r="O22" s="3">
        <v>0</v>
      </c>
      <c r="P22" s="3">
        <v>0</v>
      </c>
      <c r="Q22" s="3">
        <v>0</v>
      </c>
      <c r="R22" s="3">
        <v>1</v>
      </c>
      <c r="S22" s="3">
        <v>7500</v>
      </c>
      <c r="T22" s="2"/>
    </row>
    <row r="23" spans="1:20" x14ac:dyDescent="0.15">
      <c r="A23" s="16" t="s">
        <v>159</v>
      </c>
      <c r="B23" s="4">
        <v>40023</v>
      </c>
      <c r="C23" s="3">
        <v>400221</v>
      </c>
      <c r="D23" s="3">
        <v>1</v>
      </c>
      <c r="F23" s="17">
        <v>5</v>
      </c>
      <c r="G23" s="3">
        <v>1</v>
      </c>
      <c r="H23" s="4">
        <v>4002</v>
      </c>
      <c r="I23" s="4">
        <v>10002</v>
      </c>
      <c r="J23" s="3">
        <v>0</v>
      </c>
      <c r="K23" s="4">
        <v>9</v>
      </c>
      <c r="L23" s="3">
        <v>20500</v>
      </c>
      <c r="M23" s="3">
        <v>260</v>
      </c>
      <c r="N23" s="3">
        <v>220</v>
      </c>
      <c r="O23" s="3">
        <v>0</v>
      </c>
      <c r="P23" s="3">
        <v>0</v>
      </c>
      <c r="Q23" s="3">
        <v>0</v>
      </c>
      <c r="R23" s="3">
        <v>2</v>
      </c>
      <c r="S23" s="3">
        <v>7100</v>
      </c>
      <c r="T23" s="2"/>
    </row>
    <row r="24" spans="1:20" x14ac:dyDescent="0.15">
      <c r="A24" s="16" t="s">
        <v>159</v>
      </c>
      <c r="B24" s="4">
        <v>40024</v>
      </c>
      <c r="C24" s="3">
        <v>400211</v>
      </c>
      <c r="D24" s="3">
        <v>1</v>
      </c>
      <c r="F24" s="17">
        <v>5</v>
      </c>
      <c r="G24" s="3">
        <v>1</v>
      </c>
      <c r="H24" s="4">
        <v>4002</v>
      </c>
      <c r="I24" s="4">
        <v>10003</v>
      </c>
      <c r="J24" s="3">
        <v>0</v>
      </c>
      <c r="K24" s="4">
        <v>9</v>
      </c>
      <c r="L24" s="3">
        <v>20750</v>
      </c>
      <c r="M24" s="3">
        <v>265</v>
      </c>
      <c r="N24" s="3">
        <v>230</v>
      </c>
      <c r="O24" s="3">
        <v>0</v>
      </c>
      <c r="P24" s="3">
        <v>0</v>
      </c>
      <c r="Q24" s="3">
        <v>0</v>
      </c>
      <c r="R24" s="3">
        <v>3</v>
      </c>
      <c r="S24" s="3">
        <v>6700</v>
      </c>
      <c r="T24" s="2"/>
    </row>
    <row r="25" spans="1:20" x14ac:dyDescent="0.15">
      <c r="A25" s="16" t="s">
        <v>159</v>
      </c>
      <c r="B25" s="2">
        <v>50011</v>
      </c>
      <c r="C25" s="3">
        <v>500111</v>
      </c>
      <c r="D25" s="3">
        <v>1</v>
      </c>
      <c r="F25" s="17">
        <v>1</v>
      </c>
      <c r="G25" s="3">
        <v>1</v>
      </c>
      <c r="H25" s="4">
        <v>4001</v>
      </c>
      <c r="I25" s="4">
        <v>10009</v>
      </c>
      <c r="J25" s="3">
        <v>1</v>
      </c>
      <c r="K25" s="4">
        <v>1</v>
      </c>
      <c r="L25" s="3">
        <v>500</v>
      </c>
      <c r="M25" s="3">
        <v>50</v>
      </c>
      <c r="N25" s="3">
        <v>29</v>
      </c>
      <c r="O25" s="3">
        <v>10</v>
      </c>
      <c r="P25" s="3">
        <v>1</v>
      </c>
      <c r="Q25" s="3">
        <v>1</v>
      </c>
      <c r="R25" s="3">
        <v>0</v>
      </c>
      <c r="S25" s="3">
        <v>0</v>
      </c>
      <c r="T25" s="2"/>
    </row>
    <row r="26" spans="1:20" x14ac:dyDescent="0.15">
      <c r="A26" s="16" t="s">
        <v>159</v>
      </c>
      <c r="B26" s="2">
        <v>50012</v>
      </c>
      <c r="C26" s="3">
        <v>500121</v>
      </c>
      <c r="D26" s="3">
        <v>1</v>
      </c>
      <c r="F26" s="17">
        <v>5</v>
      </c>
      <c r="G26" s="3">
        <v>1</v>
      </c>
      <c r="H26" s="4">
        <v>4001</v>
      </c>
      <c r="I26" s="4">
        <v>10010</v>
      </c>
      <c r="J26" s="3">
        <v>1</v>
      </c>
      <c r="K26" s="4">
        <v>1</v>
      </c>
      <c r="L26" s="3">
        <v>490</v>
      </c>
      <c r="M26" s="3">
        <v>45</v>
      </c>
      <c r="N26" s="3">
        <v>19</v>
      </c>
      <c r="O26" s="3">
        <v>0</v>
      </c>
      <c r="P26" s="3">
        <v>1</v>
      </c>
      <c r="Q26" s="3">
        <v>1</v>
      </c>
      <c r="R26" s="3">
        <v>1</v>
      </c>
      <c r="S26" s="3">
        <v>5000</v>
      </c>
      <c r="T26" s="2"/>
    </row>
    <row r="27" spans="1:20" x14ac:dyDescent="0.15">
      <c r="A27" s="16" t="s">
        <v>159</v>
      </c>
      <c r="B27" s="2">
        <v>50013</v>
      </c>
      <c r="C27" s="3">
        <v>500131</v>
      </c>
      <c r="D27" s="3">
        <v>1</v>
      </c>
      <c r="F27" s="17">
        <v>5</v>
      </c>
      <c r="G27" s="3">
        <v>1</v>
      </c>
      <c r="H27" s="4">
        <v>4001</v>
      </c>
      <c r="I27" s="4">
        <v>10011</v>
      </c>
      <c r="J27" s="3">
        <v>0</v>
      </c>
      <c r="K27" s="4">
        <v>9</v>
      </c>
      <c r="L27" s="3">
        <v>485</v>
      </c>
      <c r="M27" s="3">
        <v>40</v>
      </c>
      <c r="N27" s="3">
        <v>14</v>
      </c>
      <c r="O27" s="3">
        <v>0</v>
      </c>
      <c r="P27" s="3">
        <v>9</v>
      </c>
      <c r="Q27" s="3">
        <v>1</v>
      </c>
      <c r="R27" s="3">
        <v>2</v>
      </c>
      <c r="S27" s="3">
        <v>4500</v>
      </c>
      <c r="T27" s="2"/>
    </row>
    <row r="28" spans="1:20" x14ac:dyDescent="0.15">
      <c r="A28" s="16" t="s">
        <v>159</v>
      </c>
      <c r="B28" s="2">
        <v>50014</v>
      </c>
      <c r="C28" s="3">
        <v>500141</v>
      </c>
      <c r="D28" s="3">
        <v>1</v>
      </c>
      <c r="F28" s="17">
        <v>5</v>
      </c>
      <c r="G28" s="3">
        <v>1</v>
      </c>
      <c r="H28" s="4">
        <v>4001</v>
      </c>
      <c r="I28" s="4">
        <v>10012</v>
      </c>
      <c r="J28" s="3">
        <v>0</v>
      </c>
      <c r="K28" s="4">
        <v>9</v>
      </c>
      <c r="L28" s="3">
        <v>480</v>
      </c>
      <c r="M28" s="3">
        <v>35</v>
      </c>
      <c r="N28" s="3">
        <v>9</v>
      </c>
      <c r="O28" s="3">
        <v>0</v>
      </c>
      <c r="P28" s="3">
        <v>9</v>
      </c>
      <c r="Q28" s="3">
        <v>1</v>
      </c>
      <c r="R28" s="3">
        <v>3</v>
      </c>
      <c r="S28" s="3">
        <v>4000</v>
      </c>
    </row>
    <row r="29" spans="1:20" x14ac:dyDescent="0.15">
      <c r="A29" s="16" t="s">
        <v>159</v>
      </c>
      <c r="B29" s="2">
        <v>50011</v>
      </c>
      <c r="C29" s="3">
        <v>500141</v>
      </c>
      <c r="D29" s="3">
        <v>1</v>
      </c>
      <c r="F29" s="17">
        <v>1</v>
      </c>
      <c r="G29" s="3">
        <v>1</v>
      </c>
      <c r="H29" s="4">
        <v>4001</v>
      </c>
      <c r="I29" s="4">
        <v>10009</v>
      </c>
      <c r="J29" s="3">
        <v>9</v>
      </c>
      <c r="K29" s="4">
        <v>0</v>
      </c>
      <c r="L29" s="3">
        <v>3000</v>
      </c>
      <c r="M29" s="3">
        <v>200</v>
      </c>
      <c r="N29" s="3">
        <v>180</v>
      </c>
      <c r="O29" s="3">
        <v>100</v>
      </c>
      <c r="P29" s="3">
        <v>1</v>
      </c>
      <c r="Q29" s="3">
        <v>1</v>
      </c>
      <c r="R29" s="3">
        <v>0</v>
      </c>
      <c r="S29" s="3">
        <v>0</v>
      </c>
    </row>
    <row r="30" spans="1:20" x14ac:dyDescent="0.15">
      <c r="A30" s="16" t="s">
        <v>159</v>
      </c>
      <c r="B30" s="2">
        <v>50012</v>
      </c>
      <c r="C30" s="3">
        <v>500131</v>
      </c>
      <c r="D30" s="3">
        <v>1</v>
      </c>
      <c r="F30" s="17">
        <v>5</v>
      </c>
      <c r="G30" s="3">
        <v>1</v>
      </c>
      <c r="H30" s="4">
        <v>4001</v>
      </c>
      <c r="I30" s="4">
        <v>10010</v>
      </c>
      <c r="J30" s="3">
        <v>9</v>
      </c>
      <c r="K30" s="4">
        <v>0</v>
      </c>
      <c r="L30" s="3">
        <v>2900</v>
      </c>
      <c r="M30" s="3">
        <v>180</v>
      </c>
      <c r="N30" s="3">
        <v>160</v>
      </c>
      <c r="O30" s="3">
        <v>0</v>
      </c>
      <c r="P30" s="3">
        <v>1</v>
      </c>
      <c r="Q30" s="3">
        <v>1</v>
      </c>
      <c r="R30" s="3">
        <v>1</v>
      </c>
      <c r="S30" s="3">
        <v>50000</v>
      </c>
    </row>
    <row r="31" spans="1:20" x14ac:dyDescent="0.15">
      <c r="A31" s="16" t="s">
        <v>159</v>
      </c>
      <c r="B31" s="2">
        <v>50013</v>
      </c>
      <c r="C31" s="3">
        <v>500121</v>
      </c>
      <c r="D31" s="3">
        <v>1</v>
      </c>
      <c r="F31" s="17">
        <v>5</v>
      </c>
      <c r="G31" s="3">
        <v>1</v>
      </c>
      <c r="H31" s="4">
        <v>4001</v>
      </c>
      <c r="I31" s="4">
        <v>10011</v>
      </c>
      <c r="J31" s="3">
        <v>0</v>
      </c>
      <c r="K31" s="4">
        <v>9</v>
      </c>
      <c r="L31" s="3">
        <v>2800</v>
      </c>
      <c r="M31" s="3">
        <v>160</v>
      </c>
      <c r="N31" s="3">
        <v>140</v>
      </c>
      <c r="O31" s="3">
        <v>0</v>
      </c>
      <c r="P31" s="3">
        <v>9</v>
      </c>
      <c r="Q31" s="3">
        <v>1</v>
      </c>
      <c r="R31" s="3">
        <v>2</v>
      </c>
      <c r="S31" s="3">
        <v>45000</v>
      </c>
    </row>
    <row r="32" spans="1:20" x14ac:dyDescent="0.15">
      <c r="A32" s="16" t="s">
        <v>159</v>
      </c>
      <c r="B32" s="2">
        <v>50014</v>
      </c>
      <c r="C32" s="3">
        <v>500111</v>
      </c>
      <c r="D32" s="3">
        <v>1</v>
      </c>
      <c r="F32" s="17">
        <v>5</v>
      </c>
      <c r="G32" s="3">
        <v>1</v>
      </c>
      <c r="H32" s="4">
        <v>4001</v>
      </c>
      <c r="I32" s="4">
        <v>10012</v>
      </c>
      <c r="J32" s="3">
        <v>0</v>
      </c>
      <c r="K32" s="4">
        <v>9</v>
      </c>
      <c r="L32" s="3">
        <v>2700</v>
      </c>
      <c r="M32" s="3">
        <v>140</v>
      </c>
      <c r="N32" s="3">
        <v>120</v>
      </c>
      <c r="O32" s="3">
        <v>0</v>
      </c>
      <c r="P32" s="3">
        <v>9</v>
      </c>
      <c r="Q32" s="3">
        <v>1</v>
      </c>
      <c r="R32" s="3">
        <v>3</v>
      </c>
      <c r="S32" s="3">
        <v>40000</v>
      </c>
    </row>
    <row r="33" spans="1:19" x14ac:dyDescent="0.15">
      <c r="A33" s="16" t="s">
        <v>159</v>
      </c>
      <c r="B33" s="2">
        <v>50021</v>
      </c>
      <c r="C33" s="3">
        <v>500211</v>
      </c>
      <c r="D33" s="3">
        <v>1</v>
      </c>
      <c r="F33" s="17">
        <v>2</v>
      </c>
      <c r="G33" s="3">
        <v>1</v>
      </c>
      <c r="H33" s="4">
        <v>4002</v>
      </c>
      <c r="I33" s="4">
        <v>10009</v>
      </c>
      <c r="J33" s="3">
        <v>1</v>
      </c>
      <c r="K33" s="4">
        <v>1</v>
      </c>
      <c r="L33" s="3">
        <v>100000</v>
      </c>
      <c r="M33" s="3">
        <v>8192</v>
      </c>
      <c r="N33" s="3">
        <v>8000</v>
      </c>
      <c r="O33" s="3">
        <v>1000</v>
      </c>
      <c r="P33" s="3">
        <v>1</v>
      </c>
      <c r="Q33" s="3">
        <v>1</v>
      </c>
      <c r="R33" s="3">
        <v>0</v>
      </c>
      <c r="S33" s="3">
        <v>0</v>
      </c>
    </row>
    <row r="34" spans="1:19" x14ac:dyDescent="0.15">
      <c r="A34" s="16" t="s">
        <v>159</v>
      </c>
      <c r="B34" s="2">
        <v>50022</v>
      </c>
      <c r="C34" s="3">
        <v>500221</v>
      </c>
      <c r="D34" s="3">
        <v>1</v>
      </c>
      <c r="F34" s="17">
        <v>5</v>
      </c>
      <c r="G34" s="3">
        <v>1</v>
      </c>
      <c r="H34" s="4">
        <v>4002</v>
      </c>
      <c r="I34" s="4">
        <v>10010</v>
      </c>
      <c r="J34" s="3">
        <v>1</v>
      </c>
      <c r="K34" s="4">
        <v>1</v>
      </c>
      <c r="L34" s="3">
        <v>99999</v>
      </c>
      <c r="M34" s="3">
        <v>4096</v>
      </c>
      <c r="N34" s="3">
        <v>4000</v>
      </c>
      <c r="O34" s="3">
        <v>0</v>
      </c>
      <c r="P34" s="3">
        <v>1</v>
      </c>
      <c r="Q34" s="3">
        <v>1</v>
      </c>
      <c r="R34" s="3">
        <v>1</v>
      </c>
      <c r="S34" s="3">
        <v>10000</v>
      </c>
    </row>
    <row r="35" spans="1:19" x14ac:dyDescent="0.15">
      <c r="A35" s="16" t="s">
        <v>159</v>
      </c>
      <c r="B35" s="2">
        <v>50023</v>
      </c>
      <c r="C35" s="3">
        <v>500231</v>
      </c>
      <c r="D35" s="3">
        <v>1</v>
      </c>
      <c r="F35" s="17">
        <v>5</v>
      </c>
      <c r="G35" s="3">
        <v>1</v>
      </c>
      <c r="H35" s="4">
        <v>4002</v>
      </c>
      <c r="I35" s="4">
        <v>10011</v>
      </c>
      <c r="J35" s="3">
        <v>0</v>
      </c>
      <c r="K35" s="4">
        <v>9</v>
      </c>
      <c r="L35" s="3">
        <v>99998</v>
      </c>
      <c r="M35" s="3">
        <v>2048</v>
      </c>
      <c r="N35" s="3">
        <v>2000</v>
      </c>
      <c r="O35" s="3">
        <v>0</v>
      </c>
      <c r="P35" s="3">
        <v>9</v>
      </c>
      <c r="Q35" s="3">
        <v>1</v>
      </c>
      <c r="R35" s="3">
        <v>2</v>
      </c>
      <c r="S35" s="3">
        <v>5000</v>
      </c>
    </row>
    <row r="36" spans="1:19" x14ac:dyDescent="0.15">
      <c r="A36" s="16" t="s">
        <v>159</v>
      </c>
      <c r="B36" s="2">
        <v>50024</v>
      </c>
      <c r="C36" s="3">
        <v>500241</v>
      </c>
      <c r="D36" s="3">
        <v>1</v>
      </c>
      <c r="F36" s="17">
        <v>5</v>
      </c>
      <c r="G36" s="3">
        <v>1</v>
      </c>
      <c r="H36" s="4">
        <v>4002</v>
      </c>
      <c r="I36" s="4">
        <v>10012</v>
      </c>
      <c r="J36" s="3">
        <v>0</v>
      </c>
      <c r="K36" s="4">
        <v>9</v>
      </c>
      <c r="L36" s="3">
        <v>99997</v>
      </c>
      <c r="M36" s="3">
        <v>1024</v>
      </c>
      <c r="N36" s="3">
        <v>1000</v>
      </c>
      <c r="O36" s="3">
        <v>0</v>
      </c>
      <c r="P36" s="3">
        <v>9</v>
      </c>
      <c r="Q36" s="3">
        <v>1</v>
      </c>
      <c r="R36" s="3">
        <v>3</v>
      </c>
      <c r="S36" s="3">
        <v>2500</v>
      </c>
    </row>
    <row r="37" spans="1:19" x14ac:dyDescent="0.15">
      <c r="A37" s="16" t="s">
        <v>159</v>
      </c>
      <c r="B37" s="2">
        <v>50021</v>
      </c>
      <c r="C37" s="3">
        <v>500241</v>
      </c>
      <c r="D37" s="3">
        <v>1</v>
      </c>
      <c r="F37" s="17">
        <v>2</v>
      </c>
      <c r="G37" s="3">
        <v>1</v>
      </c>
      <c r="H37" s="4">
        <v>4002</v>
      </c>
      <c r="I37" s="4">
        <v>10009</v>
      </c>
      <c r="J37" s="3">
        <v>9</v>
      </c>
      <c r="K37" s="4">
        <v>0</v>
      </c>
      <c r="L37" s="3">
        <v>50000</v>
      </c>
      <c r="M37" s="3">
        <v>100</v>
      </c>
      <c r="N37" s="3">
        <v>100</v>
      </c>
      <c r="O37" s="3">
        <v>50</v>
      </c>
      <c r="P37" s="3">
        <v>1</v>
      </c>
      <c r="Q37" s="3">
        <v>1</v>
      </c>
      <c r="R37" s="3">
        <v>0</v>
      </c>
      <c r="S37" s="3">
        <v>0</v>
      </c>
    </row>
    <row r="38" spans="1:19" x14ac:dyDescent="0.15">
      <c r="A38" s="16" t="s">
        <v>159</v>
      </c>
      <c r="B38" s="2">
        <v>50022</v>
      </c>
      <c r="C38" s="3">
        <v>500231</v>
      </c>
      <c r="D38" s="3">
        <v>1</v>
      </c>
      <c r="F38" s="17">
        <v>5</v>
      </c>
      <c r="G38" s="3">
        <v>1</v>
      </c>
      <c r="H38" s="4">
        <v>4002</v>
      </c>
      <c r="I38" s="4">
        <v>10010</v>
      </c>
      <c r="J38" s="3">
        <v>9</v>
      </c>
      <c r="K38" s="4">
        <v>0</v>
      </c>
      <c r="L38" s="3">
        <v>49998</v>
      </c>
      <c r="M38" s="3">
        <v>99</v>
      </c>
      <c r="N38" s="3">
        <v>99</v>
      </c>
      <c r="O38" s="3">
        <v>0</v>
      </c>
      <c r="P38" s="3">
        <v>1</v>
      </c>
      <c r="Q38" s="3">
        <v>1</v>
      </c>
      <c r="R38" s="3">
        <v>1</v>
      </c>
      <c r="S38" s="3">
        <v>2000</v>
      </c>
    </row>
    <row r="39" spans="1:19" x14ac:dyDescent="0.15">
      <c r="A39" s="16" t="s">
        <v>159</v>
      </c>
      <c r="B39" s="2">
        <v>50023</v>
      </c>
      <c r="C39" s="3">
        <v>500221</v>
      </c>
      <c r="D39" s="3">
        <v>1</v>
      </c>
      <c r="F39" s="17">
        <v>5</v>
      </c>
      <c r="G39" s="3">
        <v>1</v>
      </c>
      <c r="H39" s="4">
        <v>4002</v>
      </c>
      <c r="I39" s="4">
        <v>10011</v>
      </c>
      <c r="J39" s="3">
        <v>0</v>
      </c>
      <c r="K39" s="4">
        <v>9</v>
      </c>
      <c r="L39" s="3">
        <v>49996</v>
      </c>
      <c r="M39" s="3">
        <v>98</v>
      </c>
      <c r="N39" s="3">
        <v>98</v>
      </c>
      <c r="O39" s="3">
        <v>0</v>
      </c>
      <c r="P39" s="3">
        <v>9</v>
      </c>
      <c r="Q39" s="3">
        <v>1</v>
      </c>
      <c r="R39" s="3">
        <v>2</v>
      </c>
      <c r="S39" s="3">
        <v>1990</v>
      </c>
    </row>
    <row r="40" spans="1:19" x14ac:dyDescent="0.15">
      <c r="A40" s="16" t="s">
        <v>159</v>
      </c>
      <c r="B40" s="2">
        <v>50024</v>
      </c>
      <c r="C40" s="3">
        <v>500211</v>
      </c>
      <c r="D40" s="3">
        <v>1</v>
      </c>
      <c r="F40" s="17">
        <v>5</v>
      </c>
      <c r="G40" s="3">
        <v>1</v>
      </c>
      <c r="H40" s="4">
        <v>4002</v>
      </c>
      <c r="I40" s="4">
        <v>10012</v>
      </c>
      <c r="J40" s="3">
        <v>0</v>
      </c>
      <c r="K40" s="4">
        <v>9</v>
      </c>
      <c r="L40" s="4">
        <v>49994</v>
      </c>
      <c r="M40" s="4">
        <v>97</v>
      </c>
      <c r="N40" s="4">
        <v>97</v>
      </c>
      <c r="O40" s="3">
        <v>0</v>
      </c>
      <c r="P40" s="3">
        <v>9</v>
      </c>
      <c r="Q40" s="4">
        <v>1</v>
      </c>
      <c r="R40" s="4">
        <v>3</v>
      </c>
      <c r="S40" s="4">
        <v>1980</v>
      </c>
    </row>
    <row r="41" spans="1:19" x14ac:dyDescent="0.15">
      <c r="A41" s="16" t="s">
        <v>159</v>
      </c>
      <c r="B41" s="2">
        <v>49991</v>
      </c>
      <c r="C41" s="4">
        <v>499911</v>
      </c>
      <c r="D41" s="3">
        <v>1</v>
      </c>
      <c r="F41" s="19">
        <v>1</v>
      </c>
      <c r="G41" s="3">
        <v>1</v>
      </c>
      <c r="H41" s="4">
        <v>4999</v>
      </c>
      <c r="I41" s="4">
        <v>19990</v>
      </c>
      <c r="J41" s="4">
        <v>9</v>
      </c>
      <c r="K41" s="4">
        <v>0</v>
      </c>
      <c r="L41" s="4">
        <v>9999</v>
      </c>
      <c r="M41" s="4">
        <v>900</v>
      </c>
      <c r="N41" s="4">
        <v>800</v>
      </c>
      <c r="O41" s="4">
        <v>50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159</v>
      </c>
      <c r="B42" s="2">
        <v>49992</v>
      </c>
      <c r="C42" s="4">
        <v>499912</v>
      </c>
      <c r="D42" s="3">
        <v>1</v>
      </c>
      <c r="F42" s="17">
        <v>5</v>
      </c>
      <c r="G42" s="3">
        <v>1</v>
      </c>
      <c r="H42" s="4">
        <v>4999</v>
      </c>
      <c r="I42" s="4">
        <v>19991</v>
      </c>
      <c r="J42" s="4">
        <v>9</v>
      </c>
      <c r="K42" s="4">
        <v>0</v>
      </c>
      <c r="L42" s="4">
        <v>9998</v>
      </c>
      <c r="M42" s="4">
        <v>850</v>
      </c>
      <c r="N42" s="4">
        <v>700</v>
      </c>
      <c r="O42" s="3">
        <v>0</v>
      </c>
      <c r="P42" s="4">
        <v>0</v>
      </c>
      <c r="Q42" s="4">
        <v>0</v>
      </c>
      <c r="R42" s="4">
        <v>1</v>
      </c>
      <c r="S42" s="4">
        <v>9900</v>
      </c>
    </row>
    <row r="43" spans="1:19" x14ac:dyDescent="0.15">
      <c r="A43" s="16" t="s">
        <v>159</v>
      </c>
      <c r="B43" s="2">
        <v>49993</v>
      </c>
      <c r="C43" s="4">
        <v>499913</v>
      </c>
      <c r="D43" s="3">
        <v>1</v>
      </c>
      <c r="F43" s="17">
        <v>5</v>
      </c>
      <c r="G43" s="3">
        <v>1</v>
      </c>
      <c r="H43" s="4">
        <v>4999</v>
      </c>
      <c r="I43" s="4">
        <v>19992</v>
      </c>
      <c r="J43" s="3">
        <v>0</v>
      </c>
      <c r="K43" s="4">
        <v>9</v>
      </c>
      <c r="L43" s="4">
        <v>9997</v>
      </c>
      <c r="M43" s="4">
        <v>800</v>
      </c>
      <c r="N43" s="4">
        <v>600</v>
      </c>
      <c r="O43" s="3">
        <v>0</v>
      </c>
      <c r="P43" s="4">
        <v>0</v>
      </c>
      <c r="Q43" s="4">
        <v>0</v>
      </c>
      <c r="R43" s="4">
        <v>2</v>
      </c>
      <c r="S43" s="4">
        <v>9800</v>
      </c>
    </row>
    <row r="44" spans="1:19" x14ac:dyDescent="0.15">
      <c r="A44" s="16" t="s">
        <v>159</v>
      </c>
      <c r="B44" s="2">
        <v>49994</v>
      </c>
      <c r="C44" s="4">
        <v>499914</v>
      </c>
      <c r="D44" s="3">
        <v>1</v>
      </c>
      <c r="F44" s="17">
        <v>5</v>
      </c>
      <c r="G44" s="3">
        <v>1</v>
      </c>
      <c r="H44" s="4">
        <v>4999</v>
      </c>
      <c r="I44" s="4">
        <v>19993</v>
      </c>
      <c r="J44" s="3">
        <v>0</v>
      </c>
      <c r="K44" s="4">
        <v>9</v>
      </c>
      <c r="L44" s="4">
        <v>9996</v>
      </c>
      <c r="M44" s="4">
        <v>750</v>
      </c>
      <c r="N44" s="4">
        <v>500</v>
      </c>
      <c r="O44" s="3">
        <v>0</v>
      </c>
      <c r="P44" s="4">
        <v>0</v>
      </c>
      <c r="Q44" s="4">
        <v>0</v>
      </c>
      <c r="R44" s="4">
        <v>3</v>
      </c>
      <c r="S44" s="4">
        <v>9700</v>
      </c>
    </row>
    <row r="45" spans="1:19" x14ac:dyDescent="0.15">
      <c r="A45" s="16" t="s">
        <v>159</v>
      </c>
      <c r="B45" s="2">
        <v>59991</v>
      </c>
      <c r="C45" s="4">
        <v>599911</v>
      </c>
      <c r="D45" s="3">
        <v>1</v>
      </c>
      <c r="F45" s="19">
        <v>1</v>
      </c>
      <c r="G45" s="3">
        <v>1</v>
      </c>
      <c r="H45" s="4">
        <v>5999</v>
      </c>
      <c r="I45" s="4">
        <v>19990</v>
      </c>
      <c r="J45" s="4">
        <v>9</v>
      </c>
      <c r="K45" s="4">
        <v>0</v>
      </c>
      <c r="L45" s="4">
        <v>9995</v>
      </c>
      <c r="M45" s="4">
        <v>700</v>
      </c>
      <c r="N45" s="4">
        <v>400</v>
      </c>
      <c r="O45" s="4">
        <v>30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159</v>
      </c>
      <c r="B46" s="2">
        <v>59992</v>
      </c>
      <c r="C46" s="4">
        <v>599912</v>
      </c>
      <c r="D46" s="3">
        <v>1</v>
      </c>
      <c r="F46" s="17">
        <v>5</v>
      </c>
      <c r="G46" s="3">
        <v>1</v>
      </c>
      <c r="H46" s="4">
        <v>5999</v>
      </c>
      <c r="I46" s="4">
        <v>19991</v>
      </c>
      <c r="J46" s="4">
        <v>9</v>
      </c>
      <c r="K46" s="4">
        <v>0</v>
      </c>
      <c r="L46" s="4">
        <v>9994</v>
      </c>
      <c r="M46" s="4">
        <v>650</v>
      </c>
      <c r="N46" s="4">
        <v>300</v>
      </c>
      <c r="O46" s="3">
        <v>0</v>
      </c>
      <c r="P46" s="4">
        <v>1</v>
      </c>
      <c r="Q46" s="4">
        <v>1</v>
      </c>
      <c r="R46" s="4">
        <v>1</v>
      </c>
      <c r="S46" s="4">
        <v>9600</v>
      </c>
    </row>
    <row r="47" spans="1:19" x14ac:dyDescent="0.15">
      <c r="A47" s="16" t="s">
        <v>159</v>
      </c>
      <c r="B47" s="2">
        <v>59993</v>
      </c>
      <c r="C47" s="4">
        <v>599913</v>
      </c>
      <c r="D47" s="3">
        <v>1</v>
      </c>
      <c r="F47" s="17">
        <v>5</v>
      </c>
      <c r="G47" s="3">
        <v>1</v>
      </c>
      <c r="H47" s="4">
        <v>5999</v>
      </c>
      <c r="I47" s="4">
        <v>19992</v>
      </c>
      <c r="J47" s="4">
        <v>0</v>
      </c>
      <c r="K47" s="4">
        <v>9</v>
      </c>
      <c r="L47" s="4">
        <v>9993</v>
      </c>
      <c r="M47" s="4">
        <v>600</v>
      </c>
      <c r="N47" s="4">
        <v>200</v>
      </c>
      <c r="O47" s="3">
        <v>0</v>
      </c>
      <c r="P47" s="4">
        <v>9</v>
      </c>
      <c r="Q47" s="4">
        <v>1</v>
      </c>
      <c r="R47" s="4">
        <v>2</v>
      </c>
      <c r="S47" s="4">
        <v>9500</v>
      </c>
    </row>
    <row r="48" spans="1:19" s="2" customFormat="1" x14ac:dyDescent="0.15">
      <c r="A48" s="16" t="s">
        <v>159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19993</v>
      </c>
      <c r="J48" s="4">
        <v>0</v>
      </c>
      <c r="K48" s="4">
        <v>9</v>
      </c>
      <c r="L48" s="4">
        <v>9992</v>
      </c>
      <c r="M48" s="4">
        <v>550</v>
      </c>
      <c r="N48" s="4">
        <v>100</v>
      </c>
      <c r="O48" s="3">
        <v>0</v>
      </c>
      <c r="P48" s="4">
        <v>9</v>
      </c>
      <c r="Q48" s="4">
        <v>1</v>
      </c>
      <c r="R48" s="4">
        <v>3</v>
      </c>
      <c r="S48" s="4">
        <v>9400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20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0" x14ac:dyDescent="0.15">
      <c r="A2" s="15" t="s">
        <v>139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20" x14ac:dyDescent="0.15">
      <c r="A3" s="16" t="s">
        <v>49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10000</v>
      </c>
      <c r="J3" s="4">
        <v>1</v>
      </c>
      <c r="K3" s="4">
        <v>1</v>
      </c>
      <c r="L3" s="4">
        <f>'middle_demographic_genre$2'!L3+5</f>
        <v>1005</v>
      </c>
      <c r="M3" s="4">
        <f>'middle_demographic_genre$2'!M3+4</f>
        <v>104</v>
      </c>
      <c r="N3" s="4">
        <f>'middle_demographic_genre$2'!N3+3</f>
        <v>93</v>
      </c>
      <c r="O3" s="4">
        <f>'middle_demographic_genre$2'!O3+2</f>
        <v>52</v>
      </c>
      <c r="P3" s="17">
        <v>0</v>
      </c>
      <c r="Q3" s="17">
        <v>0</v>
      </c>
      <c r="R3" s="4">
        <v>0</v>
      </c>
      <c r="S3" s="4">
        <v>0</v>
      </c>
    </row>
    <row r="4" spans="1:20" x14ac:dyDescent="0.15">
      <c r="A4" s="16" t="s">
        <v>49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10000</v>
      </c>
      <c r="J4" s="4">
        <v>1</v>
      </c>
      <c r="K4" s="4">
        <v>1</v>
      </c>
      <c r="L4" s="4">
        <f>'middle_demographic_genre$2'!L4+5</f>
        <v>1006</v>
      </c>
      <c r="M4" s="4">
        <f>'middle_demographic_genre$2'!M4+4</f>
        <v>105</v>
      </c>
      <c r="N4" s="4">
        <f>'middle_demographic_genre$2'!N4+3</f>
        <v>94</v>
      </c>
      <c r="O4" s="4">
        <f>'middle_demographic_genre$2'!O4+2</f>
        <v>53</v>
      </c>
      <c r="P4" s="17">
        <v>1</v>
      </c>
      <c r="Q4" s="17">
        <v>1</v>
      </c>
      <c r="R4" s="4">
        <v>0</v>
      </c>
      <c r="S4" s="4">
        <v>0</v>
      </c>
    </row>
    <row r="5" spans="1:20" x14ac:dyDescent="0.15">
      <c r="A5" s="16" t="s">
        <v>49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10000</v>
      </c>
      <c r="J5" s="4">
        <v>1</v>
      </c>
      <c r="K5" s="4">
        <v>1</v>
      </c>
      <c r="L5" s="4">
        <f>'middle_demographic_genre$2'!L5+5</f>
        <v>1007</v>
      </c>
      <c r="M5" s="4">
        <f>'middle_demographic_genre$2'!M5+4</f>
        <v>106</v>
      </c>
      <c r="N5" s="4">
        <f>'middle_demographic_genre$2'!N5+3</f>
        <v>95</v>
      </c>
      <c r="O5" s="4">
        <f>'middle_demographic_genre$2'!O5+2</f>
        <v>54</v>
      </c>
      <c r="P5" s="17">
        <v>2</v>
      </c>
      <c r="Q5" s="17">
        <v>1</v>
      </c>
      <c r="R5" s="4">
        <v>0</v>
      </c>
      <c r="S5" s="4">
        <v>0</v>
      </c>
    </row>
    <row r="6" spans="1:20" x14ac:dyDescent="0.15">
      <c r="A6" s="16" t="s">
        <v>49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10000</v>
      </c>
      <c r="J6" s="4">
        <v>1</v>
      </c>
      <c r="K6" s="4">
        <v>1</v>
      </c>
      <c r="L6" s="4">
        <f>'middle_demographic_genre$2'!L6+5</f>
        <v>1008</v>
      </c>
      <c r="M6" s="4">
        <f>'middle_demographic_genre$2'!M6+4</f>
        <v>107</v>
      </c>
      <c r="N6" s="4">
        <f>'middle_demographic_genre$2'!N6+3</f>
        <v>96</v>
      </c>
      <c r="O6" s="4">
        <f>'middle_demographic_genre$2'!O6+2</f>
        <v>55</v>
      </c>
      <c r="P6" s="17">
        <v>1</v>
      </c>
      <c r="Q6" s="17">
        <v>2</v>
      </c>
      <c r="R6" s="4">
        <v>0</v>
      </c>
      <c r="S6" s="4">
        <v>0</v>
      </c>
    </row>
    <row r="7" spans="1:20" x14ac:dyDescent="0.15">
      <c r="A7" s="16" t="s">
        <v>49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10000</v>
      </c>
      <c r="J7" s="4">
        <v>1</v>
      </c>
      <c r="K7" s="4">
        <v>0</v>
      </c>
      <c r="L7" s="4">
        <f>'middle_demographic_genre$2'!L7+5</f>
        <v>1009</v>
      </c>
      <c r="M7" s="4">
        <f>'middle_demographic_genre$2'!M7+4</f>
        <v>108</v>
      </c>
      <c r="N7" s="4">
        <f>'middle_demographic_genre$2'!N7+3</f>
        <v>97</v>
      </c>
      <c r="O7" s="4">
        <f>'middle_demographic_genre$2'!O7+2</f>
        <v>56</v>
      </c>
      <c r="P7" s="17">
        <v>0</v>
      </c>
      <c r="Q7" s="17">
        <v>0</v>
      </c>
      <c r="R7" s="4">
        <v>0</v>
      </c>
      <c r="S7" s="4">
        <v>0</v>
      </c>
    </row>
    <row r="8" spans="1:20" x14ac:dyDescent="0.15">
      <c r="A8" s="16" t="s">
        <v>49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10000</v>
      </c>
      <c r="J8" s="4">
        <v>1</v>
      </c>
      <c r="K8" s="4">
        <v>0</v>
      </c>
      <c r="L8" s="4">
        <f>'middle_demographic_genre$2'!L8+5</f>
        <v>1010</v>
      </c>
      <c r="M8" s="4">
        <f>'middle_demographic_genre$2'!M8+4</f>
        <v>109</v>
      </c>
      <c r="N8" s="4">
        <f>'middle_demographic_genre$2'!N8+3</f>
        <v>98</v>
      </c>
      <c r="O8" s="4">
        <f>'middle_demographic_genre$2'!O8+2</f>
        <v>57</v>
      </c>
      <c r="P8" s="17">
        <v>1</v>
      </c>
      <c r="Q8" s="17">
        <v>1</v>
      </c>
      <c r="R8" s="4">
        <v>0</v>
      </c>
      <c r="S8" s="4">
        <v>0</v>
      </c>
    </row>
    <row r="9" spans="1:20" x14ac:dyDescent="0.15">
      <c r="A9" s="16" t="s">
        <v>49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10000</v>
      </c>
      <c r="J9" s="4">
        <v>1</v>
      </c>
      <c r="K9" s="4">
        <v>0</v>
      </c>
      <c r="L9" s="4">
        <f>'middle_demographic_genre$2'!L9+5</f>
        <v>1011</v>
      </c>
      <c r="M9" s="4">
        <f>'middle_demographic_genre$2'!M9+4</f>
        <v>110</v>
      </c>
      <c r="N9" s="4">
        <f>'middle_demographic_genre$2'!N9+3</f>
        <v>99</v>
      </c>
      <c r="O9" s="4">
        <f>'middle_demographic_genre$2'!O9+2</f>
        <v>58</v>
      </c>
      <c r="P9" s="17">
        <v>1</v>
      </c>
      <c r="Q9" s="17">
        <v>2</v>
      </c>
      <c r="R9" s="4">
        <v>0</v>
      </c>
      <c r="S9" s="4">
        <v>0</v>
      </c>
    </row>
    <row r="10" spans="1:20" x14ac:dyDescent="0.15">
      <c r="A10" s="16" t="s">
        <v>49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10001</v>
      </c>
      <c r="J10" s="4">
        <v>1</v>
      </c>
      <c r="K10" s="4">
        <v>1</v>
      </c>
      <c r="L10" s="4">
        <f>'middle_demographic_genre$2'!L10+5</f>
        <v>1055</v>
      </c>
      <c r="M10" s="4">
        <f>'middle_demographic_genre$2'!M10+4</f>
        <v>105</v>
      </c>
      <c r="N10" s="4">
        <f>'middle_demographic_genre$2'!N10+3</f>
        <v>95</v>
      </c>
      <c r="O10" s="4">
        <v>0</v>
      </c>
      <c r="P10" s="4">
        <v>0</v>
      </c>
      <c r="Q10" s="4">
        <v>0</v>
      </c>
      <c r="R10" s="4">
        <v>1</v>
      </c>
      <c r="S10" s="4">
        <f>'middle_demographic_genre$2'!S10+5</f>
        <v>10005</v>
      </c>
    </row>
    <row r="11" spans="1:20" x14ac:dyDescent="0.15">
      <c r="A11" s="16" t="s">
        <v>49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10002</v>
      </c>
      <c r="J11" s="4">
        <v>1</v>
      </c>
      <c r="K11" s="4">
        <v>9</v>
      </c>
      <c r="L11" s="4">
        <f>'middle_demographic_genre$2'!L11+5</f>
        <v>1105</v>
      </c>
      <c r="M11" s="4">
        <f>'middle_demographic_genre$2'!M11+4</f>
        <v>106</v>
      </c>
      <c r="N11" s="4">
        <f>'middle_demographic_genre$2'!N11+3</f>
        <v>97</v>
      </c>
      <c r="O11" s="4">
        <v>0</v>
      </c>
      <c r="P11" s="4">
        <v>0</v>
      </c>
      <c r="Q11" s="4">
        <v>0</v>
      </c>
      <c r="R11" s="4">
        <v>2</v>
      </c>
      <c r="S11" s="4">
        <f>'middle_demographic_genre$2'!S11+5</f>
        <v>9005</v>
      </c>
    </row>
    <row r="12" spans="1:20" x14ac:dyDescent="0.15">
      <c r="A12" s="16" t="s">
        <v>49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10003</v>
      </c>
      <c r="J12" s="4">
        <v>1</v>
      </c>
      <c r="K12" s="4">
        <v>9</v>
      </c>
      <c r="L12" s="4">
        <f>'middle_demographic_genre$2'!L12+5</f>
        <v>1155</v>
      </c>
      <c r="M12" s="4">
        <f>'middle_demographic_genre$2'!M12+4</f>
        <v>107</v>
      </c>
      <c r="N12" s="4">
        <f>'middle_demographic_genre$2'!N12+3</f>
        <v>99</v>
      </c>
      <c r="O12" s="4">
        <v>0</v>
      </c>
      <c r="P12" s="4">
        <v>0</v>
      </c>
      <c r="Q12" s="4">
        <v>0</v>
      </c>
      <c r="R12" s="4">
        <v>3</v>
      </c>
      <c r="S12" s="4">
        <f>'middle_demographic_genre$2'!S12+5</f>
        <v>8005</v>
      </c>
      <c r="T12" s="2"/>
    </row>
    <row r="13" spans="1:20" x14ac:dyDescent="0.15">
      <c r="A13" s="16" t="s">
        <v>49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10000</v>
      </c>
      <c r="J13" s="4">
        <v>10</v>
      </c>
      <c r="K13" s="4">
        <v>0</v>
      </c>
      <c r="L13" s="4">
        <f>'middle_demographic_genre$2'!L13+5</f>
        <v>2005</v>
      </c>
      <c r="M13" s="4">
        <f>'middle_demographic_genre$2'!M13+4</f>
        <v>154</v>
      </c>
      <c r="N13" s="4">
        <f>'middle_demographic_genre$2'!N13+3</f>
        <v>103</v>
      </c>
      <c r="O13" s="4">
        <f>'middle_demographic_genre$2'!O13+2</f>
        <v>82</v>
      </c>
      <c r="P13" s="4">
        <v>0</v>
      </c>
      <c r="Q13" s="4">
        <v>0</v>
      </c>
      <c r="R13" s="4">
        <v>0</v>
      </c>
      <c r="S13" s="4">
        <v>0</v>
      </c>
      <c r="T13" s="2"/>
    </row>
    <row r="14" spans="1:20" x14ac:dyDescent="0.15">
      <c r="A14" s="16" t="s">
        <v>49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10001</v>
      </c>
      <c r="J14" s="4">
        <v>10</v>
      </c>
      <c r="K14" s="4">
        <v>0</v>
      </c>
      <c r="L14" s="4">
        <f>'middle_demographic_genre$2'!L14+5</f>
        <v>2030</v>
      </c>
      <c r="M14" s="4">
        <f>'middle_demographic_genre$2'!M14+4</f>
        <v>159</v>
      </c>
      <c r="N14" s="4">
        <f>'middle_demographic_genre$2'!N14+3</f>
        <v>113</v>
      </c>
      <c r="O14" s="4">
        <v>0</v>
      </c>
      <c r="P14" s="4">
        <v>0</v>
      </c>
      <c r="Q14" s="4">
        <v>0</v>
      </c>
      <c r="R14" s="4">
        <v>1</v>
      </c>
      <c r="S14" s="4">
        <f>'middle_demographic_genre$2'!S14+5</f>
        <v>2005</v>
      </c>
      <c r="T14" s="2"/>
    </row>
    <row r="15" spans="1:20" x14ac:dyDescent="0.15">
      <c r="A15" s="16" t="s">
        <v>49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10002</v>
      </c>
      <c r="J15" s="4">
        <v>10</v>
      </c>
      <c r="K15" s="4">
        <v>9</v>
      </c>
      <c r="L15" s="4">
        <f>'middle_demographic_genre$2'!L15+5</f>
        <v>2055</v>
      </c>
      <c r="M15" s="4">
        <f>'middle_demographic_genre$2'!M15+4</f>
        <v>164</v>
      </c>
      <c r="N15" s="4">
        <f>'middle_demographic_genre$2'!N15+3</f>
        <v>123</v>
      </c>
      <c r="O15" s="4">
        <v>0</v>
      </c>
      <c r="P15" s="4">
        <v>0</v>
      </c>
      <c r="Q15" s="4">
        <v>0</v>
      </c>
      <c r="R15" s="4">
        <v>2</v>
      </c>
      <c r="S15" s="4">
        <f>'middle_demographic_genre$2'!S15+5</f>
        <v>1805</v>
      </c>
      <c r="T15" s="2"/>
    </row>
    <row r="16" spans="1:20" x14ac:dyDescent="0.15">
      <c r="A16" s="16" t="s">
        <v>49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10003</v>
      </c>
      <c r="J16" s="4">
        <v>10</v>
      </c>
      <c r="K16" s="4">
        <v>9</v>
      </c>
      <c r="L16" s="4">
        <f>'middle_demographic_genre$2'!L16+5</f>
        <v>2080</v>
      </c>
      <c r="M16" s="4">
        <f>'middle_demographic_genre$2'!M16+4</f>
        <v>169</v>
      </c>
      <c r="N16" s="4">
        <f>'middle_demographic_genre$2'!N16+3</f>
        <v>133</v>
      </c>
      <c r="O16" s="4">
        <v>0</v>
      </c>
      <c r="P16" s="4">
        <v>0</v>
      </c>
      <c r="Q16" s="4">
        <v>0</v>
      </c>
      <c r="R16" s="4">
        <v>3</v>
      </c>
      <c r="S16" s="4">
        <f>'middle_demographic_genre$2'!S16+5</f>
        <v>1605</v>
      </c>
      <c r="T16" s="2"/>
    </row>
    <row r="17" spans="1:20" x14ac:dyDescent="0.15">
      <c r="A17" s="16" t="s">
        <v>49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10000</v>
      </c>
      <c r="J17" s="4">
        <v>1</v>
      </c>
      <c r="K17" s="4">
        <v>1</v>
      </c>
      <c r="L17" s="4">
        <f>'middle_demographic_genre$2'!L17+5</f>
        <v>10005</v>
      </c>
      <c r="M17" s="4">
        <f>'middle_demographic_genre$2'!M17+4</f>
        <v>204</v>
      </c>
      <c r="N17" s="4">
        <f>'middle_demographic_genre$2'!N17+3</f>
        <v>153</v>
      </c>
      <c r="O17" s="4">
        <f>'middle_demographic_genre$2'!O17+2</f>
        <v>102</v>
      </c>
      <c r="P17" s="4">
        <v>0</v>
      </c>
      <c r="Q17" s="4">
        <v>0</v>
      </c>
      <c r="R17" s="4">
        <v>0</v>
      </c>
      <c r="S17" s="4">
        <v>0</v>
      </c>
      <c r="T17" s="2"/>
    </row>
    <row r="18" spans="1:20" x14ac:dyDescent="0.15">
      <c r="A18" s="16" t="s">
        <v>49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10001</v>
      </c>
      <c r="J18" s="4">
        <v>1</v>
      </c>
      <c r="K18" s="4">
        <v>1</v>
      </c>
      <c r="L18" s="4">
        <f>'middle_demographic_genre$2'!L18+5</f>
        <v>10505</v>
      </c>
      <c r="M18" s="4">
        <f>'middle_demographic_genre$2'!M18+4</f>
        <v>205</v>
      </c>
      <c r="N18" s="4">
        <f>'middle_demographic_genre$2'!N18+3</f>
        <v>155</v>
      </c>
      <c r="O18" s="4">
        <v>0</v>
      </c>
      <c r="P18" s="4">
        <v>0</v>
      </c>
      <c r="Q18" s="4">
        <v>0</v>
      </c>
      <c r="R18" s="4">
        <v>1</v>
      </c>
      <c r="S18" s="4">
        <f>'middle_demographic_genre$2'!S18+5</f>
        <v>5005</v>
      </c>
      <c r="T18" s="2"/>
    </row>
    <row r="19" spans="1:20" x14ac:dyDescent="0.15">
      <c r="A19" s="16" t="s">
        <v>49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10002</v>
      </c>
      <c r="J19" s="4">
        <v>1</v>
      </c>
      <c r="K19" s="4">
        <v>9</v>
      </c>
      <c r="L19" s="4">
        <f>'middle_demographic_genre$2'!L19+5</f>
        <v>11005</v>
      </c>
      <c r="M19" s="4">
        <f>'middle_demographic_genre$2'!M19+4</f>
        <v>206</v>
      </c>
      <c r="N19" s="4">
        <f>'middle_demographic_genre$2'!N19+3</f>
        <v>157</v>
      </c>
      <c r="O19" s="4">
        <v>0</v>
      </c>
      <c r="P19" s="4">
        <v>0</v>
      </c>
      <c r="Q19" s="4">
        <v>0</v>
      </c>
      <c r="R19" s="4">
        <v>2</v>
      </c>
      <c r="S19" s="4">
        <f>'middle_demographic_genre$2'!S19+5</f>
        <v>4705</v>
      </c>
      <c r="T19" s="2"/>
    </row>
    <row r="20" spans="1:20" x14ac:dyDescent="0.15">
      <c r="A20" s="16" t="s">
        <v>49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10003</v>
      </c>
      <c r="J20" s="4">
        <v>1</v>
      </c>
      <c r="K20" s="4">
        <v>9</v>
      </c>
      <c r="L20" s="4">
        <f>'middle_demographic_genre$2'!L20+5</f>
        <v>11505</v>
      </c>
      <c r="M20" s="4">
        <f>'middle_demographic_genre$2'!M20+4</f>
        <v>207</v>
      </c>
      <c r="N20" s="4">
        <f>'middle_demographic_genre$2'!N20+3</f>
        <v>159</v>
      </c>
      <c r="O20" s="4">
        <v>0</v>
      </c>
      <c r="P20" s="4">
        <v>0</v>
      </c>
      <c r="Q20" s="4">
        <v>0</v>
      </c>
      <c r="R20" s="4">
        <v>3</v>
      </c>
      <c r="S20" s="4">
        <f>'middle_demographic_genre$2'!S20+5</f>
        <v>4305</v>
      </c>
      <c r="T20" s="2"/>
    </row>
    <row r="21" spans="1:20" x14ac:dyDescent="0.15">
      <c r="A21" s="16" t="s">
        <v>49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10000</v>
      </c>
      <c r="J21" s="4">
        <v>10</v>
      </c>
      <c r="K21" s="4">
        <v>0</v>
      </c>
      <c r="L21" s="4">
        <f>'middle_demographic_genre$2'!L21+5</f>
        <v>20005</v>
      </c>
      <c r="M21" s="4">
        <f>'middle_demographic_genre$2'!M21+4</f>
        <v>254</v>
      </c>
      <c r="N21" s="4">
        <f>'middle_demographic_genre$2'!N21+3</f>
        <v>203</v>
      </c>
      <c r="O21" s="4">
        <f>'middle_demographic_genre$2'!O21+2</f>
        <v>152</v>
      </c>
      <c r="P21" s="4">
        <v>0</v>
      </c>
      <c r="Q21" s="4">
        <v>0</v>
      </c>
      <c r="R21" s="4">
        <v>0</v>
      </c>
      <c r="S21" s="4">
        <v>0</v>
      </c>
      <c r="T21" s="2"/>
    </row>
    <row r="22" spans="1:20" x14ac:dyDescent="0.15">
      <c r="A22" s="16" t="s">
        <v>49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10001</v>
      </c>
      <c r="J22" s="4">
        <v>10</v>
      </c>
      <c r="K22" s="4">
        <v>0</v>
      </c>
      <c r="L22" s="4">
        <f>'middle_demographic_genre$2'!L22+5</f>
        <v>20255</v>
      </c>
      <c r="M22" s="4">
        <f>'middle_demographic_genre$2'!M22+4</f>
        <v>259</v>
      </c>
      <c r="N22" s="4">
        <f>'middle_demographic_genre$2'!N22+3</f>
        <v>213</v>
      </c>
      <c r="O22" s="4">
        <v>0</v>
      </c>
      <c r="P22" s="4">
        <v>0</v>
      </c>
      <c r="Q22" s="4">
        <v>0</v>
      </c>
      <c r="R22" s="4">
        <v>1</v>
      </c>
      <c r="S22" s="4">
        <f>'middle_demographic_genre$2'!S22+5</f>
        <v>7505</v>
      </c>
      <c r="T22" s="2"/>
    </row>
    <row r="23" spans="1:20" x14ac:dyDescent="0.15">
      <c r="A23" s="16" t="s">
        <v>49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10002</v>
      </c>
      <c r="J23" s="4">
        <v>10</v>
      </c>
      <c r="K23" s="4">
        <v>9</v>
      </c>
      <c r="L23" s="4">
        <f>'middle_demographic_genre$2'!L23+5</f>
        <v>20505</v>
      </c>
      <c r="M23" s="4">
        <f>'middle_demographic_genre$2'!M23+4</f>
        <v>264</v>
      </c>
      <c r="N23" s="4">
        <f>'middle_demographic_genre$2'!N23+3</f>
        <v>223</v>
      </c>
      <c r="O23" s="4">
        <v>0</v>
      </c>
      <c r="P23" s="4">
        <v>0</v>
      </c>
      <c r="Q23" s="4">
        <v>0</v>
      </c>
      <c r="R23" s="4">
        <v>2</v>
      </c>
      <c r="S23" s="4">
        <f>'middle_demographic_genre$2'!S23+5</f>
        <v>7105</v>
      </c>
      <c r="T23" s="2"/>
    </row>
    <row r="24" spans="1:20" x14ac:dyDescent="0.15">
      <c r="A24" s="16" t="s">
        <v>49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10003</v>
      </c>
      <c r="J24" s="4">
        <v>10</v>
      </c>
      <c r="K24" s="4">
        <v>9</v>
      </c>
      <c r="L24" s="4">
        <f>'middle_demographic_genre$2'!L24+5</f>
        <v>20755</v>
      </c>
      <c r="M24" s="4">
        <f>'middle_demographic_genre$2'!M24+4</f>
        <v>269</v>
      </c>
      <c r="N24" s="4">
        <f>'middle_demographic_genre$2'!N24+3</f>
        <v>233</v>
      </c>
      <c r="O24" s="4">
        <v>0</v>
      </c>
      <c r="P24" s="4">
        <v>0</v>
      </c>
      <c r="Q24" s="4">
        <v>0</v>
      </c>
      <c r="R24" s="4">
        <v>3</v>
      </c>
      <c r="S24" s="4">
        <f>'middle_demographic_genre$2'!S24+5</f>
        <v>6705</v>
      </c>
      <c r="T24" s="2"/>
    </row>
    <row r="25" spans="1:20" x14ac:dyDescent="0.15">
      <c r="A25" s="16" t="s">
        <v>49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>
        <v>10009</v>
      </c>
      <c r="J25" s="4">
        <v>1</v>
      </c>
      <c r="K25" s="4">
        <v>1</v>
      </c>
      <c r="L25" s="4">
        <f>'middle_demographic_genre$2'!L25+5</f>
        <v>505</v>
      </c>
      <c r="M25" s="4">
        <f>'middle_demographic_genre$2'!M25+4</f>
        <v>54</v>
      </c>
      <c r="N25" s="4">
        <f>'middle_demographic_genre$2'!N25+3</f>
        <v>32</v>
      </c>
      <c r="O25" s="4">
        <f>'middle_demographic_genre$2'!O25+2</f>
        <v>12</v>
      </c>
      <c r="P25" s="4">
        <v>1</v>
      </c>
      <c r="Q25" s="4">
        <v>1</v>
      </c>
      <c r="R25" s="4">
        <v>0</v>
      </c>
      <c r="S25" s="4">
        <v>0</v>
      </c>
      <c r="T25" s="2"/>
    </row>
    <row r="26" spans="1:20" x14ac:dyDescent="0.15">
      <c r="A26" s="16" t="s">
        <v>49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>
        <v>10010</v>
      </c>
      <c r="J26" s="4">
        <v>1</v>
      </c>
      <c r="K26" s="4">
        <v>1</v>
      </c>
      <c r="L26" s="4">
        <f>'middle_demographic_genre$2'!L26+5</f>
        <v>495</v>
      </c>
      <c r="M26" s="4">
        <f>'middle_demographic_genre$2'!M26+4</f>
        <v>49</v>
      </c>
      <c r="N26" s="4">
        <f>'middle_demographic_genre$2'!N26+3</f>
        <v>22</v>
      </c>
      <c r="O26" s="4">
        <v>0</v>
      </c>
      <c r="P26" s="4">
        <v>1</v>
      </c>
      <c r="Q26" s="4">
        <v>1</v>
      </c>
      <c r="R26" s="4">
        <v>1</v>
      </c>
      <c r="S26" s="4">
        <f>'middle_demographic_genre$2'!S26+5</f>
        <v>5005</v>
      </c>
      <c r="T26" s="2"/>
    </row>
    <row r="27" spans="1:20" x14ac:dyDescent="0.15">
      <c r="A27" s="16" t="s">
        <v>49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>
        <v>10011</v>
      </c>
      <c r="J27" s="4">
        <v>1</v>
      </c>
      <c r="K27" s="4">
        <v>9</v>
      </c>
      <c r="L27" s="4">
        <f>'middle_demographic_genre$2'!L27+5</f>
        <v>490</v>
      </c>
      <c r="M27" s="4">
        <f>'middle_demographic_genre$2'!M27+4</f>
        <v>44</v>
      </c>
      <c r="N27" s="4">
        <f>'middle_demographic_genre$2'!N27+3</f>
        <v>17</v>
      </c>
      <c r="O27" s="4">
        <v>0</v>
      </c>
      <c r="P27" s="4">
        <v>1</v>
      </c>
      <c r="Q27" s="4">
        <v>1</v>
      </c>
      <c r="R27" s="4">
        <v>2</v>
      </c>
      <c r="S27" s="4">
        <f>'middle_demographic_genre$2'!S27+5</f>
        <v>4505</v>
      </c>
      <c r="T27" s="2"/>
    </row>
    <row r="28" spans="1:20" x14ac:dyDescent="0.15">
      <c r="A28" s="16" t="s">
        <v>49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>
        <v>10012</v>
      </c>
      <c r="J28" s="4">
        <v>1</v>
      </c>
      <c r="K28" s="4">
        <v>9</v>
      </c>
      <c r="L28" s="4">
        <f>'middle_demographic_genre$2'!L28+5</f>
        <v>485</v>
      </c>
      <c r="M28" s="4">
        <f>'middle_demographic_genre$2'!M28+4</f>
        <v>39</v>
      </c>
      <c r="N28" s="4">
        <f>'middle_demographic_genre$2'!N28+3</f>
        <v>12</v>
      </c>
      <c r="O28" s="4">
        <v>0</v>
      </c>
      <c r="P28" s="4">
        <v>1</v>
      </c>
      <c r="Q28" s="4">
        <v>1</v>
      </c>
      <c r="R28" s="4">
        <v>3</v>
      </c>
      <c r="S28" s="4">
        <f>'middle_demographic_genre$2'!S28+5</f>
        <v>4005</v>
      </c>
    </row>
    <row r="29" spans="1:20" x14ac:dyDescent="0.15">
      <c r="A29" s="16" t="s">
        <v>49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>
        <v>10009</v>
      </c>
      <c r="J29" s="4">
        <v>9</v>
      </c>
      <c r="K29" s="4">
        <v>0</v>
      </c>
      <c r="L29" s="4">
        <f>'middle_demographic_genre$2'!L29+5</f>
        <v>3005</v>
      </c>
      <c r="M29" s="4">
        <f>'middle_demographic_genre$2'!M29+4</f>
        <v>204</v>
      </c>
      <c r="N29" s="4">
        <f>'middle_demographic_genre$2'!N29+3</f>
        <v>183</v>
      </c>
      <c r="O29" s="4">
        <f>'middle_demographic_genre$2'!O29+2</f>
        <v>102</v>
      </c>
      <c r="P29" s="4">
        <v>1</v>
      </c>
      <c r="Q29" s="4">
        <v>1</v>
      </c>
      <c r="R29" s="4">
        <v>0</v>
      </c>
      <c r="S29" s="4">
        <v>0</v>
      </c>
    </row>
    <row r="30" spans="1:20" x14ac:dyDescent="0.15">
      <c r="A30" s="16" t="s">
        <v>49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>
        <v>10010</v>
      </c>
      <c r="J30" s="4">
        <v>9</v>
      </c>
      <c r="K30" s="4">
        <v>0</v>
      </c>
      <c r="L30" s="4">
        <f>'middle_demographic_genre$2'!L30+5</f>
        <v>2905</v>
      </c>
      <c r="M30" s="4">
        <f>'middle_demographic_genre$2'!M30+4</f>
        <v>184</v>
      </c>
      <c r="N30" s="4">
        <f>'middle_demographic_genre$2'!N30+3</f>
        <v>163</v>
      </c>
      <c r="O30" s="4">
        <v>0</v>
      </c>
      <c r="P30" s="4">
        <v>1</v>
      </c>
      <c r="Q30" s="4">
        <v>1</v>
      </c>
      <c r="R30" s="4">
        <v>1</v>
      </c>
      <c r="S30" s="4">
        <f>'middle_demographic_genre$2'!S30+5</f>
        <v>50005</v>
      </c>
    </row>
    <row r="31" spans="1:20" x14ac:dyDescent="0.15">
      <c r="A31" s="16" t="s">
        <v>49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>
        <v>10011</v>
      </c>
      <c r="J31" s="4">
        <v>9</v>
      </c>
      <c r="K31" s="4">
        <v>9</v>
      </c>
      <c r="L31" s="4">
        <f>'middle_demographic_genre$2'!L31+5</f>
        <v>2805</v>
      </c>
      <c r="M31" s="4">
        <f>'middle_demographic_genre$2'!M31+4</f>
        <v>164</v>
      </c>
      <c r="N31" s="4">
        <f>'middle_demographic_genre$2'!N31+3</f>
        <v>143</v>
      </c>
      <c r="O31" s="4">
        <v>0</v>
      </c>
      <c r="P31" s="4">
        <v>1</v>
      </c>
      <c r="Q31" s="4">
        <v>1</v>
      </c>
      <c r="R31" s="4">
        <v>2</v>
      </c>
      <c r="S31" s="4">
        <f>'middle_demographic_genre$2'!S31+5</f>
        <v>45005</v>
      </c>
    </row>
    <row r="32" spans="1:20" x14ac:dyDescent="0.15">
      <c r="A32" s="16" t="s">
        <v>49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>
        <v>10012</v>
      </c>
      <c r="J32" s="4">
        <v>9</v>
      </c>
      <c r="K32" s="4">
        <v>9</v>
      </c>
      <c r="L32" s="4">
        <f>'middle_demographic_genre$2'!L32+5</f>
        <v>2705</v>
      </c>
      <c r="M32" s="4">
        <f>'middle_demographic_genre$2'!M32+4</f>
        <v>144</v>
      </c>
      <c r="N32" s="4">
        <f>'middle_demographic_genre$2'!N32+3</f>
        <v>123</v>
      </c>
      <c r="O32" s="4">
        <v>0</v>
      </c>
      <c r="P32" s="4">
        <v>1</v>
      </c>
      <c r="Q32" s="4">
        <v>1</v>
      </c>
      <c r="R32" s="4">
        <v>3</v>
      </c>
      <c r="S32" s="4">
        <f>'middle_demographic_genre$2'!S32+5</f>
        <v>40005</v>
      </c>
    </row>
    <row r="33" spans="1:19" x14ac:dyDescent="0.15">
      <c r="A33" s="16" t="s">
        <v>49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>
        <v>10009</v>
      </c>
      <c r="J33" s="4">
        <v>1</v>
      </c>
      <c r="K33" s="4">
        <v>1</v>
      </c>
      <c r="L33" s="4">
        <f>'middle_demographic_genre$2'!L33+5</f>
        <v>100005</v>
      </c>
      <c r="M33" s="4">
        <f>'middle_demographic_genre$2'!M33+4</f>
        <v>8196</v>
      </c>
      <c r="N33" s="4">
        <f>'middle_demographic_genre$2'!N33+3</f>
        <v>8003</v>
      </c>
      <c r="O33" s="4">
        <f>'middle_demographic_genre$2'!O33+2</f>
        <v>1002</v>
      </c>
      <c r="P33" s="4">
        <v>1</v>
      </c>
      <c r="Q33" s="4">
        <v>1</v>
      </c>
      <c r="R33" s="4">
        <v>0</v>
      </c>
      <c r="S33" s="4">
        <v>0</v>
      </c>
    </row>
    <row r="34" spans="1:19" x14ac:dyDescent="0.15">
      <c r="A34" s="16" t="s">
        <v>49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>
        <v>10010</v>
      </c>
      <c r="J34" s="4">
        <v>1</v>
      </c>
      <c r="K34" s="4">
        <v>1</v>
      </c>
      <c r="L34" s="4">
        <f>'middle_demographic_genre$2'!L34+5</f>
        <v>100004</v>
      </c>
      <c r="M34" s="4">
        <f>'middle_demographic_genre$2'!M34+4</f>
        <v>4100</v>
      </c>
      <c r="N34" s="4">
        <f>'middle_demographic_genre$2'!N34+3</f>
        <v>4003</v>
      </c>
      <c r="O34" s="4">
        <v>0</v>
      </c>
      <c r="P34" s="4">
        <v>1</v>
      </c>
      <c r="Q34" s="4">
        <v>1</v>
      </c>
      <c r="R34" s="4">
        <v>1</v>
      </c>
      <c r="S34" s="4">
        <f>'middle_demographic_genre$2'!S34+5</f>
        <v>10005</v>
      </c>
    </row>
    <row r="35" spans="1:19" x14ac:dyDescent="0.15">
      <c r="A35" s="16" t="s">
        <v>49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>
        <v>10011</v>
      </c>
      <c r="J35" s="4">
        <v>1</v>
      </c>
      <c r="K35" s="4">
        <v>9</v>
      </c>
      <c r="L35" s="4">
        <f>'middle_demographic_genre$2'!L35+5</f>
        <v>100003</v>
      </c>
      <c r="M35" s="4">
        <f>'middle_demographic_genre$2'!M35+4</f>
        <v>2052</v>
      </c>
      <c r="N35" s="4">
        <f>'middle_demographic_genre$2'!N35+3</f>
        <v>2003</v>
      </c>
      <c r="O35" s="4">
        <v>0</v>
      </c>
      <c r="P35" s="4">
        <v>1</v>
      </c>
      <c r="Q35" s="4">
        <v>1</v>
      </c>
      <c r="R35" s="4">
        <v>2</v>
      </c>
      <c r="S35" s="4">
        <f>'middle_demographic_genre$2'!S35+5</f>
        <v>5005</v>
      </c>
    </row>
    <row r="36" spans="1:19" x14ac:dyDescent="0.15">
      <c r="A36" s="16" t="s">
        <v>49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>
        <v>10012</v>
      </c>
      <c r="J36" s="4">
        <v>1</v>
      </c>
      <c r="K36" s="4">
        <v>9</v>
      </c>
      <c r="L36" s="4">
        <f>'middle_demographic_genre$2'!L36+5</f>
        <v>100002</v>
      </c>
      <c r="M36" s="4">
        <f>'middle_demographic_genre$2'!M36+4</f>
        <v>1028</v>
      </c>
      <c r="N36" s="4">
        <f>'middle_demographic_genre$2'!N36+3</f>
        <v>1003</v>
      </c>
      <c r="O36" s="4">
        <v>0</v>
      </c>
      <c r="P36" s="4">
        <v>1</v>
      </c>
      <c r="Q36" s="4">
        <v>1</v>
      </c>
      <c r="R36" s="4">
        <v>3</v>
      </c>
      <c r="S36" s="4">
        <f>'middle_demographic_genre$2'!S36+5</f>
        <v>2505</v>
      </c>
    </row>
    <row r="37" spans="1:19" x14ac:dyDescent="0.15">
      <c r="A37" s="16" t="s">
        <v>49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>
        <v>10009</v>
      </c>
      <c r="J37" s="4">
        <v>9</v>
      </c>
      <c r="K37" s="4">
        <v>0</v>
      </c>
      <c r="L37" s="4">
        <f>'middle_demographic_genre$2'!L37+5</f>
        <v>50005</v>
      </c>
      <c r="M37" s="4">
        <f>'middle_demographic_genre$2'!M37+4</f>
        <v>104</v>
      </c>
      <c r="N37" s="4">
        <f>'middle_demographic_genre$2'!N37+3</f>
        <v>103</v>
      </c>
      <c r="O37" s="4">
        <f>'middle_demographic_genre$2'!O37+2</f>
        <v>52</v>
      </c>
      <c r="P37" s="4">
        <v>1</v>
      </c>
      <c r="Q37" s="4">
        <v>1</v>
      </c>
      <c r="R37" s="4">
        <v>0</v>
      </c>
      <c r="S37" s="4">
        <v>0</v>
      </c>
    </row>
    <row r="38" spans="1:19" x14ac:dyDescent="0.15">
      <c r="A38" s="16" t="s">
        <v>49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>
        <v>10010</v>
      </c>
      <c r="J38" s="4">
        <v>9</v>
      </c>
      <c r="K38" s="4">
        <v>0</v>
      </c>
      <c r="L38" s="4">
        <f>'middle_demographic_genre$2'!L38+5</f>
        <v>50003</v>
      </c>
      <c r="M38" s="4">
        <f>'middle_demographic_genre$2'!M38+4</f>
        <v>103</v>
      </c>
      <c r="N38" s="4">
        <f>'middle_demographic_genre$2'!N38+3</f>
        <v>102</v>
      </c>
      <c r="O38" s="4">
        <v>0</v>
      </c>
      <c r="P38" s="4">
        <v>1</v>
      </c>
      <c r="Q38" s="4">
        <v>1</v>
      </c>
      <c r="R38" s="4">
        <v>1</v>
      </c>
      <c r="S38" s="4">
        <f>'middle_demographic_genre$2'!S38+5</f>
        <v>2005</v>
      </c>
    </row>
    <row r="39" spans="1:19" x14ac:dyDescent="0.15">
      <c r="A39" s="16" t="s">
        <v>49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>
        <v>10011</v>
      </c>
      <c r="J39" s="4">
        <v>9</v>
      </c>
      <c r="K39" s="4">
        <v>9</v>
      </c>
      <c r="L39" s="4">
        <f>'middle_demographic_genre$2'!L39+5</f>
        <v>50001</v>
      </c>
      <c r="M39" s="4">
        <f>'middle_demographic_genre$2'!M39+4</f>
        <v>102</v>
      </c>
      <c r="N39" s="4">
        <f>'middle_demographic_genre$2'!N39+3</f>
        <v>101</v>
      </c>
      <c r="O39" s="4">
        <v>0</v>
      </c>
      <c r="P39" s="4">
        <v>1</v>
      </c>
      <c r="Q39" s="4">
        <v>1</v>
      </c>
      <c r="R39" s="4">
        <v>2</v>
      </c>
      <c r="S39" s="4">
        <f>'middle_demographic_genre$2'!S39+5</f>
        <v>1995</v>
      </c>
    </row>
    <row r="40" spans="1:19" x14ac:dyDescent="0.15">
      <c r="A40" s="16" t="s">
        <v>49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>
        <v>10012</v>
      </c>
      <c r="J40" s="4">
        <v>9</v>
      </c>
      <c r="K40" s="4">
        <v>9</v>
      </c>
      <c r="L40" s="4">
        <f>'middle_demographic_genre$2'!L40+5</f>
        <v>49999</v>
      </c>
      <c r="M40" s="4">
        <f>'middle_demographic_genre$2'!M40+4</f>
        <v>101</v>
      </c>
      <c r="N40" s="4">
        <f>'middle_demographic_genre$2'!N40+3</f>
        <v>100</v>
      </c>
      <c r="O40" s="4">
        <v>0</v>
      </c>
      <c r="P40" s="4">
        <v>1</v>
      </c>
      <c r="Q40" s="4">
        <v>1</v>
      </c>
      <c r="R40" s="4">
        <v>3</v>
      </c>
      <c r="S40" s="4">
        <f>'middle_demographic_genre$2'!S40+5</f>
        <v>1985</v>
      </c>
    </row>
    <row r="41" spans="1:19" x14ac:dyDescent="0.15">
      <c r="A41" s="16" t="s">
        <v>49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>
        <v>19990</v>
      </c>
      <c r="J41" s="4">
        <v>99</v>
      </c>
      <c r="K41" s="4">
        <v>0</v>
      </c>
      <c r="L41" s="4">
        <f>'middle_demographic_genre$2'!L41+5</f>
        <v>10004</v>
      </c>
      <c r="M41" s="4">
        <f>'middle_demographic_genre$2'!M41+4</f>
        <v>904</v>
      </c>
      <c r="N41" s="4">
        <f>'middle_demographic_genre$2'!N41+3</f>
        <v>803</v>
      </c>
      <c r="O41" s="4">
        <f>'middle_demographic_genre$2'!O41+2</f>
        <v>52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49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>
        <v>19991</v>
      </c>
      <c r="J42" s="4">
        <v>99</v>
      </c>
      <c r="K42" s="4">
        <v>0</v>
      </c>
      <c r="L42" s="4">
        <f>'middle_demographic_genre$2'!L42+5</f>
        <v>10003</v>
      </c>
      <c r="M42" s="4">
        <f>'middle_demographic_genre$2'!M42+4</f>
        <v>854</v>
      </c>
      <c r="N42" s="4">
        <f>'middle_demographic_genre$2'!N42+3</f>
        <v>703</v>
      </c>
      <c r="O42" s="4">
        <v>0</v>
      </c>
      <c r="P42" s="4">
        <v>0</v>
      </c>
      <c r="Q42" s="4">
        <v>0</v>
      </c>
      <c r="R42" s="4">
        <v>1</v>
      </c>
      <c r="S42" s="4">
        <f>'middle_demographic_genre$2'!S42+5</f>
        <v>9905</v>
      </c>
    </row>
    <row r="43" spans="1:19" x14ac:dyDescent="0.15">
      <c r="A43" s="16" t="s">
        <v>49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>
        <v>19992</v>
      </c>
      <c r="J43" s="4">
        <v>99</v>
      </c>
      <c r="K43" s="4">
        <v>9</v>
      </c>
      <c r="L43" s="4">
        <f>'middle_demographic_genre$2'!L43+5</f>
        <v>10002</v>
      </c>
      <c r="M43" s="4">
        <f>'middle_demographic_genre$2'!M43+4</f>
        <v>804</v>
      </c>
      <c r="N43" s="4">
        <f>'middle_demographic_genre$2'!N43+3</f>
        <v>603</v>
      </c>
      <c r="O43" s="4">
        <v>0</v>
      </c>
      <c r="P43" s="4">
        <v>0</v>
      </c>
      <c r="Q43" s="4">
        <v>0</v>
      </c>
      <c r="R43" s="4">
        <v>2</v>
      </c>
      <c r="S43" s="4">
        <f>'middle_demographic_genre$2'!S43+5</f>
        <v>9805</v>
      </c>
    </row>
    <row r="44" spans="1:19" x14ac:dyDescent="0.15">
      <c r="A44" s="16" t="s">
        <v>49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>
        <v>19993</v>
      </c>
      <c r="J44" s="4">
        <v>99</v>
      </c>
      <c r="K44" s="4">
        <v>9</v>
      </c>
      <c r="L44" s="4">
        <f>'middle_demographic_genre$2'!L44+5</f>
        <v>10001</v>
      </c>
      <c r="M44" s="4">
        <f>'middle_demographic_genre$2'!M44+4</f>
        <v>754</v>
      </c>
      <c r="N44" s="4">
        <f>'middle_demographic_genre$2'!N44+3</f>
        <v>503</v>
      </c>
      <c r="O44" s="4">
        <v>0</v>
      </c>
      <c r="P44" s="4">
        <v>0</v>
      </c>
      <c r="Q44" s="4">
        <v>0</v>
      </c>
      <c r="R44" s="4">
        <v>3</v>
      </c>
      <c r="S44" s="4">
        <f>'middle_demographic_genre$2'!S44+5</f>
        <v>9705</v>
      </c>
    </row>
    <row r="45" spans="1:19" x14ac:dyDescent="0.15">
      <c r="A45" s="16" t="s">
        <v>49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>
        <v>19990</v>
      </c>
      <c r="J45" s="4">
        <v>99</v>
      </c>
      <c r="K45" s="4">
        <v>0</v>
      </c>
      <c r="L45" s="4">
        <f>'middle_demographic_genre$2'!L45+5</f>
        <v>10000</v>
      </c>
      <c r="M45" s="4">
        <f>'middle_demographic_genre$2'!M45+4</f>
        <v>704</v>
      </c>
      <c r="N45" s="4">
        <f>'middle_demographic_genre$2'!N45+3</f>
        <v>403</v>
      </c>
      <c r="O45" s="4">
        <f>'middle_demographic_genre$2'!O45+2</f>
        <v>32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49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>
        <v>19991</v>
      </c>
      <c r="J46" s="4">
        <v>99</v>
      </c>
      <c r="K46" s="4">
        <v>0</v>
      </c>
      <c r="L46" s="4">
        <f>'middle_demographic_genre$2'!L46+5</f>
        <v>9999</v>
      </c>
      <c r="M46" s="4">
        <f>'middle_demographic_genre$2'!M46+4</f>
        <v>654</v>
      </c>
      <c r="N46" s="4">
        <f>'middle_demographic_genre$2'!N46+3</f>
        <v>303</v>
      </c>
      <c r="O46" s="4">
        <v>0</v>
      </c>
      <c r="P46" s="4">
        <v>1</v>
      </c>
      <c r="Q46" s="4">
        <v>1</v>
      </c>
      <c r="R46" s="4">
        <v>1</v>
      </c>
      <c r="S46" s="4">
        <f>'middle_demographic_genre$2'!S46+5</f>
        <v>9605</v>
      </c>
    </row>
    <row r="47" spans="1:19" x14ac:dyDescent="0.15">
      <c r="A47" s="16" t="s">
        <v>49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>
        <v>19992</v>
      </c>
      <c r="J47" s="4">
        <v>99</v>
      </c>
      <c r="K47" s="4">
        <v>9</v>
      </c>
      <c r="L47" s="4">
        <f>'middle_demographic_genre$2'!L47+5</f>
        <v>9998</v>
      </c>
      <c r="M47" s="4">
        <f>'middle_demographic_genre$2'!M47+4</f>
        <v>604</v>
      </c>
      <c r="N47" s="4">
        <f>'middle_demographic_genre$2'!N47+3</f>
        <v>203</v>
      </c>
      <c r="O47" s="4">
        <v>0</v>
      </c>
      <c r="P47" s="4">
        <v>1</v>
      </c>
      <c r="Q47" s="4">
        <v>1</v>
      </c>
      <c r="R47" s="4">
        <v>2</v>
      </c>
      <c r="S47" s="4">
        <f>'middle_demographic_genre$2'!S47+5</f>
        <v>9505</v>
      </c>
    </row>
    <row r="48" spans="1:19" s="2" customFormat="1" x14ac:dyDescent="0.15">
      <c r="A48" s="22" t="s">
        <v>49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19993</v>
      </c>
      <c r="J48" s="4">
        <v>99</v>
      </c>
      <c r="K48" s="4">
        <v>9</v>
      </c>
      <c r="L48" s="4">
        <f>'middle_demographic_genre$2'!L48+5</f>
        <v>9997</v>
      </c>
      <c r="M48" s="4">
        <f>'middle_demographic_genre$2'!M48+4</f>
        <v>554</v>
      </c>
      <c r="N48" s="4">
        <f>'middle_demographic_genre$2'!N48+3</f>
        <v>103</v>
      </c>
      <c r="O48" s="4">
        <v>0</v>
      </c>
      <c r="P48" s="4">
        <v>1</v>
      </c>
      <c r="Q48" s="4">
        <v>1</v>
      </c>
      <c r="R48" s="4">
        <v>3</v>
      </c>
      <c r="S48" s="4">
        <f>'middle_demographic_genre$2'!S48+5</f>
        <v>9405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20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0" x14ac:dyDescent="0.15">
      <c r="A2" s="15" t="s">
        <v>139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20" x14ac:dyDescent="0.15">
      <c r="A3" s="16" t="s">
        <v>50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10000</v>
      </c>
      <c r="J3" s="4">
        <v>1</v>
      </c>
      <c r="K3" s="4">
        <v>1</v>
      </c>
      <c r="L3" s="4">
        <f>'middle_demographic_genre$3'!L3+5</f>
        <v>1010</v>
      </c>
      <c r="M3" s="4">
        <f>'middle_demographic_genre$3'!M3+4</f>
        <v>108</v>
      </c>
      <c r="N3" s="4">
        <f>'middle_demographic_genre$3'!N3+3</f>
        <v>96</v>
      </c>
      <c r="O3" s="4">
        <f>'middle_demographic_genre$3'!O3+2</f>
        <v>54</v>
      </c>
      <c r="P3" s="17">
        <v>0</v>
      </c>
      <c r="Q3" s="17">
        <v>0</v>
      </c>
      <c r="R3" s="4">
        <v>0</v>
      </c>
      <c r="S3" s="4">
        <v>0</v>
      </c>
    </row>
    <row r="4" spans="1:20" x14ac:dyDescent="0.15">
      <c r="A4" s="16" t="s">
        <v>50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10000</v>
      </c>
      <c r="J4" s="4">
        <v>1</v>
      </c>
      <c r="K4" s="4">
        <v>1</v>
      </c>
      <c r="L4" s="4">
        <f>'middle_demographic_genre$3'!L4+5</f>
        <v>1011</v>
      </c>
      <c r="M4" s="4">
        <f>'middle_demographic_genre$3'!M4+4</f>
        <v>109</v>
      </c>
      <c r="N4" s="4">
        <f>'middle_demographic_genre$3'!N4+3</f>
        <v>97</v>
      </c>
      <c r="O4" s="4">
        <f>'middle_demographic_genre$3'!O4+2</f>
        <v>55</v>
      </c>
      <c r="P4" s="17">
        <v>1</v>
      </c>
      <c r="Q4" s="17">
        <v>1</v>
      </c>
      <c r="R4" s="4">
        <v>0</v>
      </c>
      <c r="S4" s="4">
        <v>0</v>
      </c>
    </row>
    <row r="5" spans="1:20" x14ac:dyDescent="0.15">
      <c r="A5" s="16" t="s">
        <v>50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10000</v>
      </c>
      <c r="J5" s="4">
        <v>1</v>
      </c>
      <c r="K5" s="4">
        <v>1</v>
      </c>
      <c r="L5" s="4">
        <f>'middle_demographic_genre$3'!L5+5</f>
        <v>1012</v>
      </c>
      <c r="M5" s="4">
        <f>'middle_demographic_genre$3'!M5+4</f>
        <v>110</v>
      </c>
      <c r="N5" s="4">
        <f>'middle_demographic_genre$3'!N5+3</f>
        <v>98</v>
      </c>
      <c r="O5" s="4">
        <f>'middle_demographic_genre$3'!O5+2</f>
        <v>56</v>
      </c>
      <c r="P5" s="17">
        <v>2</v>
      </c>
      <c r="Q5" s="17">
        <v>1</v>
      </c>
      <c r="R5" s="4">
        <v>0</v>
      </c>
      <c r="S5" s="4">
        <v>0</v>
      </c>
    </row>
    <row r="6" spans="1:20" x14ac:dyDescent="0.15">
      <c r="A6" s="16" t="s">
        <v>50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10000</v>
      </c>
      <c r="J6" s="4">
        <v>1</v>
      </c>
      <c r="K6" s="4">
        <v>1</v>
      </c>
      <c r="L6" s="4">
        <f>'middle_demographic_genre$3'!L6+5</f>
        <v>1013</v>
      </c>
      <c r="M6" s="4">
        <f>'middle_demographic_genre$3'!M6+4</f>
        <v>111</v>
      </c>
      <c r="N6" s="4">
        <f>'middle_demographic_genre$3'!N6+3</f>
        <v>99</v>
      </c>
      <c r="O6" s="4">
        <f>'middle_demographic_genre$3'!O6+2</f>
        <v>57</v>
      </c>
      <c r="P6" s="17">
        <v>1</v>
      </c>
      <c r="Q6" s="17">
        <v>2</v>
      </c>
      <c r="R6" s="4">
        <v>0</v>
      </c>
      <c r="S6" s="4">
        <v>0</v>
      </c>
    </row>
    <row r="7" spans="1:20" x14ac:dyDescent="0.15">
      <c r="A7" s="16" t="s">
        <v>50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10000</v>
      </c>
      <c r="J7" s="4">
        <v>1</v>
      </c>
      <c r="K7" s="4">
        <v>0</v>
      </c>
      <c r="L7" s="4">
        <f>'middle_demographic_genre$3'!L7+5</f>
        <v>1014</v>
      </c>
      <c r="M7" s="4">
        <f>'middle_demographic_genre$3'!M7+4</f>
        <v>112</v>
      </c>
      <c r="N7" s="4">
        <f>'middle_demographic_genre$3'!N7+3</f>
        <v>100</v>
      </c>
      <c r="O7" s="4">
        <f>'middle_demographic_genre$3'!O7+2</f>
        <v>58</v>
      </c>
      <c r="P7" s="17">
        <v>0</v>
      </c>
      <c r="Q7" s="17">
        <v>0</v>
      </c>
      <c r="R7" s="4">
        <v>0</v>
      </c>
      <c r="S7" s="4">
        <v>0</v>
      </c>
    </row>
    <row r="8" spans="1:20" x14ac:dyDescent="0.15">
      <c r="A8" s="16" t="s">
        <v>50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10000</v>
      </c>
      <c r="J8" s="4">
        <v>1</v>
      </c>
      <c r="K8" s="4">
        <v>0</v>
      </c>
      <c r="L8" s="4">
        <f>'middle_demographic_genre$3'!L8+5</f>
        <v>1015</v>
      </c>
      <c r="M8" s="4">
        <f>'middle_demographic_genre$3'!M8+4</f>
        <v>113</v>
      </c>
      <c r="N8" s="4">
        <f>'middle_demographic_genre$3'!N8+3</f>
        <v>101</v>
      </c>
      <c r="O8" s="4">
        <f>'middle_demographic_genre$3'!O8+2</f>
        <v>59</v>
      </c>
      <c r="P8" s="17">
        <v>1</v>
      </c>
      <c r="Q8" s="17">
        <v>1</v>
      </c>
      <c r="R8" s="4">
        <v>0</v>
      </c>
      <c r="S8" s="4">
        <v>0</v>
      </c>
    </row>
    <row r="9" spans="1:20" x14ac:dyDescent="0.15">
      <c r="A9" s="16" t="s">
        <v>50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10000</v>
      </c>
      <c r="J9" s="4">
        <v>1</v>
      </c>
      <c r="K9" s="4">
        <v>0</v>
      </c>
      <c r="L9" s="4">
        <f>'middle_demographic_genre$3'!L9+5</f>
        <v>1016</v>
      </c>
      <c r="M9" s="4">
        <f>'middle_demographic_genre$3'!M9+4</f>
        <v>114</v>
      </c>
      <c r="N9" s="4">
        <f>'middle_demographic_genre$3'!N9+3</f>
        <v>102</v>
      </c>
      <c r="O9" s="4">
        <f>'middle_demographic_genre$3'!O9+2</f>
        <v>60</v>
      </c>
      <c r="P9" s="17">
        <v>1</v>
      </c>
      <c r="Q9" s="17">
        <v>2</v>
      </c>
      <c r="R9" s="4">
        <v>0</v>
      </c>
      <c r="S9" s="4">
        <v>0</v>
      </c>
    </row>
    <row r="10" spans="1:20" x14ac:dyDescent="0.15">
      <c r="A10" s="16" t="s">
        <v>50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10001</v>
      </c>
      <c r="J10" s="4">
        <v>1</v>
      </c>
      <c r="K10" s="4">
        <v>1</v>
      </c>
      <c r="L10" s="4">
        <f>'middle_demographic_genre$3'!L10+5</f>
        <v>1060</v>
      </c>
      <c r="M10" s="4">
        <f>'middle_demographic_genre$3'!M10+4</f>
        <v>109</v>
      </c>
      <c r="N10" s="4">
        <f>'middle_demographic_genre$3'!N10+3</f>
        <v>98</v>
      </c>
      <c r="O10" s="4">
        <v>0</v>
      </c>
      <c r="P10" s="4">
        <v>0</v>
      </c>
      <c r="Q10" s="4">
        <v>0</v>
      </c>
      <c r="R10" s="4">
        <v>1</v>
      </c>
      <c r="S10" s="4">
        <f>'middle_demographic_genre$3'!S10+5</f>
        <v>10010</v>
      </c>
    </row>
    <row r="11" spans="1:20" x14ac:dyDescent="0.15">
      <c r="A11" s="16" t="s">
        <v>50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10002</v>
      </c>
      <c r="J11" s="4">
        <v>1</v>
      </c>
      <c r="K11" s="4">
        <v>9</v>
      </c>
      <c r="L11" s="4">
        <f>'middle_demographic_genre$3'!L11+5</f>
        <v>1110</v>
      </c>
      <c r="M11" s="4">
        <f>'middle_demographic_genre$3'!M11+4</f>
        <v>110</v>
      </c>
      <c r="N11" s="4">
        <f>'middle_demographic_genre$3'!N11+3</f>
        <v>100</v>
      </c>
      <c r="O11" s="4">
        <v>0</v>
      </c>
      <c r="P11" s="4">
        <v>0</v>
      </c>
      <c r="Q11" s="4">
        <v>0</v>
      </c>
      <c r="R11" s="4">
        <v>2</v>
      </c>
      <c r="S11" s="4">
        <f>'middle_demographic_genre$3'!S11+5</f>
        <v>9010</v>
      </c>
    </row>
    <row r="12" spans="1:20" x14ac:dyDescent="0.15">
      <c r="A12" s="16" t="s">
        <v>50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10003</v>
      </c>
      <c r="J12" s="4">
        <v>1</v>
      </c>
      <c r="K12" s="4">
        <v>9</v>
      </c>
      <c r="L12" s="4">
        <f>'middle_demographic_genre$3'!L12+5</f>
        <v>1160</v>
      </c>
      <c r="M12" s="4">
        <f>'middle_demographic_genre$3'!M12+4</f>
        <v>111</v>
      </c>
      <c r="N12" s="4">
        <f>'middle_demographic_genre$3'!N12+3</f>
        <v>102</v>
      </c>
      <c r="O12" s="4">
        <v>0</v>
      </c>
      <c r="P12" s="4">
        <v>0</v>
      </c>
      <c r="Q12" s="4">
        <v>0</v>
      </c>
      <c r="R12" s="4">
        <v>3</v>
      </c>
      <c r="S12" s="4">
        <f>'middle_demographic_genre$3'!S12+5</f>
        <v>8010</v>
      </c>
      <c r="T12" s="2"/>
    </row>
    <row r="13" spans="1:20" x14ac:dyDescent="0.15">
      <c r="A13" s="16" t="s">
        <v>50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10000</v>
      </c>
      <c r="J13" s="4">
        <v>10</v>
      </c>
      <c r="K13" s="4">
        <v>0</v>
      </c>
      <c r="L13" s="4">
        <f>'middle_demographic_genre$3'!L13+5</f>
        <v>2010</v>
      </c>
      <c r="M13" s="4">
        <f>'middle_demographic_genre$3'!M13+4</f>
        <v>158</v>
      </c>
      <c r="N13" s="4">
        <f>'middle_demographic_genre$3'!N13+3</f>
        <v>106</v>
      </c>
      <c r="O13" s="4">
        <f>'middle_demographic_genre$3'!O13+2</f>
        <v>84</v>
      </c>
      <c r="P13" s="4">
        <v>0</v>
      </c>
      <c r="Q13" s="4">
        <v>0</v>
      </c>
      <c r="R13" s="4">
        <v>0</v>
      </c>
      <c r="S13" s="4">
        <v>0</v>
      </c>
      <c r="T13" s="2"/>
    </row>
    <row r="14" spans="1:20" x14ac:dyDescent="0.15">
      <c r="A14" s="16" t="s">
        <v>50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10001</v>
      </c>
      <c r="J14" s="4">
        <v>10</v>
      </c>
      <c r="K14" s="4">
        <v>0</v>
      </c>
      <c r="L14" s="4">
        <f>'middle_demographic_genre$3'!L14+5</f>
        <v>2035</v>
      </c>
      <c r="M14" s="4">
        <f>'middle_demographic_genre$3'!M14+4</f>
        <v>163</v>
      </c>
      <c r="N14" s="4">
        <f>'middle_demographic_genre$3'!N14+3</f>
        <v>116</v>
      </c>
      <c r="O14" s="4">
        <v>0</v>
      </c>
      <c r="P14" s="4">
        <v>0</v>
      </c>
      <c r="Q14" s="4">
        <v>0</v>
      </c>
      <c r="R14" s="4">
        <v>1</v>
      </c>
      <c r="S14" s="4">
        <f>'middle_demographic_genre$3'!S14+5</f>
        <v>2010</v>
      </c>
      <c r="T14" s="2"/>
    </row>
    <row r="15" spans="1:20" x14ac:dyDescent="0.15">
      <c r="A15" s="16" t="s">
        <v>50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10002</v>
      </c>
      <c r="J15" s="4">
        <v>10</v>
      </c>
      <c r="K15" s="4">
        <v>9</v>
      </c>
      <c r="L15" s="4">
        <f>'middle_demographic_genre$3'!L15+5</f>
        <v>2060</v>
      </c>
      <c r="M15" s="4">
        <f>'middle_demographic_genre$3'!M15+4</f>
        <v>168</v>
      </c>
      <c r="N15" s="4">
        <f>'middle_demographic_genre$3'!N15+3</f>
        <v>126</v>
      </c>
      <c r="O15" s="4">
        <v>0</v>
      </c>
      <c r="P15" s="4">
        <v>0</v>
      </c>
      <c r="Q15" s="4">
        <v>0</v>
      </c>
      <c r="R15" s="4">
        <v>2</v>
      </c>
      <c r="S15" s="4">
        <f>'middle_demographic_genre$3'!S15+5</f>
        <v>1810</v>
      </c>
      <c r="T15" s="2"/>
    </row>
    <row r="16" spans="1:20" x14ac:dyDescent="0.15">
      <c r="A16" s="16" t="s">
        <v>50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10003</v>
      </c>
      <c r="J16" s="4">
        <v>10</v>
      </c>
      <c r="K16" s="4">
        <v>9</v>
      </c>
      <c r="L16" s="4">
        <f>'middle_demographic_genre$3'!L16+5</f>
        <v>2085</v>
      </c>
      <c r="M16" s="4">
        <f>'middle_demographic_genre$3'!M16+4</f>
        <v>173</v>
      </c>
      <c r="N16" s="4">
        <f>'middle_demographic_genre$3'!N16+3</f>
        <v>136</v>
      </c>
      <c r="O16" s="4">
        <v>0</v>
      </c>
      <c r="P16" s="4">
        <v>0</v>
      </c>
      <c r="Q16" s="4">
        <v>0</v>
      </c>
      <c r="R16" s="4">
        <v>3</v>
      </c>
      <c r="S16" s="4">
        <f>'middle_demographic_genre$3'!S16+5</f>
        <v>1610</v>
      </c>
      <c r="T16" s="2"/>
    </row>
    <row r="17" spans="1:20" x14ac:dyDescent="0.15">
      <c r="A17" s="16" t="s">
        <v>50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10000</v>
      </c>
      <c r="J17" s="4">
        <v>1</v>
      </c>
      <c r="K17" s="4">
        <v>1</v>
      </c>
      <c r="L17" s="4">
        <f>'middle_demographic_genre$3'!L17+5</f>
        <v>10010</v>
      </c>
      <c r="M17" s="4">
        <f>'middle_demographic_genre$3'!M17+4</f>
        <v>208</v>
      </c>
      <c r="N17" s="4">
        <f>'middle_demographic_genre$3'!N17+3</f>
        <v>156</v>
      </c>
      <c r="O17" s="4">
        <f>'middle_demographic_genre$3'!O17+2</f>
        <v>104</v>
      </c>
      <c r="P17" s="4">
        <v>0</v>
      </c>
      <c r="Q17" s="4">
        <v>0</v>
      </c>
      <c r="R17" s="4">
        <v>0</v>
      </c>
      <c r="S17" s="4">
        <v>0</v>
      </c>
      <c r="T17" s="2"/>
    </row>
    <row r="18" spans="1:20" x14ac:dyDescent="0.15">
      <c r="A18" s="16" t="s">
        <v>50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10001</v>
      </c>
      <c r="J18" s="4">
        <v>1</v>
      </c>
      <c r="K18" s="4">
        <v>1</v>
      </c>
      <c r="L18" s="4">
        <f>'middle_demographic_genre$3'!L18+5</f>
        <v>10510</v>
      </c>
      <c r="M18" s="4">
        <f>'middle_demographic_genre$3'!M18+4</f>
        <v>209</v>
      </c>
      <c r="N18" s="4">
        <f>'middle_demographic_genre$3'!N18+3</f>
        <v>158</v>
      </c>
      <c r="O18" s="4">
        <v>0</v>
      </c>
      <c r="P18" s="4">
        <v>0</v>
      </c>
      <c r="Q18" s="4">
        <v>0</v>
      </c>
      <c r="R18" s="4">
        <v>1</v>
      </c>
      <c r="S18" s="4">
        <f>'middle_demographic_genre$3'!S18+5</f>
        <v>5010</v>
      </c>
      <c r="T18" s="2"/>
    </row>
    <row r="19" spans="1:20" x14ac:dyDescent="0.15">
      <c r="A19" s="16" t="s">
        <v>50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10002</v>
      </c>
      <c r="J19" s="4">
        <v>1</v>
      </c>
      <c r="K19" s="4">
        <v>9</v>
      </c>
      <c r="L19" s="4">
        <f>'middle_demographic_genre$3'!L19+5</f>
        <v>11010</v>
      </c>
      <c r="M19" s="4">
        <f>'middle_demographic_genre$3'!M19+4</f>
        <v>210</v>
      </c>
      <c r="N19" s="4">
        <f>'middle_demographic_genre$3'!N19+3</f>
        <v>160</v>
      </c>
      <c r="O19" s="4">
        <v>0</v>
      </c>
      <c r="P19" s="4">
        <v>0</v>
      </c>
      <c r="Q19" s="4">
        <v>0</v>
      </c>
      <c r="R19" s="4">
        <v>2</v>
      </c>
      <c r="S19" s="4">
        <f>'middle_demographic_genre$3'!S19+5</f>
        <v>4710</v>
      </c>
      <c r="T19" s="2"/>
    </row>
    <row r="20" spans="1:20" x14ac:dyDescent="0.15">
      <c r="A20" s="16" t="s">
        <v>50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10003</v>
      </c>
      <c r="J20" s="4">
        <v>1</v>
      </c>
      <c r="K20" s="4">
        <v>9</v>
      </c>
      <c r="L20" s="4">
        <f>'middle_demographic_genre$3'!L20+5</f>
        <v>11510</v>
      </c>
      <c r="M20" s="4">
        <f>'middle_demographic_genre$3'!M20+4</f>
        <v>211</v>
      </c>
      <c r="N20" s="4">
        <f>'middle_demographic_genre$3'!N20+3</f>
        <v>162</v>
      </c>
      <c r="O20" s="4">
        <v>0</v>
      </c>
      <c r="P20" s="4">
        <v>0</v>
      </c>
      <c r="Q20" s="4">
        <v>0</v>
      </c>
      <c r="R20" s="4">
        <v>3</v>
      </c>
      <c r="S20" s="4">
        <f>'middle_demographic_genre$3'!S20+5</f>
        <v>4310</v>
      </c>
      <c r="T20" s="2"/>
    </row>
    <row r="21" spans="1:20" x14ac:dyDescent="0.15">
      <c r="A21" s="16" t="s">
        <v>50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10000</v>
      </c>
      <c r="J21" s="4">
        <v>10</v>
      </c>
      <c r="K21" s="4">
        <v>0</v>
      </c>
      <c r="L21" s="4">
        <f>'middle_demographic_genre$3'!L21+5</f>
        <v>20010</v>
      </c>
      <c r="M21" s="4">
        <f>'middle_demographic_genre$3'!M21+4</f>
        <v>258</v>
      </c>
      <c r="N21" s="4">
        <f>'middle_demographic_genre$3'!N21+3</f>
        <v>206</v>
      </c>
      <c r="O21" s="4">
        <f>'middle_demographic_genre$3'!O21+2</f>
        <v>154</v>
      </c>
      <c r="P21" s="4">
        <v>0</v>
      </c>
      <c r="Q21" s="4">
        <v>0</v>
      </c>
      <c r="R21" s="4">
        <v>0</v>
      </c>
      <c r="S21" s="4">
        <v>0</v>
      </c>
      <c r="T21" s="2"/>
    </row>
    <row r="22" spans="1:20" x14ac:dyDescent="0.15">
      <c r="A22" s="16" t="s">
        <v>50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10001</v>
      </c>
      <c r="J22" s="4">
        <v>10</v>
      </c>
      <c r="K22" s="4">
        <v>0</v>
      </c>
      <c r="L22" s="4">
        <f>'middle_demographic_genre$3'!L22+5</f>
        <v>20260</v>
      </c>
      <c r="M22" s="4">
        <f>'middle_demographic_genre$3'!M22+4</f>
        <v>263</v>
      </c>
      <c r="N22" s="4">
        <f>'middle_demographic_genre$3'!N22+3</f>
        <v>216</v>
      </c>
      <c r="O22" s="4">
        <v>0</v>
      </c>
      <c r="P22" s="4">
        <v>0</v>
      </c>
      <c r="Q22" s="4">
        <v>0</v>
      </c>
      <c r="R22" s="4">
        <v>1</v>
      </c>
      <c r="S22" s="4">
        <f>'middle_demographic_genre$3'!S22+5</f>
        <v>7510</v>
      </c>
      <c r="T22" s="2"/>
    </row>
    <row r="23" spans="1:20" x14ac:dyDescent="0.15">
      <c r="A23" s="16" t="s">
        <v>50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10002</v>
      </c>
      <c r="J23" s="4">
        <v>10</v>
      </c>
      <c r="K23" s="4">
        <v>9</v>
      </c>
      <c r="L23" s="4">
        <f>'middle_demographic_genre$3'!L23+5</f>
        <v>20510</v>
      </c>
      <c r="M23" s="4">
        <f>'middle_demographic_genre$3'!M23+4</f>
        <v>268</v>
      </c>
      <c r="N23" s="4">
        <f>'middle_demographic_genre$3'!N23+3</f>
        <v>226</v>
      </c>
      <c r="O23" s="4">
        <v>0</v>
      </c>
      <c r="P23" s="4">
        <v>0</v>
      </c>
      <c r="Q23" s="4">
        <v>0</v>
      </c>
      <c r="R23" s="4">
        <v>2</v>
      </c>
      <c r="S23" s="4">
        <f>'middle_demographic_genre$3'!S23+5</f>
        <v>7110</v>
      </c>
      <c r="T23" s="2"/>
    </row>
    <row r="24" spans="1:20" x14ac:dyDescent="0.15">
      <c r="A24" s="16" t="s">
        <v>50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10003</v>
      </c>
      <c r="J24" s="4">
        <v>10</v>
      </c>
      <c r="K24" s="4">
        <v>9</v>
      </c>
      <c r="L24" s="4">
        <f>'middle_demographic_genre$3'!L24+5</f>
        <v>20760</v>
      </c>
      <c r="M24" s="4">
        <f>'middle_demographic_genre$3'!M24+4</f>
        <v>273</v>
      </c>
      <c r="N24" s="4">
        <f>'middle_demographic_genre$3'!N24+3</f>
        <v>236</v>
      </c>
      <c r="O24" s="4">
        <v>0</v>
      </c>
      <c r="P24" s="4">
        <v>0</v>
      </c>
      <c r="Q24" s="4">
        <v>0</v>
      </c>
      <c r="R24" s="4">
        <v>3</v>
      </c>
      <c r="S24" s="4">
        <f>'middle_demographic_genre$3'!S24+5</f>
        <v>6710</v>
      </c>
      <c r="T24" s="2"/>
    </row>
    <row r="25" spans="1:20" x14ac:dyDescent="0.15">
      <c r="A25" s="16" t="s">
        <v>50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>
        <v>10009</v>
      </c>
      <c r="J25" s="4">
        <v>1</v>
      </c>
      <c r="K25" s="4">
        <v>1</v>
      </c>
      <c r="L25" s="4">
        <f>'middle_demographic_genre$3'!L25+5</f>
        <v>510</v>
      </c>
      <c r="M25" s="4">
        <f>'middle_demographic_genre$3'!M25+4</f>
        <v>58</v>
      </c>
      <c r="N25" s="4">
        <f>'middle_demographic_genre$3'!N25+3</f>
        <v>35</v>
      </c>
      <c r="O25" s="4">
        <f>'middle_demographic_genre$3'!O25+2</f>
        <v>14</v>
      </c>
      <c r="P25" s="4">
        <v>1</v>
      </c>
      <c r="Q25" s="4">
        <v>1</v>
      </c>
      <c r="R25" s="4">
        <v>0</v>
      </c>
      <c r="S25" s="4">
        <v>0</v>
      </c>
      <c r="T25" s="2"/>
    </row>
    <row r="26" spans="1:20" x14ac:dyDescent="0.15">
      <c r="A26" s="16" t="s">
        <v>50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>
        <v>10010</v>
      </c>
      <c r="J26" s="4">
        <v>1</v>
      </c>
      <c r="K26" s="4">
        <v>1</v>
      </c>
      <c r="L26" s="4">
        <f>'middle_demographic_genre$3'!L26+5</f>
        <v>500</v>
      </c>
      <c r="M26" s="4">
        <f>'middle_demographic_genre$3'!M26+4</f>
        <v>53</v>
      </c>
      <c r="N26" s="4">
        <f>'middle_demographic_genre$3'!N26+3</f>
        <v>25</v>
      </c>
      <c r="O26" s="4">
        <v>0</v>
      </c>
      <c r="P26" s="4">
        <v>1</v>
      </c>
      <c r="Q26" s="4">
        <v>1</v>
      </c>
      <c r="R26" s="4">
        <v>1</v>
      </c>
      <c r="S26" s="4">
        <f>'middle_demographic_genre$3'!S26+5</f>
        <v>5010</v>
      </c>
      <c r="T26" s="2"/>
    </row>
    <row r="27" spans="1:20" x14ac:dyDescent="0.15">
      <c r="A27" s="16" t="s">
        <v>50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>
        <v>10011</v>
      </c>
      <c r="J27" s="4">
        <v>1</v>
      </c>
      <c r="K27" s="4">
        <v>9</v>
      </c>
      <c r="L27" s="4">
        <f>'middle_demographic_genre$3'!L27+5</f>
        <v>495</v>
      </c>
      <c r="M27" s="4">
        <f>'middle_demographic_genre$3'!M27+4</f>
        <v>48</v>
      </c>
      <c r="N27" s="4">
        <f>'middle_demographic_genre$3'!N27+3</f>
        <v>20</v>
      </c>
      <c r="O27" s="4">
        <v>0</v>
      </c>
      <c r="P27" s="4">
        <v>1</v>
      </c>
      <c r="Q27" s="4">
        <v>1</v>
      </c>
      <c r="R27" s="4">
        <v>2</v>
      </c>
      <c r="S27" s="4">
        <f>'middle_demographic_genre$3'!S27+5</f>
        <v>4510</v>
      </c>
      <c r="T27" s="2"/>
    </row>
    <row r="28" spans="1:20" x14ac:dyDescent="0.15">
      <c r="A28" s="16" t="s">
        <v>50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>
        <v>10012</v>
      </c>
      <c r="J28" s="4">
        <v>1</v>
      </c>
      <c r="K28" s="4">
        <v>9</v>
      </c>
      <c r="L28" s="4">
        <f>'middle_demographic_genre$3'!L28+5</f>
        <v>490</v>
      </c>
      <c r="M28" s="4">
        <f>'middle_demographic_genre$3'!M28+4</f>
        <v>43</v>
      </c>
      <c r="N28" s="4">
        <f>'middle_demographic_genre$3'!N28+3</f>
        <v>15</v>
      </c>
      <c r="O28" s="4">
        <v>0</v>
      </c>
      <c r="P28" s="4">
        <v>1</v>
      </c>
      <c r="Q28" s="4">
        <v>1</v>
      </c>
      <c r="R28" s="4">
        <v>3</v>
      </c>
      <c r="S28" s="4">
        <f>'middle_demographic_genre$3'!S28+5</f>
        <v>4010</v>
      </c>
    </row>
    <row r="29" spans="1:20" x14ac:dyDescent="0.15">
      <c r="A29" s="16" t="s">
        <v>50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>
        <v>10009</v>
      </c>
      <c r="J29" s="4">
        <v>9</v>
      </c>
      <c r="K29" s="4">
        <v>0</v>
      </c>
      <c r="L29" s="4">
        <f>'middle_demographic_genre$3'!L29+5</f>
        <v>3010</v>
      </c>
      <c r="M29" s="4">
        <f>'middle_demographic_genre$3'!M29+4</f>
        <v>208</v>
      </c>
      <c r="N29" s="4">
        <f>'middle_demographic_genre$3'!N29+3</f>
        <v>186</v>
      </c>
      <c r="O29" s="4">
        <f>'middle_demographic_genre$3'!O29+2</f>
        <v>104</v>
      </c>
      <c r="P29" s="4">
        <v>1</v>
      </c>
      <c r="Q29" s="4">
        <v>1</v>
      </c>
      <c r="R29" s="4">
        <v>0</v>
      </c>
      <c r="S29" s="4">
        <v>0</v>
      </c>
    </row>
    <row r="30" spans="1:20" x14ac:dyDescent="0.15">
      <c r="A30" s="16" t="s">
        <v>50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>
        <v>10010</v>
      </c>
      <c r="J30" s="4">
        <v>9</v>
      </c>
      <c r="K30" s="4">
        <v>0</v>
      </c>
      <c r="L30" s="4">
        <f>'middle_demographic_genre$3'!L30+5</f>
        <v>2910</v>
      </c>
      <c r="M30" s="4">
        <f>'middle_demographic_genre$3'!M30+4</f>
        <v>188</v>
      </c>
      <c r="N30" s="4">
        <f>'middle_demographic_genre$3'!N30+3</f>
        <v>166</v>
      </c>
      <c r="O30" s="4">
        <v>0</v>
      </c>
      <c r="P30" s="4">
        <v>1</v>
      </c>
      <c r="Q30" s="4">
        <v>1</v>
      </c>
      <c r="R30" s="4">
        <v>1</v>
      </c>
      <c r="S30" s="4">
        <f>'middle_demographic_genre$3'!S30+5</f>
        <v>50010</v>
      </c>
    </row>
    <row r="31" spans="1:20" x14ac:dyDescent="0.15">
      <c r="A31" s="16" t="s">
        <v>50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>
        <v>10011</v>
      </c>
      <c r="J31" s="4">
        <v>9</v>
      </c>
      <c r="K31" s="4">
        <v>9</v>
      </c>
      <c r="L31" s="4">
        <f>'middle_demographic_genre$3'!L31+5</f>
        <v>2810</v>
      </c>
      <c r="M31" s="4">
        <f>'middle_demographic_genre$3'!M31+4</f>
        <v>168</v>
      </c>
      <c r="N31" s="4">
        <f>'middle_demographic_genre$3'!N31+3</f>
        <v>146</v>
      </c>
      <c r="O31" s="4">
        <v>0</v>
      </c>
      <c r="P31" s="4">
        <v>1</v>
      </c>
      <c r="Q31" s="4">
        <v>1</v>
      </c>
      <c r="R31" s="4">
        <v>2</v>
      </c>
      <c r="S31" s="4">
        <f>'middle_demographic_genre$3'!S31+5</f>
        <v>45010</v>
      </c>
    </row>
    <row r="32" spans="1:20" x14ac:dyDescent="0.15">
      <c r="A32" s="16" t="s">
        <v>50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>
        <v>10012</v>
      </c>
      <c r="J32" s="4">
        <v>9</v>
      </c>
      <c r="K32" s="4">
        <v>9</v>
      </c>
      <c r="L32" s="4">
        <f>'middle_demographic_genre$3'!L32+5</f>
        <v>2710</v>
      </c>
      <c r="M32" s="4">
        <f>'middle_demographic_genre$3'!M32+4</f>
        <v>148</v>
      </c>
      <c r="N32" s="4">
        <f>'middle_demographic_genre$3'!N32+3</f>
        <v>126</v>
      </c>
      <c r="O32" s="4">
        <v>0</v>
      </c>
      <c r="P32" s="4">
        <v>1</v>
      </c>
      <c r="Q32" s="4">
        <v>1</v>
      </c>
      <c r="R32" s="4">
        <v>3</v>
      </c>
      <c r="S32" s="4">
        <f>'middle_demographic_genre$3'!S32+5</f>
        <v>40010</v>
      </c>
    </row>
    <row r="33" spans="1:19" x14ac:dyDescent="0.15">
      <c r="A33" s="16" t="s">
        <v>50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>
        <v>10009</v>
      </c>
      <c r="J33" s="4">
        <v>1</v>
      </c>
      <c r="K33" s="4">
        <v>1</v>
      </c>
      <c r="L33" s="4">
        <f>'middle_demographic_genre$3'!L33+5</f>
        <v>100010</v>
      </c>
      <c r="M33" s="4">
        <f>'middle_demographic_genre$3'!M33+4</f>
        <v>8200</v>
      </c>
      <c r="N33" s="4">
        <f>'middle_demographic_genre$3'!N33+3</f>
        <v>8006</v>
      </c>
      <c r="O33" s="4">
        <f>'middle_demographic_genre$3'!O33+2</f>
        <v>1004</v>
      </c>
      <c r="P33" s="4">
        <v>1</v>
      </c>
      <c r="Q33" s="4">
        <v>1</v>
      </c>
      <c r="R33" s="4">
        <v>0</v>
      </c>
      <c r="S33" s="4">
        <v>0</v>
      </c>
    </row>
    <row r="34" spans="1:19" x14ac:dyDescent="0.15">
      <c r="A34" s="16" t="s">
        <v>50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>
        <v>10010</v>
      </c>
      <c r="J34" s="4">
        <v>1</v>
      </c>
      <c r="K34" s="4">
        <v>1</v>
      </c>
      <c r="L34" s="4">
        <f>'middle_demographic_genre$3'!L34+5</f>
        <v>100009</v>
      </c>
      <c r="M34" s="4">
        <f>'middle_demographic_genre$3'!M34+4</f>
        <v>4104</v>
      </c>
      <c r="N34" s="4">
        <f>'middle_demographic_genre$3'!N34+3</f>
        <v>4006</v>
      </c>
      <c r="O34" s="4">
        <v>0</v>
      </c>
      <c r="P34" s="4">
        <v>1</v>
      </c>
      <c r="Q34" s="4">
        <v>1</v>
      </c>
      <c r="R34" s="4">
        <v>1</v>
      </c>
      <c r="S34" s="4">
        <f>'middle_demographic_genre$3'!S34+5</f>
        <v>10010</v>
      </c>
    </row>
    <row r="35" spans="1:19" x14ac:dyDescent="0.15">
      <c r="A35" s="16" t="s">
        <v>50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>
        <v>10011</v>
      </c>
      <c r="J35" s="4">
        <v>1</v>
      </c>
      <c r="K35" s="4">
        <v>9</v>
      </c>
      <c r="L35" s="4">
        <f>'middle_demographic_genre$3'!L35+5</f>
        <v>100008</v>
      </c>
      <c r="M35" s="4">
        <f>'middle_demographic_genre$3'!M35+4</f>
        <v>2056</v>
      </c>
      <c r="N35" s="4">
        <f>'middle_demographic_genre$3'!N35+3</f>
        <v>2006</v>
      </c>
      <c r="O35" s="4">
        <v>0</v>
      </c>
      <c r="P35" s="4">
        <v>1</v>
      </c>
      <c r="Q35" s="4">
        <v>1</v>
      </c>
      <c r="R35" s="4">
        <v>2</v>
      </c>
      <c r="S35" s="4">
        <f>'middle_demographic_genre$3'!S35+5</f>
        <v>5010</v>
      </c>
    </row>
    <row r="36" spans="1:19" x14ac:dyDescent="0.15">
      <c r="A36" s="16" t="s">
        <v>50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>
        <v>10012</v>
      </c>
      <c r="J36" s="4">
        <v>1</v>
      </c>
      <c r="K36" s="4">
        <v>9</v>
      </c>
      <c r="L36" s="4">
        <f>'middle_demographic_genre$3'!L36+5</f>
        <v>100007</v>
      </c>
      <c r="M36" s="4">
        <f>'middle_demographic_genre$3'!M36+4</f>
        <v>1032</v>
      </c>
      <c r="N36" s="4">
        <f>'middle_demographic_genre$3'!N36+3</f>
        <v>1006</v>
      </c>
      <c r="O36" s="4">
        <v>0</v>
      </c>
      <c r="P36" s="4">
        <v>1</v>
      </c>
      <c r="Q36" s="4">
        <v>1</v>
      </c>
      <c r="R36" s="4">
        <v>3</v>
      </c>
      <c r="S36" s="4">
        <f>'middle_demographic_genre$3'!S36+5</f>
        <v>2510</v>
      </c>
    </row>
    <row r="37" spans="1:19" x14ac:dyDescent="0.15">
      <c r="A37" s="16" t="s">
        <v>50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>
        <v>10009</v>
      </c>
      <c r="J37" s="4">
        <v>9</v>
      </c>
      <c r="K37" s="4">
        <v>0</v>
      </c>
      <c r="L37" s="4">
        <f>'middle_demographic_genre$3'!L37+5</f>
        <v>50010</v>
      </c>
      <c r="M37" s="4">
        <f>'middle_demographic_genre$3'!M37+4</f>
        <v>108</v>
      </c>
      <c r="N37" s="4">
        <f>'middle_demographic_genre$3'!N37+3</f>
        <v>106</v>
      </c>
      <c r="O37" s="4">
        <f>'middle_demographic_genre$3'!O37+2</f>
        <v>54</v>
      </c>
      <c r="P37" s="4">
        <v>1</v>
      </c>
      <c r="Q37" s="4">
        <v>1</v>
      </c>
      <c r="R37" s="4">
        <v>0</v>
      </c>
      <c r="S37" s="4">
        <v>0</v>
      </c>
    </row>
    <row r="38" spans="1:19" x14ac:dyDescent="0.15">
      <c r="A38" s="16" t="s">
        <v>50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>
        <v>10010</v>
      </c>
      <c r="J38" s="4">
        <v>9</v>
      </c>
      <c r="K38" s="4">
        <v>0</v>
      </c>
      <c r="L38" s="4">
        <f>'middle_demographic_genre$3'!L38+5</f>
        <v>50008</v>
      </c>
      <c r="M38" s="4">
        <f>'middle_demographic_genre$3'!M38+4</f>
        <v>107</v>
      </c>
      <c r="N38" s="4">
        <f>'middle_demographic_genre$3'!N38+3</f>
        <v>105</v>
      </c>
      <c r="O38" s="4">
        <v>0</v>
      </c>
      <c r="P38" s="4">
        <v>1</v>
      </c>
      <c r="Q38" s="4">
        <v>1</v>
      </c>
      <c r="R38" s="4">
        <v>1</v>
      </c>
      <c r="S38" s="4">
        <f>'middle_demographic_genre$3'!S38+5</f>
        <v>2010</v>
      </c>
    </row>
    <row r="39" spans="1:19" x14ac:dyDescent="0.15">
      <c r="A39" s="16" t="s">
        <v>50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>
        <v>10011</v>
      </c>
      <c r="J39" s="4">
        <v>9</v>
      </c>
      <c r="K39" s="4">
        <v>9</v>
      </c>
      <c r="L39" s="4">
        <f>'middle_demographic_genre$3'!L39+5</f>
        <v>50006</v>
      </c>
      <c r="M39" s="4">
        <f>'middle_demographic_genre$3'!M39+4</f>
        <v>106</v>
      </c>
      <c r="N39" s="4">
        <f>'middle_demographic_genre$3'!N39+3</f>
        <v>104</v>
      </c>
      <c r="O39" s="4">
        <v>0</v>
      </c>
      <c r="P39" s="4">
        <v>1</v>
      </c>
      <c r="Q39" s="4">
        <v>1</v>
      </c>
      <c r="R39" s="4">
        <v>2</v>
      </c>
      <c r="S39" s="4">
        <f>'middle_demographic_genre$3'!S39+5</f>
        <v>2000</v>
      </c>
    </row>
    <row r="40" spans="1:19" x14ac:dyDescent="0.15">
      <c r="A40" s="16" t="s">
        <v>50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>
        <v>10012</v>
      </c>
      <c r="J40" s="4">
        <v>9</v>
      </c>
      <c r="K40" s="4">
        <v>9</v>
      </c>
      <c r="L40" s="4">
        <f>'middle_demographic_genre$3'!L40+5</f>
        <v>50004</v>
      </c>
      <c r="M40" s="4">
        <f>'middle_demographic_genre$3'!M40+4</f>
        <v>105</v>
      </c>
      <c r="N40" s="4">
        <f>'middle_demographic_genre$3'!N40+3</f>
        <v>103</v>
      </c>
      <c r="O40" s="4">
        <v>0</v>
      </c>
      <c r="P40" s="4">
        <v>1</v>
      </c>
      <c r="Q40" s="4">
        <v>1</v>
      </c>
      <c r="R40" s="4">
        <v>3</v>
      </c>
      <c r="S40" s="4">
        <f>'middle_demographic_genre$3'!S40+5</f>
        <v>1990</v>
      </c>
    </row>
    <row r="41" spans="1:19" x14ac:dyDescent="0.15">
      <c r="A41" s="16" t="s">
        <v>50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>
        <v>19990</v>
      </c>
      <c r="J41" s="4">
        <v>99</v>
      </c>
      <c r="K41" s="4">
        <v>0</v>
      </c>
      <c r="L41" s="4">
        <f>'middle_demographic_genre$3'!L41+5</f>
        <v>10009</v>
      </c>
      <c r="M41" s="4">
        <f>'middle_demographic_genre$3'!M41+4</f>
        <v>908</v>
      </c>
      <c r="N41" s="4">
        <f>'middle_demographic_genre$3'!N41+3</f>
        <v>806</v>
      </c>
      <c r="O41" s="4">
        <f>'middle_demographic_genre$3'!O41+2</f>
        <v>54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50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>
        <v>19991</v>
      </c>
      <c r="J42" s="4">
        <v>99</v>
      </c>
      <c r="K42" s="4">
        <v>0</v>
      </c>
      <c r="L42" s="4">
        <f>'middle_demographic_genre$3'!L42+5</f>
        <v>10008</v>
      </c>
      <c r="M42" s="4">
        <f>'middle_demographic_genre$3'!M42+4</f>
        <v>858</v>
      </c>
      <c r="N42" s="4">
        <f>'middle_demographic_genre$3'!N42+3</f>
        <v>706</v>
      </c>
      <c r="O42" s="4">
        <v>0</v>
      </c>
      <c r="P42" s="4">
        <v>0</v>
      </c>
      <c r="Q42" s="4">
        <v>0</v>
      </c>
      <c r="R42" s="4">
        <v>1</v>
      </c>
      <c r="S42" s="4">
        <f>'middle_demographic_genre$3'!S42+5</f>
        <v>9910</v>
      </c>
    </row>
    <row r="43" spans="1:19" x14ac:dyDescent="0.15">
      <c r="A43" s="16" t="s">
        <v>50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>
        <v>19992</v>
      </c>
      <c r="J43" s="4">
        <v>99</v>
      </c>
      <c r="K43" s="4">
        <v>9</v>
      </c>
      <c r="L43" s="4">
        <f>'middle_demographic_genre$3'!L43+5</f>
        <v>10007</v>
      </c>
      <c r="M43" s="4">
        <f>'middle_demographic_genre$3'!M43+4</f>
        <v>808</v>
      </c>
      <c r="N43" s="4">
        <f>'middle_demographic_genre$3'!N43+3</f>
        <v>606</v>
      </c>
      <c r="O43" s="4">
        <v>0</v>
      </c>
      <c r="P43" s="4">
        <v>0</v>
      </c>
      <c r="Q43" s="4">
        <v>0</v>
      </c>
      <c r="R43" s="4">
        <v>2</v>
      </c>
      <c r="S43" s="4">
        <f>'middle_demographic_genre$3'!S43+5</f>
        <v>9810</v>
      </c>
    </row>
    <row r="44" spans="1:19" x14ac:dyDescent="0.15">
      <c r="A44" s="16" t="s">
        <v>50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>
        <v>19993</v>
      </c>
      <c r="J44" s="4">
        <v>99</v>
      </c>
      <c r="K44" s="4">
        <v>9</v>
      </c>
      <c r="L44" s="4">
        <f>'middle_demographic_genre$3'!L44+5</f>
        <v>10006</v>
      </c>
      <c r="M44" s="4">
        <f>'middle_demographic_genre$3'!M44+4</f>
        <v>758</v>
      </c>
      <c r="N44" s="4">
        <f>'middle_demographic_genre$3'!N44+3</f>
        <v>506</v>
      </c>
      <c r="O44" s="4">
        <v>0</v>
      </c>
      <c r="P44" s="4">
        <v>0</v>
      </c>
      <c r="Q44" s="4">
        <v>0</v>
      </c>
      <c r="R44" s="4">
        <v>3</v>
      </c>
      <c r="S44" s="4">
        <f>'middle_demographic_genre$3'!S44+5</f>
        <v>9710</v>
      </c>
    </row>
    <row r="45" spans="1:19" x14ac:dyDescent="0.15">
      <c r="A45" s="16" t="s">
        <v>50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>
        <v>19990</v>
      </c>
      <c r="J45" s="4">
        <v>99</v>
      </c>
      <c r="K45" s="4">
        <v>0</v>
      </c>
      <c r="L45" s="4">
        <f>'middle_demographic_genre$3'!L45+5</f>
        <v>10005</v>
      </c>
      <c r="M45" s="4">
        <f>'middle_demographic_genre$3'!M45+4</f>
        <v>708</v>
      </c>
      <c r="N45" s="4">
        <f>'middle_demographic_genre$3'!N45+3</f>
        <v>406</v>
      </c>
      <c r="O45" s="4">
        <f>'middle_demographic_genre$3'!O45+2</f>
        <v>34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50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>
        <v>19991</v>
      </c>
      <c r="J46" s="4">
        <v>99</v>
      </c>
      <c r="K46" s="4">
        <v>0</v>
      </c>
      <c r="L46" s="4">
        <f>'middle_demographic_genre$3'!L46+5</f>
        <v>10004</v>
      </c>
      <c r="M46" s="4">
        <f>'middle_demographic_genre$3'!M46+4</f>
        <v>658</v>
      </c>
      <c r="N46" s="4">
        <f>'middle_demographic_genre$3'!N46+3</f>
        <v>306</v>
      </c>
      <c r="O46" s="4">
        <v>0</v>
      </c>
      <c r="P46" s="4">
        <v>1</v>
      </c>
      <c r="Q46" s="4">
        <v>1</v>
      </c>
      <c r="R46" s="4">
        <v>1</v>
      </c>
      <c r="S46" s="4">
        <f>'middle_demographic_genre$3'!S46+5</f>
        <v>9610</v>
      </c>
    </row>
    <row r="47" spans="1:19" x14ac:dyDescent="0.15">
      <c r="A47" s="16" t="s">
        <v>50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>
        <v>19992</v>
      </c>
      <c r="J47" s="4">
        <v>99</v>
      </c>
      <c r="K47" s="4">
        <v>9</v>
      </c>
      <c r="L47" s="4">
        <f>'middle_demographic_genre$3'!L47+5</f>
        <v>10003</v>
      </c>
      <c r="M47" s="4">
        <f>'middle_demographic_genre$3'!M47+4</f>
        <v>608</v>
      </c>
      <c r="N47" s="4">
        <f>'middle_demographic_genre$3'!N47+3</f>
        <v>206</v>
      </c>
      <c r="O47" s="4">
        <v>0</v>
      </c>
      <c r="P47" s="4">
        <v>1</v>
      </c>
      <c r="Q47" s="4">
        <v>1</v>
      </c>
      <c r="R47" s="4">
        <v>2</v>
      </c>
      <c r="S47" s="4">
        <f>'middle_demographic_genre$3'!S47+5</f>
        <v>9510</v>
      </c>
    </row>
    <row r="48" spans="1:19" s="2" customFormat="1" x14ac:dyDescent="0.15">
      <c r="A48" s="16" t="s">
        <v>50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19993</v>
      </c>
      <c r="J48" s="4">
        <v>99</v>
      </c>
      <c r="K48" s="4">
        <v>9</v>
      </c>
      <c r="L48" s="4">
        <f>'middle_demographic_genre$3'!L48+5</f>
        <v>10002</v>
      </c>
      <c r="M48" s="4">
        <f>'middle_demographic_genre$3'!M48+4</f>
        <v>558</v>
      </c>
      <c r="N48" s="4">
        <f>'middle_demographic_genre$3'!N48+3</f>
        <v>106</v>
      </c>
      <c r="O48" s="4">
        <v>0</v>
      </c>
      <c r="P48" s="4">
        <v>1</v>
      </c>
      <c r="Q48" s="4">
        <v>1</v>
      </c>
      <c r="R48" s="4">
        <v>3</v>
      </c>
      <c r="S48" s="4">
        <f>'middle_demographic_genre$3'!S48+5</f>
        <v>9410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20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0" x14ac:dyDescent="0.15">
      <c r="A2" s="15" t="s">
        <v>139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20" x14ac:dyDescent="0.15">
      <c r="A3" s="16" t="s">
        <v>51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10000</v>
      </c>
      <c r="J3" s="4">
        <v>1</v>
      </c>
      <c r="K3" s="4">
        <v>1</v>
      </c>
      <c r="L3" s="4">
        <f>'middle_demographic_genre$4'!L3+5</f>
        <v>1015</v>
      </c>
      <c r="M3" s="4">
        <f>'middle_demographic_genre$4'!M3+4</f>
        <v>112</v>
      </c>
      <c r="N3" s="4">
        <f>'middle_demographic_genre$4'!N3+3</f>
        <v>99</v>
      </c>
      <c r="O3" s="4">
        <f>'middle_demographic_genre$4'!O3+2</f>
        <v>56</v>
      </c>
      <c r="P3" s="17">
        <v>0</v>
      </c>
      <c r="Q3" s="17">
        <v>0</v>
      </c>
      <c r="R3" s="4">
        <v>0</v>
      </c>
      <c r="S3" s="4">
        <v>0</v>
      </c>
    </row>
    <row r="4" spans="1:20" x14ac:dyDescent="0.15">
      <c r="A4" s="16" t="s">
        <v>51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10000</v>
      </c>
      <c r="J4" s="4">
        <v>1</v>
      </c>
      <c r="K4" s="4">
        <v>1</v>
      </c>
      <c r="L4" s="4">
        <f>'middle_demographic_genre$4'!L4+5</f>
        <v>1016</v>
      </c>
      <c r="M4" s="4">
        <f>'middle_demographic_genre$4'!M4+4</f>
        <v>113</v>
      </c>
      <c r="N4" s="4">
        <f>'middle_demographic_genre$4'!N4+3</f>
        <v>100</v>
      </c>
      <c r="O4" s="4">
        <f>'middle_demographic_genre$4'!O4+2</f>
        <v>57</v>
      </c>
      <c r="P4" s="17">
        <v>1</v>
      </c>
      <c r="Q4" s="17">
        <v>1</v>
      </c>
      <c r="R4" s="4">
        <v>0</v>
      </c>
      <c r="S4" s="4">
        <v>0</v>
      </c>
    </row>
    <row r="5" spans="1:20" x14ac:dyDescent="0.15">
      <c r="A5" s="16" t="s">
        <v>51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10000</v>
      </c>
      <c r="J5" s="4">
        <v>1</v>
      </c>
      <c r="K5" s="4">
        <v>1</v>
      </c>
      <c r="L5" s="4">
        <f>'middle_demographic_genre$4'!L5+5</f>
        <v>1017</v>
      </c>
      <c r="M5" s="4">
        <f>'middle_demographic_genre$4'!M5+4</f>
        <v>114</v>
      </c>
      <c r="N5" s="4">
        <f>'middle_demographic_genre$4'!N5+3</f>
        <v>101</v>
      </c>
      <c r="O5" s="4">
        <f>'middle_demographic_genre$4'!O5+2</f>
        <v>58</v>
      </c>
      <c r="P5" s="17">
        <v>2</v>
      </c>
      <c r="Q5" s="17">
        <v>1</v>
      </c>
      <c r="R5" s="4">
        <v>0</v>
      </c>
      <c r="S5" s="4">
        <v>0</v>
      </c>
    </row>
    <row r="6" spans="1:20" x14ac:dyDescent="0.15">
      <c r="A6" s="16" t="s">
        <v>51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10000</v>
      </c>
      <c r="J6" s="4">
        <v>1</v>
      </c>
      <c r="K6" s="4">
        <v>1</v>
      </c>
      <c r="L6" s="4">
        <f>'middle_demographic_genre$4'!L6+5</f>
        <v>1018</v>
      </c>
      <c r="M6" s="4">
        <f>'middle_demographic_genre$4'!M6+4</f>
        <v>115</v>
      </c>
      <c r="N6" s="4">
        <f>'middle_demographic_genre$4'!N6+3</f>
        <v>102</v>
      </c>
      <c r="O6" s="4">
        <f>'middle_demographic_genre$4'!O6+2</f>
        <v>59</v>
      </c>
      <c r="P6" s="17">
        <v>1</v>
      </c>
      <c r="Q6" s="17">
        <v>2</v>
      </c>
      <c r="R6" s="4">
        <v>0</v>
      </c>
      <c r="S6" s="4">
        <v>0</v>
      </c>
    </row>
    <row r="7" spans="1:20" x14ac:dyDescent="0.15">
      <c r="A7" s="16" t="s">
        <v>51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10000</v>
      </c>
      <c r="J7" s="4">
        <v>1</v>
      </c>
      <c r="K7" s="4">
        <v>0</v>
      </c>
      <c r="L7" s="4">
        <f>'middle_demographic_genre$4'!L7+5</f>
        <v>1019</v>
      </c>
      <c r="M7" s="4">
        <f>'middle_demographic_genre$4'!M7+4</f>
        <v>116</v>
      </c>
      <c r="N7" s="4">
        <f>'middle_demographic_genre$4'!N7+3</f>
        <v>103</v>
      </c>
      <c r="O7" s="4">
        <f>'middle_demographic_genre$4'!O7+2</f>
        <v>60</v>
      </c>
      <c r="P7" s="17">
        <v>0</v>
      </c>
      <c r="Q7" s="17">
        <v>0</v>
      </c>
      <c r="R7" s="4">
        <v>0</v>
      </c>
      <c r="S7" s="4">
        <v>0</v>
      </c>
    </row>
    <row r="8" spans="1:20" x14ac:dyDescent="0.15">
      <c r="A8" s="16" t="s">
        <v>51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10000</v>
      </c>
      <c r="J8" s="4">
        <v>1</v>
      </c>
      <c r="K8" s="4">
        <v>0</v>
      </c>
      <c r="L8" s="4">
        <f>'middle_demographic_genre$4'!L8+5</f>
        <v>1020</v>
      </c>
      <c r="M8" s="4">
        <f>'middle_demographic_genre$4'!M8+4</f>
        <v>117</v>
      </c>
      <c r="N8" s="4">
        <f>'middle_demographic_genre$4'!N8+3</f>
        <v>104</v>
      </c>
      <c r="O8" s="4">
        <f>'middle_demographic_genre$4'!O8+2</f>
        <v>61</v>
      </c>
      <c r="P8" s="17">
        <v>1</v>
      </c>
      <c r="Q8" s="17">
        <v>1</v>
      </c>
      <c r="R8" s="4">
        <v>0</v>
      </c>
      <c r="S8" s="4">
        <v>0</v>
      </c>
    </row>
    <row r="9" spans="1:20" x14ac:dyDescent="0.15">
      <c r="A9" s="16" t="s">
        <v>51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10000</v>
      </c>
      <c r="J9" s="4">
        <v>1</v>
      </c>
      <c r="K9" s="4">
        <v>0</v>
      </c>
      <c r="L9" s="4">
        <f>'middle_demographic_genre$4'!L9+5</f>
        <v>1021</v>
      </c>
      <c r="M9" s="4">
        <f>'middle_demographic_genre$4'!M9+4</f>
        <v>118</v>
      </c>
      <c r="N9" s="4">
        <f>'middle_demographic_genre$4'!N9+3</f>
        <v>105</v>
      </c>
      <c r="O9" s="4">
        <f>'middle_demographic_genre$4'!O9+2</f>
        <v>62</v>
      </c>
      <c r="P9" s="17">
        <v>1</v>
      </c>
      <c r="Q9" s="17">
        <v>2</v>
      </c>
      <c r="R9" s="4">
        <v>0</v>
      </c>
      <c r="S9" s="4">
        <v>0</v>
      </c>
    </row>
    <row r="10" spans="1:20" x14ac:dyDescent="0.15">
      <c r="A10" s="16" t="s">
        <v>51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10001</v>
      </c>
      <c r="J10" s="4">
        <v>1</v>
      </c>
      <c r="K10" s="4">
        <v>1</v>
      </c>
      <c r="L10" s="4">
        <f>'middle_demographic_genre$4'!L10+5</f>
        <v>1065</v>
      </c>
      <c r="M10" s="4">
        <f>'middle_demographic_genre$4'!M10+4</f>
        <v>113</v>
      </c>
      <c r="N10" s="4">
        <f>'middle_demographic_genre$4'!N10+3</f>
        <v>101</v>
      </c>
      <c r="O10" s="4">
        <v>0</v>
      </c>
      <c r="P10" s="4">
        <v>0</v>
      </c>
      <c r="Q10" s="4">
        <v>0</v>
      </c>
      <c r="R10" s="4">
        <v>1</v>
      </c>
      <c r="S10" s="4">
        <f>'middle_demographic_genre$4'!S10+5</f>
        <v>10015</v>
      </c>
    </row>
    <row r="11" spans="1:20" x14ac:dyDescent="0.15">
      <c r="A11" s="16" t="s">
        <v>51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10002</v>
      </c>
      <c r="J11" s="4">
        <v>1</v>
      </c>
      <c r="K11" s="4">
        <v>9</v>
      </c>
      <c r="L11" s="4">
        <f>'middle_demographic_genre$4'!L11+5</f>
        <v>1115</v>
      </c>
      <c r="M11" s="4">
        <f>'middle_demographic_genre$4'!M11+4</f>
        <v>114</v>
      </c>
      <c r="N11" s="4">
        <f>'middle_demographic_genre$4'!N11+3</f>
        <v>103</v>
      </c>
      <c r="O11" s="4">
        <v>0</v>
      </c>
      <c r="P11" s="4">
        <v>0</v>
      </c>
      <c r="Q11" s="4">
        <v>0</v>
      </c>
      <c r="R11" s="4">
        <v>2</v>
      </c>
      <c r="S11" s="4">
        <f>'middle_demographic_genre$4'!S11+5</f>
        <v>9015</v>
      </c>
    </row>
    <row r="12" spans="1:20" x14ac:dyDescent="0.15">
      <c r="A12" s="16" t="s">
        <v>51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10003</v>
      </c>
      <c r="J12" s="4">
        <v>1</v>
      </c>
      <c r="K12" s="4">
        <v>9</v>
      </c>
      <c r="L12" s="4">
        <f>'middle_demographic_genre$4'!L12+5</f>
        <v>1165</v>
      </c>
      <c r="M12" s="4">
        <f>'middle_demographic_genre$4'!M12+4</f>
        <v>115</v>
      </c>
      <c r="N12" s="4">
        <f>'middle_demographic_genre$4'!N12+3</f>
        <v>105</v>
      </c>
      <c r="O12" s="4">
        <v>0</v>
      </c>
      <c r="P12" s="4">
        <v>0</v>
      </c>
      <c r="Q12" s="4">
        <v>0</v>
      </c>
      <c r="R12" s="4">
        <v>3</v>
      </c>
      <c r="S12" s="4">
        <f>'middle_demographic_genre$4'!S12+5</f>
        <v>8015</v>
      </c>
      <c r="T12" s="2"/>
    </row>
    <row r="13" spans="1:20" x14ac:dyDescent="0.15">
      <c r="A13" s="16" t="s">
        <v>51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10000</v>
      </c>
      <c r="J13" s="4">
        <v>10</v>
      </c>
      <c r="K13" s="4">
        <v>0</v>
      </c>
      <c r="L13" s="4">
        <f>'middle_demographic_genre$4'!L13+5</f>
        <v>2015</v>
      </c>
      <c r="M13" s="4">
        <f>'middle_demographic_genre$4'!M13+4</f>
        <v>162</v>
      </c>
      <c r="N13" s="4">
        <f>'middle_demographic_genre$4'!N13+3</f>
        <v>109</v>
      </c>
      <c r="O13" s="4">
        <f>'middle_demographic_genre$4'!O13+2</f>
        <v>86</v>
      </c>
      <c r="P13" s="4">
        <v>0</v>
      </c>
      <c r="Q13" s="4">
        <v>0</v>
      </c>
      <c r="R13" s="4">
        <v>0</v>
      </c>
      <c r="S13" s="4">
        <v>0</v>
      </c>
      <c r="T13" s="2"/>
    </row>
    <row r="14" spans="1:20" x14ac:dyDescent="0.15">
      <c r="A14" s="16" t="s">
        <v>51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10001</v>
      </c>
      <c r="J14" s="4">
        <v>10</v>
      </c>
      <c r="K14" s="4">
        <v>0</v>
      </c>
      <c r="L14" s="4">
        <f>'middle_demographic_genre$4'!L14+5</f>
        <v>2040</v>
      </c>
      <c r="M14" s="4">
        <f>'middle_demographic_genre$4'!M14+4</f>
        <v>167</v>
      </c>
      <c r="N14" s="4">
        <f>'middle_demographic_genre$4'!N14+3</f>
        <v>119</v>
      </c>
      <c r="O14" s="4">
        <v>0</v>
      </c>
      <c r="P14" s="4">
        <v>0</v>
      </c>
      <c r="Q14" s="4">
        <v>0</v>
      </c>
      <c r="R14" s="4">
        <v>1</v>
      </c>
      <c r="S14" s="4">
        <f>'middle_demographic_genre$4'!S14+5</f>
        <v>2015</v>
      </c>
      <c r="T14" s="2"/>
    </row>
    <row r="15" spans="1:20" x14ac:dyDescent="0.15">
      <c r="A15" s="16" t="s">
        <v>51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10002</v>
      </c>
      <c r="J15" s="4">
        <v>10</v>
      </c>
      <c r="K15" s="4">
        <v>9</v>
      </c>
      <c r="L15" s="4">
        <f>'middle_demographic_genre$4'!L15+5</f>
        <v>2065</v>
      </c>
      <c r="M15" s="4">
        <f>'middle_demographic_genre$4'!M15+4</f>
        <v>172</v>
      </c>
      <c r="N15" s="4">
        <f>'middle_demographic_genre$4'!N15+3</f>
        <v>129</v>
      </c>
      <c r="O15" s="4">
        <v>0</v>
      </c>
      <c r="P15" s="4">
        <v>0</v>
      </c>
      <c r="Q15" s="4">
        <v>0</v>
      </c>
      <c r="R15" s="4">
        <v>2</v>
      </c>
      <c r="S15" s="4">
        <f>'middle_demographic_genre$4'!S15+5</f>
        <v>1815</v>
      </c>
      <c r="T15" s="2"/>
    </row>
    <row r="16" spans="1:20" x14ac:dyDescent="0.15">
      <c r="A16" s="16" t="s">
        <v>51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10003</v>
      </c>
      <c r="J16" s="4">
        <v>10</v>
      </c>
      <c r="K16" s="4">
        <v>9</v>
      </c>
      <c r="L16" s="4">
        <f>'middle_demographic_genre$4'!L16+5</f>
        <v>2090</v>
      </c>
      <c r="M16" s="4">
        <f>'middle_demographic_genre$4'!M16+4</f>
        <v>177</v>
      </c>
      <c r="N16" s="4">
        <f>'middle_demographic_genre$4'!N16+3</f>
        <v>139</v>
      </c>
      <c r="O16" s="4">
        <v>0</v>
      </c>
      <c r="P16" s="4">
        <v>0</v>
      </c>
      <c r="Q16" s="4">
        <v>0</v>
      </c>
      <c r="R16" s="4">
        <v>3</v>
      </c>
      <c r="S16" s="4">
        <f>'middle_demographic_genre$4'!S16+5</f>
        <v>1615</v>
      </c>
      <c r="T16" s="2"/>
    </row>
    <row r="17" spans="1:20" x14ac:dyDescent="0.15">
      <c r="A17" s="16" t="s">
        <v>51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10000</v>
      </c>
      <c r="J17" s="4">
        <v>1</v>
      </c>
      <c r="K17" s="4">
        <v>1</v>
      </c>
      <c r="L17" s="4">
        <f>'middle_demographic_genre$4'!L17+5</f>
        <v>10015</v>
      </c>
      <c r="M17" s="4">
        <f>'middle_demographic_genre$4'!M17+4</f>
        <v>212</v>
      </c>
      <c r="N17" s="4">
        <f>'middle_demographic_genre$4'!N17+3</f>
        <v>159</v>
      </c>
      <c r="O17" s="4">
        <f>'middle_demographic_genre$4'!O17+2</f>
        <v>106</v>
      </c>
      <c r="P17" s="4">
        <v>0</v>
      </c>
      <c r="Q17" s="4">
        <v>0</v>
      </c>
      <c r="R17" s="4">
        <v>0</v>
      </c>
      <c r="S17" s="4">
        <v>0</v>
      </c>
      <c r="T17" s="2"/>
    </row>
    <row r="18" spans="1:20" x14ac:dyDescent="0.15">
      <c r="A18" s="16" t="s">
        <v>51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10001</v>
      </c>
      <c r="J18" s="4">
        <v>1</v>
      </c>
      <c r="K18" s="4">
        <v>1</v>
      </c>
      <c r="L18" s="4">
        <f>'middle_demographic_genre$4'!L18+5</f>
        <v>10515</v>
      </c>
      <c r="M18" s="4">
        <f>'middle_demographic_genre$4'!M18+4</f>
        <v>213</v>
      </c>
      <c r="N18" s="4">
        <f>'middle_demographic_genre$4'!N18+3</f>
        <v>161</v>
      </c>
      <c r="O18" s="4">
        <v>0</v>
      </c>
      <c r="P18" s="4">
        <v>0</v>
      </c>
      <c r="Q18" s="4">
        <v>0</v>
      </c>
      <c r="R18" s="4">
        <v>1</v>
      </c>
      <c r="S18" s="4">
        <f>'middle_demographic_genre$4'!S18+5</f>
        <v>5015</v>
      </c>
      <c r="T18" s="2"/>
    </row>
    <row r="19" spans="1:20" x14ac:dyDescent="0.15">
      <c r="A19" s="16" t="s">
        <v>51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10002</v>
      </c>
      <c r="J19" s="4">
        <v>1</v>
      </c>
      <c r="K19" s="4">
        <v>9</v>
      </c>
      <c r="L19" s="4">
        <f>'middle_demographic_genre$4'!L19+5</f>
        <v>11015</v>
      </c>
      <c r="M19" s="4">
        <f>'middle_demographic_genre$4'!M19+4</f>
        <v>214</v>
      </c>
      <c r="N19" s="4">
        <f>'middle_demographic_genre$4'!N19+3</f>
        <v>163</v>
      </c>
      <c r="O19" s="4">
        <v>0</v>
      </c>
      <c r="P19" s="4">
        <v>0</v>
      </c>
      <c r="Q19" s="4">
        <v>0</v>
      </c>
      <c r="R19" s="4">
        <v>2</v>
      </c>
      <c r="S19" s="4">
        <f>'middle_demographic_genre$4'!S19+5</f>
        <v>4715</v>
      </c>
      <c r="T19" s="2"/>
    </row>
    <row r="20" spans="1:20" x14ac:dyDescent="0.15">
      <c r="A20" s="16" t="s">
        <v>51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10003</v>
      </c>
      <c r="J20" s="4">
        <v>1</v>
      </c>
      <c r="K20" s="4">
        <v>9</v>
      </c>
      <c r="L20" s="4">
        <f>'middle_demographic_genre$4'!L20+5</f>
        <v>11515</v>
      </c>
      <c r="M20" s="4">
        <f>'middle_demographic_genre$4'!M20+4</f>
        <v>215</v>
      </c>
      <c r="N20" s="4">
        <f>'middle_demographic_genre$4'!N20+3</f>
        <v>165</v>
      </c>
      <c r="O20" s="4">
        <v>0</v>
      </c>
      <c r="P20" s="4">
        <v>0</v>
      </c>
      <c r="Q20" s="4">
        <v>0</v>
      </c>
      <c r="R20" s="4">
        <v>3</v>
      </c>
      <c r="S20" s="4">
        <f>'middle_demographic_genre$4'!S20+5</f>
        <v>4315</v>
      </c>
      <c r="T20" s="2"/>
    </row>
    <row r="21" spans="1:20" x14ac:dyDescent="0.15">
      <c r="A21" s="16" t="s">
        <v>51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10000</v>
      </c>
      <c r="J21" s="4">
        <v>10</v>
      </c>
      <c r="K21" s="4">
        <v>0</v>
      </c>
      <c r="L21" s="4">
        <f>'middle_demographic_genre$4'!L21+5</f>
        <v>20015</v>
      </c>
      <c r="M21" s="4">
        <f>'middle_demographic_genre$4'!M21+4</f>
        <v>262</v>
      </c>
      <c r="N21" s="4">
        <f>'middle_demographic_genre$4'!N21+3</f>
        <v>209</v>
      </c>
      <c r="O21" s="4">
        <f>'middle_demographic_genre$4'!O21+2</f>
        <v>156</v>
      </c>
      <c r="P21" s="4">
        <v>0</v>
      </c>
      <c r="Q21" s="4">
        <v>0</v>
      </c>
      <c r="R21" s="4">
        <v>0</v>
      </c>
      <c r="S21" s="4">
        <v>0</v>
      </c>
      <c r="T21" s="2"/>
    </row>
    <row r="22" spans="1:20" x14ac:dyDescent="0.15">
      <c r="A22" s="16" t="s">
        <v>51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10001</v>
      </c>
      <c r="J22" s="4">
        <v>10</v>
      </c>
      <c r="K22" s="4">
        <v>0</v>
      </c>
      <c r="L22" s="4">
        <f>'middle_demographic_genre$4'!L22+5</f>
        <v>20265</v>
      </c>
      <c r="M22" s="4">
        <f>'middle_demographic_genre$4'!M22+4</f>
        <v>267</v>
      </c>
      <c r="N22" s="4">
        <f>'middle_demographic_genre$4'!N22+3</f>
        <v>219</v>
      </c>
      <c r="O22" s="4">
        <v>0</v>
      </c>
      <c r="P22" s="4">
        <v>0</v>
      </c>
      <c r="Q22" s="4">
        <v>0</v>
      </c>
      <c r="R22" s="4">
        <v>1</v>
      </c>
      <c r="S22" s="4">
        <f>'middle_demographic_genre$4'!S22+5</f>
        <v>7515</v>
      </c>
      <c r="T22" s="2"/>
    </row>
    <row r="23" spans="1:20" x14ac:dyDescent="0.15">
      <c r="A23" s="16" t="s">
        <v>51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10002</v>
      </c>
      <c r="J23" s="4">
        <v>10</v>
      </c>
      <c r="K23" s="4">
        <v>9</v>
      </c>
      <c r="L23" s="4">
        <f>'middle_demographic_genre$4'!L23+5</f>
        <v>20515</v>
      </c>
      <c r="M23" s="4">
        <f>'middle_demographic_genre$4'!M23+4</f>
        <v>272</v>
      </c>
      <c r="N23" s="4">
        <f>'middle_demographic_genre$4'!N23+3</f>
        <v>229</v>
      </c>
      <c r="O23" s="4">
        <v>0</v>
      </c>
      <c r="P23" s="4">
        <v>0</v>
      </c>
      <c r="Q23" s="4">
        <v>0</v>
      </c>
      <c r="R23" s="4">
        <v>2</v>
      </c>
      <c r="S23" s="4">
        <f>'middle_demographic_genre$4'!S23+5</f>
        <v>7115</v>
      </c>
      <c r="T23" s="2"/>
    </row>
    <row r="24" spans="1:20" x14ac:dyDescent="0.15">
      <c r="A24" s="16" t="s">
        <v>51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10003</v>
      </c>
      <c r="J24" s="4">
        <v>10</v>
      </c>
      <c r="K24" s="4">
        <v>9</v>
      </c>
      <c r="L24" s="4">
        <f>'middle_demographic_genre$4'!L24+5</f>
        <v>20765</v>
      </c>
      <c r="M24" s="4">
        <f>'middle_demographic_genre$4'!M24+4</f>
        <v>277</v>
      </c>
      <c r="N24" s="4">
        <f>'middle_demographic_genre$4'!N24+3</f>
        <v>239</v>
      </c>
      <c r="O24" s="4">
        <v>0</v>
      </c>
      <c r="P24" s="4">
        <v>0</v>
      </c>
      <c r="Q24" s="4">
        <v>0</v>
      </c>
      <c r="R24" s="4">
        <v>3</v>
      </c>
      <c r="S24" s="4">
        <f>'middle_demographic_genre$4'!S24+5</f>
        <v>6715</v>
      </c>
      <c r="T24" s="2"/>
    </row>
    <row r="25" spans="1:20" x14ac:dyDescent="0.15">
      <c r="A25" s="16" t="s">
        <v>51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>
        <v>10009</v>
      </c>
      <c r="J25" s="4">
        <v>1</v>
      </c>
      <c r="K25" s="4">
        <v>1</v>
      </c>
      <c r="L25" s="4">
        <f>'middle_demographic_genre$4'!L25+5</f>
        <v>515</v>
      </c>
      <c r="M25" s="4">
        <f>'middle_demographic_genre$4'!M25+4</f>
        <v>62</v>
      </c>
      <c r="N25" s="4">
        <f>'middle_demographic_genre$4'!N25+3</f>
        <v>38</v>
      </c>
      <c r="O25" s="4">
        <f>'middle_demographic_genre$4'!O25+2</f>
        <v>16</v>
      </c>
      <c r="P25" s="4">
        <v>1</v>
      </c>
      <c r="Q25" s="4">
        <v>1</v>
      </c>
      <c r="R25" s="4">
        <v>0</v>
      </c>
      <c r="S25" s="4">
        <v>0</v>
      </c>
      <c r="T25" s="2"/>
    </row>
    <row r="26" spans="1:20" x14ac:dyDescent="0.15">
      <c r="A26" s="16" t="s">
        <v>51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>
        <v>10010</v>
      </c>
      <c r="J26" s="4">
        <v>1</v>
      </c>
      <c r="K26" s="4">
        <v>1</v>
      </c>
      <c r="L26" s="4">
        <f>'middle_demographic_genre$4'!L26+5</f>
        <v>505</v>
      </c>
      <c r="M26" s="4">
        <f>'middle_demographic_genre$4'!M26+4</f>
        <v>57</v>
      </c>
      <c r="N26" s="4">
        <f>'middle_demographic_genre$4'!N26+3</f>
        <v>28</v>
      </c>
      <c r="O26" s="4">
        <v>0</v>
      </c>
      <c r="P26" s="4">
        <v>1</v>
      </c>
      <c r="Q26" s="4">
        <v>1</v>
      </c>
      <c r="R26" s="4">
        <v>1</v>
      </c>
      <c r="S26" s="4">
        <f>'middle_demographic_genre$4'!S26+5</f>
        <v>5015</v>
      </c>
      <c r="T26" s="2"/>
    </row>
    <row r="27" spans="1:20" x14ac:dyDescent="0.15">
      <c r="A27" s="16" t="s">
        <v>51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>
        <v>10011</v>
      </c>
      <c r="J27" s="4">
        <v>1</v>
      </c>
      <c r="K27" s="4">
        <v>9</v>
      </c>
      <c r="L27" s="4">
        <f>'middle_demographic_genre$4'!L27+5</f>
        <v>500</v>
      </c>
      <c r="M27" s="4">
        <f>'middle_demographic_genre$4'!M27+4</f>
        <v>52</v>
      </c>
      <c r="N27" s="4">
        <f>'middle_demographic_genre$4'!N27+3</f>
        <v>23</v>
      </c>
      <c r="O27" s="4">
        <v>0</v>
      </c>
      <c r="P27" s="4">
        <v>1</v>
      </c>
      <c r="Q27" s="4">
        <v>1</v>
      </c>
      <c r="R27" s="4">
        <v>2</v>
      </c>
      <c r="S27" s="4">
        <f>'middle_demographic_genre$4'!S27+5</f>
        <v>4515</v>
      </c>
      <c r="T27" s="2"/>
    </row>
    <row r="28" spans="1:20" x14ac:dyDescent="0.15">
      <c r="A28" s="16" t="s">
        <v>51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>
        <v>10012</v>
      </c>
      <c r="J28" s="4">
        <v>1</v>
      </c>
      <c r="K28" s="4">
        <v>9</v>
      </c>
      <c r="L28" s="4">
        <f>'middle_demographic_genre$4'!L28+5</f>
        <v>495</v>
      </c>
      <c r="M28" s="4">
        <f>'middle_demographic_genre$4'!M28+4</f>
        <v>47</v>
      </c>
      <c r="N28" s="4">
        <f>'middle_demographic_genre$4'!N28+3</f>
        <v>18</v>
      </c>
      <c r="O28" s="4">
        <v>0</v>
      </c>
      <c r="P28" s="4">
        <v>1</v>
      </c>
      <c r="Q28" s="4">
        <v>1</v>
      </c>
      <c r="R28" s="4">
        <v>3</v>
      </c>
      <c r="S28" s="4">
        <f>'middle_demographic_genre$4'!S28+5</f>
        <v>4015</v>
      </c>
    </row>
    <row r="29" spans="1:20" x14ac:dyDescent="0.15">
      <c r="A29" s="16" t="s">
        <v>51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>
        <v>10009</v>
      </c>
      <c r="J29" s="4">
        <v>9</v>
      </c>
      <c r="K29" s="4">
        <v>0</v>
      </c>
      <c r="L29" s="4">
        <f>'middle_demographic_genre$4'!L29+5</f>
        <v>3015</v>
      </c>
      <c r="M29" s="4">
        <f>'middle_demographic_genre$4'!M29+4</f>
        <v>212</v>
      </c>
      <c r="N29" s="4">
        <f>'middle_demographic_genre$4'!N29+3</f>
        <v>189</v>
      </c>
      <c r="O29" s="4">
        <f>'middle_demographic_genre$4'!O29+2</f>
        <v>106</v>
      </c>
      <c r="P29" s="4">
        <v>1</v>
      </c>
      <c r="Q29" s="4">
        <v>1</v>
      </c>
      <c r="R29" s="4">
        <v>0</v>
      </c>
      <c r="S29" s="4">
        <v>0</v>
      </c>
    </row>
    <row r="30" spans="1:20" x14ac:dyDescent="0.15">
      <c r="A30" s="16" t="s">
        <v>51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>
        <v>10010</v>
      </c>
      <c r="J30" s="4">
        <v>9</v>
      </c>
      <c r="K30" s="4">
        <v>0</v>
      </c>
      <c r="L30" s="4">
        <f>'middle_demographic_genre$4'!L30+5</f>
        <v>2915</v>
      </c>
      <c r="M30" s="4">
        <f>'middle_demographic_genre$4'!M30+4</f>
        <v>192</v>
      </c>
      <c r="N30" s="4">
        <f>'middle_demographic_genre$4'!N30+3</f>
        <v>169</v>
      </c>
      <c r="O30" s="4">
        <v>0</v>
      </c>
      <c r="P30" s="4">
        <v>1</v>
      </c>
      <c r="Q30" s="4">
        <v>1</v>
      </c>
      <c r="R30" s="4">
        <v>1</v>
      </c>
      <c r="S30" s="4">
        <f>'middle_demographic_genre$4'!S30+5</f>
        <v>50015</v>
      </c>
    </row>
    <row r="31" spans="1:20" x14ac:dyDescent="0.15">
      <c r="A31" s="16" t="s">
        <v>51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>
        <v>10011</v>
      </c>
      <c r="J31" s="4">
        <v>9</v>
      </c>
      <c r="K31" s="4">
        <v>9</v>
      </c>
      <c r="L31" s="4">
        <f>'middle_demographic_genre$4'!L31+5</f>
        <v>2815</v>
      </c>
      <c r="M31" s="4">
        <f>'middle_demographic_genre$4'!M31+4</f>
        <v>172</v>
      </c>
      <c r="N31" s="4">
        <f>'middle_demographic_genre$4'!N31+3</f>
        <v>149</v>
      </c>
      <c r="O31" s="4">
        <v>0</v>
      </c>
      <c r="P31" s="4">
        <v>1</v>
      </c>
      <c r="Q31" s="4">
        <v>1</v>
      </c>
      <c r="R31" s="4">
        <v>2</v>
      </c>
      <c r="S31" s="4">
        <f>'middle_demographic_genre$4'!S31+5</f>
        <v>45015</v>
      </c>
    </row>
    <row r="32" spans="1:20" x14ac:dyDescent="0.15">
      <c r="A32" s="16" t="s">
        <v>51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>
        <v>10012</v>
      </c>
      <c r="J32" s="4">
        <v>9</v>
      </c>
      <c r="K32" s="4">
        <v>9</v>
      </c>
      <c r="L32" s="4">
        <f>'middle_demographic_genre$4'!L32+5</f>
        <v>2715</v>
      </c>
      <c r="M32" s="4">
        <f>'middle_demographic_genre$4'!M32+4</f>
        <v>152</v>
      </c>
      <c r="N32" s="4">
        <f>'middle_demographic_genre$4'!N32+3</f>
        <v>129</v>
      </c>
      <c r="O32" s="4">
        <v>0</v>
      </c>
      <c r="P32" s="4">
        <v>1</v>
      </c>
      <c r="Q32" s="4">
        <v>1</v>
      </c>
      <c r="R32" s="4">
        <v>3</v>
      </c>
      <c r="S32" s="4">
        <f>'middle_demographic_genre$4'!S32+5</f>
        <v>40015</v>
      </c>
    </row>
    <row r="33" spans="1:19" x14ac:dyDescent="0.15">
      <c r="A33" s="16" t="s">
        <v>51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>
        <v>10009</v>
      </c>
      <c r="J33" s="4">
        <v>1</v>
      </c>
      <c r="K33" s="4">
        <v>1</v>
      </c>
      <c r="L33" s="4">
        <f>'middle_demographic_genre$4'!L33+5</f>
        <v>100015</v>
      </c>
      <c r="M33" s="4">
        <f>'middle_demographic_genre$4'!M33+4</f>
        <v>8204</v>
      </c>
      <c r="N33" s="4">
        <f>'middle_demographic_genre$4'!N33+3</f>
        <v>8009</v>
      </c>
      <c r="O33" s="4">
        <f>'middle_demographic_genre$4'!O33+2</f>
        <v>1006</v>
      </c>
      <c r="P33" s="4">
        <v>1</v>
      </c>
      <c r="Q33" s="4">
        <v>1</v>
      </c>
      <c r="R33" s="4">
        <v>0</v>
      </c>
      <c r="S33" s="4">
        <v>0</v>
      </c>
    </row>
    <row r="34" spans="1:19" x14ac:dyDescent="0.15">
      <c r="A34" s="16" t="s">
        <v>51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>
        <v>10010</v>
      </c>
      <c r="J34" s="4">
        <v>1</v>
      </c>
      <c r="K34" s="4">
        <v>1</v>
      </c>
      <c r="L34" s="4">
        <f>'middle_demographic_genre$4'!L34+5</f>
        <v>100014</v>
      </c>
      <c r="M34" s="4">
        <f>'middle_demographic_genre$4'!M34+4</f>
        <v>4108</v>
      </c>
      <c r="N34" s="4">
        <f>'middle_demographic_genre$4'!N34+3</f>
        <v>4009</v>
      </c>
      <c r="O34" s="4">
        <v>0</v>
      </c>
      <c r="P34" s="4">
        <v>1</v>
      </c>
      <c r="Q34" s="4">
        <v>1</v>
      </c>
      <c r="R34" s="4">
        <v>1</v>
      </c>
      <c r="S34" s="4">
        <f>'middle_demographic_genre$4'!S34+5</f>
        <v>10015</v>
      </c>
    </row>
    <row r="35" spans="1:19" x14ac:dyDescent="0.15">
      <c r="A35" s="16" t="s">
        <v>51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>
        <v>10011</v>
      </c>
      <c r="J35" s="4">
        <v>1</v>
      </c>
      <c r="K35" s="4">
        <v>9</v>
      </c>
      <c r="L35" s="4">
        <f>'middle_demographic_genre$4'!L35+5</f>
        <v>100013</v>
      </c>
      <c r="M35" s="4">
        <f>'middle_demographic_genre$4'!M35+4</f>
        <v>2060</v>
      </c>
      <c r="N35" s="4">
        <f>'middle_demographic_genre$4'!N35+3</f>
        <v>2009</v>
      </c>
      <c r="O35" s="4">
        <v>0</v>
      </c>
      <c r="P35" s="4">
        <v>1</v>
      </c>
      <c r="Q35" s="4">
        <v>1</v>
      </c>
      <c r="R35" s="4">
        <v>2</v>
      </c>
      <c r="S35" s="4">
        <f>'middle_demographic_genre$4'!S35+5</f>
        <v>5015</v>
      </c>
    </row>
    <row r="36" spans="1:19" x14ac:dyDescent="0.15">
      <c r="A36" s="16" t="s">
        <v>51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>
        <v>10012</v>
      </c>
      <c r="J36" s="4">
        <v>1</v>
      </c>
      <c r="K36" s="4">
        <v>9</v>
      </c>
      <c r="L36" s="4">
        <f>'middle_demographic_genre$4'!L36+5</f>
        <v>100012</v>
      </c>
      <c r="M36" s="4">
        <f>'middle_demographic_genre$4'!M36+4</f>
        <v>1036</v>
      </c>
      <c r="N36" s="4">
        <f>'middle_demographic_genre$4'!N36+3</f>
        <v>1009</v>
      </c>
      <c r="O36" s="4">
        <v>0</v>
      </c>
      <c r="P36" s="4">
        <v>1</v>
      </c>
      <c r="Q36" s="4">
        <v>1</v>
      </c>
      <c r="R36" s="4">
        <v>3</v>
      </c>
      <c r="S36" s="4">
        <f>'middle_demographic_genre$4'!S36+5</f>
        <v>2515</v>
      </c>
    </row>
    <row r="37" spans="1:19" x14ac:dyDescent="0.15">
      <c r="A37" s="16" t="s">
        <v>51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>
        <v>10009</v>
      </c>
      <c r="J37" s="4">
        <v>9</v>
      </c>
      <c r="K37" s="4">
        <v>0</v>
      </c>
      <c r="L37" s="4">
        <f>'middle_demographic_genre$4'!L37+5</f>
        <v>50015</v>
      </c>
      <c r="M37" s="4">
        <f>'middle_demographic_genre$4'!M37+4</f>
        <v>112</v>
      </c>
      <c r="N37" s="4">
        <f>'middle_demographic_genre$4'!N37+3</f>
        <v>109</v>
      </c>
      <c r="O37" s="4">
        <f>'middle_demographic_genre$4'!O37+2</f>
        <v>56</v>
      </c>
      <c r="P37" s="4">
        <v>1</v>
      </c>
      <c r="Q37" s="4">
        <v>1</v>
      </c>
      <c r="R37" s="4">
        <v>0</v>
      </c>
      <c r="S37" s="4">
        <v>0</v>
      </c>
    </row>
    <row r="38" spans="1:19" x14ac:dyDescent="0.15">
      <c r="A38" s="16" t="s">
        <v>51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>
        <v>10010</v>
      </c>
      <c r="J38" s="4">
        <v>9</v>
      </c>
      <c r="K38" s="4">
        <v>0</v>
      </c>
      <c r="L38" s="4">
        <f>'middle_demographic_genre$4'!L38+5</f>
        <v>50013</v>
      </c>
      <c r="M38" s="4">
        <f>'middle_demographic_genre$4'!M38+4</f>
        <v>111</v>
      </c>
      <c r="N38" s="4">
        <f>'middle_demographic_genre$4'!N38+3</f>
        <v>108</v>
      </c>
      <c r="O38" s="4">
        <v>0</v>
      </c>
      <c r="P38" s="4">
        <v>1</v>
      </c>
      <c r="Q38" s="4">
        <v>1</v>
      </c>
      <c r="R38" s="4">
        <v>1</v>
      </c>
      <c r="S38" s="4">
        <f>'middle_demographic_genre$4'!S38+5</f>
        <v>2015</v>
      </c>
    </row>
    <row r="39" spans="1:19" x14ac:dyDescent="0.15">
      <c r="A39" s="16" t="s">
        <v>51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>
        <v>10011</v>
      </c>
      <c r="J39" s="4">
        <v>9</v>
      </c>
      <c r="K39" s="4">
        <v>9</v>
      </c>
      <c r="L39" s="4">
        <f>'middle_demographic_genre$4'!L39+5</f>
        <v>50011</v>
      </c>
      <c r="M39" s="4">
        <f>'middle_demographic_genre$4'!M39+4</f>
        <v>110</v>
      </c>
      <c r="N39" s="4">
        <f>'middle_demographic_genre$4'!N39+3</f>
        <v>107</v>
      </c>
      <c r="O39" s="4">
        <v>0</v>
      </c>
      <c r="P39" s="4">
        <v>1</v>
      </c>
      <c r="Q39" s="4">
        <v>1</v>
      </c>
      <c r="R39" s="4">
        <v>2</v>
      </c>
      <c r="S39" s="4">
        <f>'middle_demographic_genre$4'!S39+5</f>
        <v>2005</v>
      </c>
    </row>
    <row r="40" spans="1:19" x14ac:dyDescent="0.15">
      <c r="A40" s="16" t="s">
        <v>51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>
        <v>10012</v>
      </c>
      <c r="J40" s="4">
        <v>9</v>
      </c>
      <c r="K40" s="4">
        <v>9</v>
      </c>
      <c r="L40" s="4">
        <f>'middle_demographic_genre$4'!L40+5</f>
        <v>50009</v>
      </c>
      <c r="M40" s="4">
        <f>'middle_demographic_genre$4'!M40+4</f>
        <v>109</v>
      </c>
      <c r="N40" s="4">
        <f>'middle_demographic_genre$4'!N40+3</f>
        <v>106</v>
      </c>
      <c r="O40" s="4">
        <v>0</v>
      </c>
      <c r="P40" s="4">
        <v>1</v>
      </c>
      <c r="Q40" s="4">
        <v>1</v>
      </c>
      <c r="R40" s="4">
        <v>3</v>
      </c>
      <c r="S40" s="4">
        <f>'middle_demographic_genre$4'!S40+5</f>
        <v>1995</v>
      </c>
    </row>
    <row r="41" spans="1:19" x14ac:dyDescent="0.15">
      <c r="A41" s="16" t="s">
        <v>51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>
        <v>19990</v>
      </c>
      <c r="J41" s="4">
        <v>99</v>
      </c>
      <c r="K41" s="4">
        <v>0</v>
      </c>
      <c r="L41" s="4">
        <f>'middle_demographic_genre$4'!L41+5</f>
        <v>10014</v>
      </c>
      <c r="M41" s="4">
        <f>'middle_demographic_genre$4'!M41+4</f>
        <v>912</v>
      </c>
      <c r="N41" s="4">
        <f>'middle_demographic_genre$4'!N41+3</f>
        <v>809</v>
      </c>
      <c r="O41" s="4">
        <f>'middle_demographic_genre$4'!O41+2</f>
        <v>56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51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>
        <v>19991</v>
      </c>
      <c r="J42" s="4">
        <v>99</v>
      </c>
      <c r="K42" s="4">
        <v>0</v>
      </c>
      <c r="L42" s="4">
        <f>'middle_demographic_genre$4'!L42+5</f>
        <v>10013</v>
      </c>
      <c r="M42" s="4">
        <f>'middle_demographic_genre$4'!M42+4</f>
        <v>862</v>
      </c>
      <c r="N42" s="4">
        <f>'middle_demographic_genre$4'!N42+3</f>
        <v>709</v>
      </c>
      <c r="O42" s="4">
        <v>0</v>
      </c>
      <c r="P42" s="4">
        <v>0</v>
      </c>
      <c r="Q42" s="4">
        <v>0</v>
      </c>
      <c r="R42" s="4">
        <v>1</v>
      </c>
      <c r="S42" s="4">
        <f>'middle_demographic_genre$4'!S42+5</f>
        <v>9915</v>
      </c>
    </row>
    <row r="43" spans="1:19" x14ac:dyDescent="0.15">
      <c r="A43" s="16" t="s">
        <v>51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>
        <v>19992</v>
      </c>
      <c r="J43" s="4">
        <v>99</v>
      </c>
      <c r="K43" s="4">
        <v>9</v>
      </c>
      <c r="L43" s="4">
        <f>'middle_demographic_genre$4'!L43+5</f>
        <v>10012</v>
      </c>
      <c r="M43" s="4">
        <f>'middle_demographic_genre$4'!M43+4</f>
        <v>812</v>
      </c>
      <c r="N43" s="4">
        <f>'middle_demographic_genre$4'!N43+3</f>
        <v>609</v>
      </c>
      <c r="O43" s="4">
        <v>0</v>
      </c>
      <c r="P43" s="4">
        <v>0</v>
      </c>
      <c r="Q43" s="4">
        <v>0</v>
      </c>
      <c r="R43" s="4">
        <v>2</v>
      </c>
      <c r="S43" s="4">
        <f>'middle_demographic_genre$4'!S43+5</f>
        <v>9815</v>
      </c>
    </row>
    <row r="44" spans="1:19" x14ac:dyDescent="0.15">
      <c r="A44" s="16" t="s">
        <v>51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>
        <v>19993</v>
      </c>
      <c r="J44" s="4">
        <v>99</v>
      </c>
      <c r="K44" s="4">
        <v>9</v>
      </c>
      <c r="L44" s="4">
        <f>'middle_demographic_genre$4'!L44+5</f>
        <v>10011</v>
      </c>
      <c r="M44" s="4">
        <f>'middle_demographic_genre$4'!M44+4</f>
        <v>762</v>
      </c>
      <c r="N44" s="4">
        <f>'middle_demographic_genre$4'!N44+3</f>
        <v>509</v>
      </c>
      <c r="O44" s="4">
        <v>0</v>
      </c>
      <c r="P44" s="4">
        <v>0</v>
      </c>
      <c r="Q44" s="4">
        <v>0</v>
      </c>
      <c r="R44" s="4">
        <v>3</v>
      </c>
      <c r="S44" s="4">
        <f>'middle_demographic_genre$4'!S44+5</f>
        <v>9715</v>
      </c>
    </row>
    <row r="45" spans="1:19" x14ac:dyDescent="0.15">
      <c r="A45" s="16" t="s">
        <v>51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>
        <v>19990</v>
      </c>
      <c r="J45" s="4">
        <v>99</v>
      </c>
      <c r="K45" s="4">
        <v>0</v>
      </c>
      <c r="L45" s="4">
        <f>'middle_demographic_genre$4'!L45+5</f>
        <v>10010</v>
      </c>
      <c r="M45" s="4">
        <f>'middle_demographic_genre$4'!M45+4</f>
        <v>712</v>
      </c>
      <c r="N45" s="4">
        <f>'middle_demographic_genre$4'!N45+3</f>
        <v>409</v>
      </c>
      <c r="O45" s="4">
        <f>'middle_demographic_genre$4'!O45+2</f>
        <v>36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51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>
        <v>19991</v>
      </c>
      <c r="J46" s="4">
        <v>99</v>
      </c>
      <c r="K46" s="4">
        <v>0</v>
      </c>
      <c r="L46" s="4">
        <f>'middle_demographic_genre$4'!L46+5</f>
        <v>10009</v>
      </c>
      <c r="M46" s="4">
        <f>'middle_demographic_genre$4'!M46+4</f>
        <v>662</v>
      </c>
      <c r="N46" s="4">
        <f>'middle_demographic_genre$4'!N46+3</f>
        <v>309</v>
      </c>
      <c r="O46" s="4">
        <v>0</v>
      </c>
      <c r="P46" s="4">
        <v>1</v>
      </c>
      <c r="Q46" s="4">
        <v>1</v>
      </c>
      <c r="R46" s="4">
        <v>1</v>
      </c>
      <c r="S46" s="4">
        <f>'middle_demographic_genre$4'!S46+5</f>
        <v>9615</v>
      </c>
    </row>
    <row r="47" spans="1:19" x14ac:dyDescent="0.15">
      <c r="A47" s="16" t="s">
        <v>51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>
        <v>19992</v>
      </c>
      <c r="J47" s="4">
        <v>99</v>
      </c>
      <c r="K47" s="4">
        <v>9</v>
      </c>
      <c r="L47" s="4">
        <f>'middle_demographic_genre$4'!L47+5</f>
        <v>10008</v>
      </c>
      <c r="M47" s="4">
        <f>'middle_demographic_genre$4'!M47+4</f>
        <v>612</v>
      </c>
      <c r="N47" s="4">
        <f>'middle_demographic_genre$4'!N47+3</f>
        <v>209</v>
      </c>
      <c r="O47" s="4">
        <v>0</v>
      </c>
      <c r="P47" s="4">
        <v>1</v>
      </c>
      <c r="Q47" s="4">
        <v>1</v>
      </c>
      <c r="R47" s="4">
        <v>2</v>
      </c>
      <c r="S47" s="4">
        <f>'middle_demographic_genre$4'!S47+5</f>
        <v>9515</v>
      </c>
    </row>
    <row r="48" spans="1:19" s="2" customFormat="1" x14ac:dyDescent="0.15">
      <c r="A48" s="16" t="s">
        <v>51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>
        <v>19993</v>
      </c>
      <c r="J48" s="4">
        <v>99</v>
      </c>
      <c r="K48" s="4">
        <v>9</v>
      </c>
      <c r="L48" s="4">
        <f>'middle_demographic_genre$4'!L48+5</f>
        <v>10007</v>
      </c>
      <c r="M48" s="4">
        <f>'middle_demographic_genre$4'!M48+4</f>
        <v>562</v>
      </c>
      <c r="N48" s="4">
        <f>'middle_demographic_genre$4'!N48+3</f>
        <v>109</v>
      </c>
      <c r="O48" s="4">
        <v>0</v>
      </c>
      <c r="P48" s="4">
        <v>1</v>
      </c>
      <c r="Q48" s="4">
        <v>1</v>
      </c>
      <c r="R48" s="4">
        <v>3</v>
      </c>
      <c r="S48" s="4">
        <f>'middle_demographic_genre$4'!S48+5</f>
        <v>9415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zoomScale="85" zoomScaleNormal="85" workbookViewId="0"/>
  </sheetViews>
  <sheetFormatPr defaultRowHeight="13.5" x14ac:dyDescent="0.15"/>
  <cols>
    <col min="1" max="16384" width="9" style="13"/>
  </cols>
  <sheetData>
    <row r="1" spans="1:17" x14ac:dyDescent="0.15">
      <c r="A1" s="14" t="s">
        <v>160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15">
      <c r="A2" s="15" t="s">
        <v>47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46</v>
      </c>
      <c r="J2" s="25" t="s">
        <v>9</v>
      </c>
      <c r="K2" s="25" t="s">
        <v>10</v>
      </c>
      <c r="L2" s="25" t="s">
        <v>11</v>
      </c>
      <c r="M2" s="25" t="s">
        <v>12</v>
      </c>
      <c r="N2" s="25" t="s">
        <v>13</v>
      </c>
      <c r="O2" s="25" t="s">
        <v>14</v>
      </c>
      <c r="P2" s="25" t="s">
        <v>15</v>
      </c>
      <c r="Q2" s="25" t="s">
        <v>16</v>
      </c>
    </row>
    <row r="3" spans="1:17" x14ac:dyDescent="0.15">
      <c r="A3" s="16" t="s">
        <v>48</v>
      </c>
      <c r="B3" s="4">
        <v>40011</v>
      </c>
      <c r="C3" s="3">
        <v>400111</v>
      </c>
      <c r="D3" s="3">
        <v>1</v>
      </c>
      <c r="E3" s="7"/>
      <c r="F3" s="17">
        <v>1</v>
      </c>
      <c r="G3" s="3">
        <v>1</v>
      </c>
      <c r="H3" s="4">
        <v>4001</v>
      </c>
      <c r="I3" s="4">
        <v>20101</v>
      </c>
      <c r="J3" s="3">
        <v>1</v>
      </c>
      <c r="K3" s="4">
        <v>1</v>
      </c>
      <c r="L3" s="3">
        <v>999</v>
      </c>
      <c r="M3" s="3">
        <v>99</v>
      </c>
      <c r="N3" s="3">
        <v>89</v>
      </c>
      <c r="O3" s="3">
        <v>49</v>
      </c>
      <c r="P3" s="17">
        <v>0</v>
      </c>
      <c r="Q3" s="17">
        <v>0</v>
      </c>
    </row>
    <row r="4" spans="1:17" x14ac:dyDescent="0.15">
      <c r="A4" s="16" t="s">
        <v>48</v>
      </c>
      <c r="B4" s="4">
        <v>40011</v>
      </c>
      <c r="C4" s="3">
        <v>400111</v>
      </c>
      <c r="D4" s="3">
        <v>1</v>
      </c>
      <c r="E4" s="7"/>
      <c r="F4" s="17">
        <v>1</v>
      </c>
      <c r="G4" s="3">
        <v>1</v>
      </c>
      <c r="H4" s="4">
        <v>4001</v>
      </c>
      <c r="I4" s="4">
        <v>20101</v>
      </c>
      <c r="J4" s="3">
        <v>1</v>
      </c>
      <c r="K4" s="4">
        <v>1</v>
      </c>
      <c r="L4" s="3">
        <v>1000</v>
      </c>
      <c r="M4" s="3">
        <v>100</v>
      </c>
      <c r="N4" s="3">
        <v>90</v>
      </c>
      <c r="O4" s="3">
        <v>50</v>
      </c>
      <c r="P4" s="17">
        <v>1</v>
      </c>
      <c r="Q4" s="17">
        <v>1</v>
      </c>
    </row>
    <row r="5" spans="1:17" x14ac:dyDescent="0.15">
      <c r="A5" s="16" t="s">
        <v>48</v>
      </c>
      <c r="B5" s="4">
        <v>40011</v>
      </c>
      <c r="C5" s="3">
        <v>400111</v>
      </c>
      <c r="D5" s="3">
        <v>1</v>
      </c>
      <c r="E5" s="7"/>
      <c r="F5" s="17">
        <v>1</v>
      </c>
      <c r="G5" s="3">
        <v>1</v>
      </c>
      <c r="H5" s="4">
        <v>4001</v>
      </c>
      <c r="I5" s="4">
        <v>20101</v>
      </c>
      <c r="J5" s="3">
        <v>1</v>
      </c>
      <c r="K5" s="4">
        <v>1</v>
      </c>
      <c r="L5" s="3">
        <v>1001</v>
      </c>
      <c r="M5" s="3">
        <v>101</v>
      </c>
      <c r="N5" s="3">
        <v>91</v>
      </c>
      <c r="O5" s="3">
        <v>51</v>
      </c>
      <c r="P5" s="17">
        <v>2</v>
      </c>
      <c r="Q5" s="17">
        <v>1</v>
      </c>
    </row>
    <row r="6" spans="1:17" x14ac:dyDescent="0.15">
      <c r="A6" s="16" t="s">
        <v>48</v>
      </c>
      <c r="B6" s="4">
        <v>40011</v>
      </c>
      <c r="C6" s="3">
        <v>400111</v>
      </c>
      <c r="D6" s="3">
        <v>1</v>
      </c>
      <c r="E6" s="7"/>
      <c r="F6" s="17">
        <v>1</v>
      </c>
      <c r="G6" s="3">
        <v>1</v>
      </c>
      <c r="H6" s="4">
        <v>4001</v>
      </c>
      <c r="I6" s="4">
        <v>20101</v>
      </c>
      <c r="J6" s="3">
        <v>1</v>
      </c>
      <c r="K6" s="4">
        <v>1</v>
      </c>
      <c r="L6" s="3">
        <v>1002</v>
      </c>
      <c r="M6" s="3">
        <v>102</v>
      </c>
      <c r="N6" s="3">
        <v>92</v>
      </c>
      <c r="O6" s="3">
        <v>52</v>
      </c>
      <c r="P6" s="17">
        <v>1</v>
      </c>
      <c r="Q6" s="17">
        <v>2</v>
      </c>
    </row>
    <row r="7" spans="1:17" x14ac:dyDescent="0.15">
      <c r="A7" s="16" t="s">
        <v>48</v>
      </c>
      <c r="B7" s="4">
        <v>40011</v>
      </c>
      <c r="C7" s="3">
        <v>400111</v>
      </c>
      <c r="D7" s="3">
        <v>1</v>
      </c>
      <c r="E7" s="7"/>
      <c r="F7" s="17">
        <v>1</v>
      </c>
      <c r="G7" s="3">
        <v>1</v>
      </c>
      <c r="H7" s="4">
        <v>4001</v>
      </c>
      <c r="I7" s="4">
        <v>20101</v>
      </c>
      <c r="J7" s="3">
        <v>1</v>
      </c>
      <c r="K7" s="4">
        <v>0</v>
      </c>
      <c r="L7" s="3">
        <v>1003</v>
      </c>
      <c r="M7" s="3">
        <v>103</v>
      </c>
      <c r="N7" s="3">
        <v>93</v>
      </c>
      <c r="O7" s="3">
        <v>53</v>
      </c>
      <c r="P7" s="17">
        <v>0</v>
      </c>
      <c r="Q7" s="17">
        <v>0</v>
      </c>
    </row>
    <row r="8" spans="1:17" x14ac:dyDescent="0.15">
      <c r="A8" s="16" t="s">
        <v>48</v>
      </c>
      <c r="B8" s="4">
        <v>40011</v>
      </c>
      <c r="C8" s="3">
        <v>400111</v>
      </c>
      <c r="D8" s="3">
        <v>1</v>
      </c>
      <c r="E8" s="7"/>
      <c r="F8" s="17">
        <v>1</v>
      </c>
      <c r="G8" s="3">
        <v>1</v>
      </c>
      <c r="H8" s="4">
        <v>4001</v>
      </c>
      <c r="I8" s="4">
        <v>20101</v>
      </c>
      <c r="J8" s="3">
        <v>1</v>
      </c>
      <c r="K8" s="4">
        <v>0</v>
      </c>
      <c r="L8" s="3">
        <v>1004</v>
      </c>
      <c r="M8" s="3">
        <v>104</v>
      </c>
      <c r="N8" s="3">
        <v>94</v>
      </c>
      <c r="O8" s="3">
        <v>54</v>
      </c>
      <c r="P8" s="17">
        <v>1</v>
      </c>
      <c r="Q8" s="17">
        <v>1</v>
      </c>
    </row>
    <row r="9" spans="1:17" x14ac:dyDescent="0.15">
      <c r="A9" s="16" t="s">
        <v>48</v>
      </c>
      <c r="B9" s="4">
        <v>40011</v>
      </c>
      <c r="C9" s="3">
        <v>400111</v>
      </c>
      <c r="D9" s="3">
        <v>1</v>
      </c>
      <c r="E9" s="7"/>
      <c r="F9" s="17">
        <v>1</v>
      </c>
      <c r="G9" s="3">
        <v>1</v>
      </c>
      <c r="H9" s="4">
        <v>4001</v>
      </c>
      <c r="I9" s="4">
        <v>20101</v>
      </c>
      <c r="J9" s="3">
        <v>1</v>
      </c>
      <c r="K9" s="4">
        <v>0</v>
      </c>
      <c r="L9" s="3">
        <v>1005</v>
      </c>
      <c r="M9" s="3">
        <v>105</v>
      </c>
      <c r="N9" s="3">
        <v>95</v>
      </c>
      <c r="O9" s="3">
        <v>55</v>
      </c>
      <c r="P9" s="17">
        <v>1</v>
      </c>
      <c r="Q9" s="17">
        <v>2</v>
      </c>
    </row>
    <row r="10" spans="1:17" x14ac:dyDescent="0.15">
      <c r="A10" s="16" t="s">
        <v>48</v>
      </c>
      <c r="B10" s="4">
        <v>40011</v>
      </c>
      <c r="C10" s="3">
        <v>400141</v>
      </c>
      <c r="D10" s="3">
        <v>1</v>
      </c>
      <c r="E10" s="7"/>
      <c r="F10" s="17">
        <v>1</v>
      </c>
      <c r="G10" s="3">
        <v>1</v>
      </c>
      <c r="H10" s="4">
        <v>4001</v>
      </c>
      <c r="I10" s="4">
        <v>20101</v>
      </c>
      <c r="J10" s="3">
        <v>10</v>
      </c>
      <c r="K10" s="4">
        <v>0</v>
      </c>
      <c r="L10" s="3">
        <v>1999</v>
      </c>
      <c r="M10" s="3">
        <v>149</v>
      </c>
      <c r="N10" s="3">
        <v>99</v>
      </c>
      <c r="O10" s="3">
        <v>79</v>
      </c>
      <c r="P10" s="3">
        <v>0</v>
      </c>
      <c r="Q10" s="3">
        <v>0</v>
      </c>
    </row>
    <row r="11" spans="1:17" x14ac:dyDescent="0.15">
      <c r="A11" s="16" t="s">
        <v>48</v>
      </c>
      <c r="B11" s="4">
        <v>40021</v>
      </c>
      <c r="C11" s="3">
        <v>400211</v>
      </c>
      <c r="D11" s="3">
        <v>1</v>
      </c>
      <c r="E11" s="7"/>
      <c r="F11" s="17">
        <v>2</v>
      </c>
      <c r="G11" s="3">
        <v>1</v>
      </c>
      <c r="H11" s="4">
        <v>4002</v>
      </c>
      <c r="I11" s="4">
        <v>20101</v>
      </c>
      <c r="J11" s="3">
        <v>1</v>
      </c>
      <c r="K11" s="4">
        <v>1</v>
      </c>
      <c r="L11" s="3">
        <v>99999</v>
      </c>
      <c r="M11" s="3">
        <v>199</v>
      </c>
      <c r="N11" s="3">
        <v>149</v>
      </c>
      <c r="O11" s="3">
        <v>99</v>
      </c>
      <c r="P11" s="3">
        <v>0</v>
      </c>
      <c r="Q11" s="3">
        <v>0</v>
      </c>
    </row>
    <row r="12" spans="1:17" x14ac:dyDescent="0.15">
      <c r="A12" s="16" t="s">
        <v>48</v>
      </c>
      <c r="B12" s="4">
        <v>40021</v>
      </c>
      <c r="C12" s="3">
        <v>400241</v>
      </c>
      <c r="D12" s="3">
        <v>1</v>
      </c>
      <c r="E12" s="7"/>
      <c r="F12" s="17">
        <v>2</v>
      </c>
      <c r="G12" s="3">
        <v>1</v>
      </c>
      <c r="H12" s="4">
        <v>4002</v>
      </c>
      <c r="I12" s="4">
        <v>20101</v>
      </c>
      <c r="J12" s="3">
        <v>10</v>
      </c>
      <c r="K12" s="4">
        <v>0</v>
      </c>
      <c r="L12" s="3">
        <v>19999</v>
      </c>
      <c r="M12" s="3">
        <v>249</v>
      </c>
      <c r="N12" s="3">
        <v>199</v>
      </c>
      <c r="O12" s="3">
        <v>149</v>
      </c>
      <c r="P12" s="3">
        <v>0</v>
      </c>
      <c r="Q12" s="3">
        <v>0</v>
      </c>
    </row>
    <row r="13" spans="1:17" x14ac:dyDescent="0.15">
      <c r="A13" s="16" t="s">
        <v>48</v>
      </c>
      <c r="B13" s="2">
        <v>50011</v>
      </c>
      <c r="C13" s="3">
        <v>500111</v>
      </c>
      <c r="D13" s="3">
        <v>1</v>
      </c>
      <c r="E13" s="7"/>
      <c r="F13" s="17">
        <v>1</v>
      </c>
      <c r="G13" s="3">
        <v>1</v>
      </c>
      <c r="H13" s="4">
        <v>4001</v>
      </c>
      <c r="I13" s="9">
        <v>20111</v>
      </c>
      <c r="J13" s="3">
        <v>1</v>
      </c>
      <c r="K13" s="4">
        <v>1</v>
      </c>
      <c r="L13" s="3">
        <v>499</v>
      </c>
      <c r="M13" s="3">
        <v>49</v>
      </c>
      <c r="N13" s="3">
        <v>28</v>
      </c>
      <c r="O13" s="3">
        <v>9</v>
      </c>
      <c r="P13" s="3">
        <v>1</v>
      </c>
      <c r="Q13" s="3">
        <v>1</v>
      </c>
    </row>
    <row r="14" spans="1:17" x14ac:dyDescent="0.15">
      <c r="A14" s="16" t="s">
        <v>48</v>
      </c>
      <c r="B14" s="2">
        <v>50011</v>
      </c>
      <c r="C14" s="3">
        <v>500141</v>
      </c>
      <c r="D14" s="3">
        <v>1</v>
      </c>
      <c r="E14" s="7"/>
      <c r="F14" s="17">
        <v>1</v>
      </c>
      <c r="G14" s="3">
        <v>1</v>
      </c>
      <c r="H14" s="4">
        <v>4001</v>
      </c>
      <c r="I14" s="9">
        <v>20111</v>
      </c>
      <c r="J14" s="3">
        <v>9</v>
      </c>
      <c r="K14" s="4">
        <v>0</v>
      </c>
      <c r="L14" s="3">
        <v>2999</v>
      </c>
      <c r="M14" s="3">
        <v>199</v>
      </c>
      <c r="N14" s="3">
        <v>179</v>
      </c>
      <c r="O14" s="3">
        <v>99</v>
      </c>
      <c r="P14" s="3">
        <v>1</v>
      </c>
      <c r="Q14" s="3">
        <v>1</v>
      </c>
    </row>
    <row r="15" spans="1:17" x14ac:dyDescent="0.15">
      <c r="A15" s="16" t="s">
        <v>48</v>
      </c>
      <c r="B15" s="2">
        <v>50021</v>
      </c>
      <c r="C15" s="3">
        <v>500211</v>
      </c>
      <c r="D15" s="3">
        <v>1</v>
      </c>
      <c r="E15" s="7"/>
      <c r="F15" s="17">
        <v>2</v>
      </c>
      <c r="G15" s="3">
        <v>1</v>
      </c>
      <c r="H15" s="4">
        <v>4002</v>
      </c>
      <c r="I15" s="9">
        <v>20111</v>
      </c>
      <c r="J15" s="3">
        <v>1</v>
      </c>
      <c r="K15" s="4">
        <v>1</v>
      </c>
      <c r="L15" s="3">
        <v>99999</v>
      </c>
      <c r="M15" s="3">
        <v>8191</v>
      </c>
      <c r="N15" s="3">
        <v>7999</v>
      </c>
      <c r="O15" s="3">
        <v>999</v>
      </c>
      <c r="P15" s="3">
        <v>1</v>
      </c>
      <c r="Q15" s="3">
        <v>1</v>
      </c>
    </row>
    <row r="16" spans="1:17" x14ac:dyDescent="0.15">
      <c r="A16" s="16" t="s">
        <v>48</v>
      </c>
      <c r="B16" s="2">
        <v>50021</v>
      </c>
      <c r="C16" s="3">
        <v>500241</v>
      </c>
      <c r="D16" s="3">
        <v>1</v>
      </c>
      <c r="E16" s="7"/>
      <c r="F16" s="17">
        <v>2</v>
      </c>
      <c r="G16" s="3">
        <v>1</v>
      </c>
      <c r="H16" s="4">
        <v>4002</v>
      </c>
      <c r="I16" s="9">
        <v>20111</v>
      </c>
      <c r="J16" s="3">
        <v>9</v>
      </c>
      <c r="K16" s="4">
        <v>0</v>
      </c>
      <c r="L16" s="3">
        <v>49999</v>
      </c>
      <c r="M16" s="3">
        <v>99</v>
      </c>
      <c r="N16" s="3">
        <v>99</v>
      </c>
      <c r="O16" s="3">
        <v>49</v>
      </c>
      <c r="P16" s="3">
        <v>1</v>
      </c>
      <c r="Q16" s="3">
        <v>1</v>
      </c>
    </row>
    <row r="17" spans="1:17" x14ac:dyDescent="0.15">
      <c r="A17" s="16" t="s">
        <v>48</v>
      </c>
      <c r="B17" s="2">
        <v>49991</v>
      </c>
      <c r="C17" s="4">
        <v>499911</v>
      </c>
      <c r="D17" s="3">
        <v>1</v>
      </c>
      <c r="E17" s="7"/>
      <c r="F17" s="19">
        <v>1</v>
      </c>
      <c r="G17" s="3">
        <v>1</v>
      </c>
      <c r="H17" s="4">
        <v>4999</v>
      </c>
      <c r="I17" s="9">
        <v>29990</v>
      </c>
      <c r="J17" s="4">
        <v>9</v>
      </c>
      <c r="K17" s="4">
        <v>0</v>
      </c>
      <c r="L17" s="4">
        <v>9998</v>
      </c>
      <c r="M17" s="4">
        <v>899</v>
      </c>
      <c r="N17" s="4">
        <v>799</v>
      </c>
      <c r="O17" s="4">
        <v>49</v>
      </c>
      <c r="P17" s="4">
        <v>0</v>
      </c>
      <c r="Q17" s="4">
        <v>0</v>
      </c>
    </row>
    <row r="18" spans="1:17" x14ac:dyDescent="0.15">
      <c r="A18" s="16" t="s">
        <v>48</v>
      </c>
      <c r="B18" s="2">
        <v>59991</v>
      </c>
      <c r="C18" s="4">
        <v>599911</v>
      </c>
      <c r="D18" s="3">
        <v>1</v>
      </c>
      <c r="E18" s="7"/>
      <c r="F18" s="19">
        <v>1</v>
      </c>
      <c r="G18" s="3">
        <v>1</v>
      </c>
      <c r="H18" s="4">
        <v>5999</v>
      </c>
      <c r="I18" s="9">
        <v>29990</v>
      </c>
      <c r="J18" s="4">
        <v>9</v>
      </c>
      <c r="K18" s="4">
        <v>0</v>
      </c>
      <c r="L18" s="4">
        <v>9994</v>
      </c>
      <c r="M18" s="4">
        <v>699</v>
      </c>
      <c r="N18" s="4">
        <v>399</v>
      </c>
      <c r="O18" s="4">
        <v>29</v>
      </c>
      <c r="P18" s="4">
        <v>1</v>
      </c>
      <c r="Q18" s="4">
        <v>1</v>
      </c>
    </row>
    <row r="19" spans="1:17" s="26" customFormat="1" x14ac:dyDescent="0.15"/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zoomScale="85" zoomScaleNormal="85" workbookViewId="0"/>
  </sheetViews>
  <sheetFormatPr defaultRowHeight="13.5" x14ac:dyDescent="0.15"/>
  <cols>
    <col min="1" max="16384" width="9" style="13"/>
  </cols>
  <sheetData>
    <row r="1" spans="1:19" x14ac:dyDescent="0.15">
      <c r="A1" s="14" t="s">
        <v>161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x14ac:dyDescent="0.15">
      <c r="A2" s="15" t="s">
        <v>139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46</v>
      </c>
      <c r="J2" s="25" t="s">
        <v>9</v>
      </c>
      <c r="K2" s="25" t="s">
        <v>10</v>
      </c>
      <c r="L2" s="25" t="s">
        <v>11</v>
      </c>
      <c r="M2" s="25" t="s">
        <v>12</v>
      </c>
      <c r="N2" s="25" t="s">
        <v>13</v>
      </c>
      <c r="O2" s="25" t="s">
        <v>14</v>
      </c>
      <c r="P2" s="25" t="s">
        <v>15</v>
      </c>
      <c r="Q2" s="25" t="s">
        <v>16</v>
      </c>
      <c r="R2" s="25" t="s">
        <v>26</v>
      </c>
      <c r="S2" s="25" t="s">
        <v>28</v>
      </c>
    </row>
    <row r="3" spans="1:19" x14ac:dyDescent="0.15">
      <c r="A3" s="16" t="s">
        <v>159</v>
      </c>
      <c r="B3" s="4">
        <v>40011</v>
      </c>
      <c r="C3" s="3">
        <v>400111</v>
      </c>
      <c r="D3" s="3">
        <v>1</v>
      </c>
      <c r="E3" s="7"/>
      <c r="F3" s="17">
        <v>1</v>
      </c>
      <c r="G3" s="3">
        <v>1</v>
      </c>
      <c r="H3" s="4">
        <v>4001</v>
      </c>
      <c r="I3" s="4">
        <v>20101</v>
      </c>
      <c r="J3" s="3">
        <v>1</v>
      </c>
      <c r="K3" s="4">
        <v>1</v>
      </c>
      <c r="L3" s="3">
        <v>1000</v>
      </c>
      <c r="M3" s="3">
        <v>100</v>
      </c>
      <c r="N3" s="3">
        <v>90</v>
      </c>
      <c r="O3" s="3">
        <v>50</v>
      </c>
      <c r="P3" s="17">
        <v>0</v>
      </c>
      <c r="Q3" s="17">
        <v>0</v>
      </c>
      <c r="R3" s="3">
        <v>0</v>
      </c>
      <c r="S3" s="3">
        <v>0</v>
      </c>
    </row>
    <row r="4" spans="1:19" x14ac:dyDescent="0.15">
      <c r="A4" s="16" t="s">
        <v>159</v>
      </c>
      <c r="B4" s="4">
        <v>40011</v>
      </c>
      <c r="C4" s="3">
        <v>400111</v>
      </c>
      <c r="D4" s="3">
        <v>1</v>
      </c>
      <c r="E4" s="7"/>
      <c r="F4" s="17">
        <v>1</v>
      </c>
      <c r="G4" s="3">
        <v>1</v>
      </c>
      <c r="H4" s="4">
        <v>4001</v>
      </c>
      <c r="I4" s="4">
        <v>20101</v>
      </c>
      <c r="J4" s="3">
        <v>1</v>
      </c>
      <c r="K4" s="4">
        <v>1</v>
      </c>
      <c r="L4" s="3">
        <v>1001</v>
      </c>
      <c r="M4" s="3">
        <v>101</v>
      </c>
      <c r="N4" s="3">
        <v>91</v>
      </c>
      <c r="O4" s="3">
        <v>51</v>
      </c>
      <c r="P4" s="17">
        <v>1</v>
      </c>
      <c r="Q4" s="17">
        <v>1</v>
      </c>
      <c r="R4" s="3">
        <v>0</v>
      </c>
      <c r="S4" s="3">
        <v>0</v>
      </c>
    </row>
    <row r="5" spans="1:19" x14ac:dyDescent="0.15">
      <c r="A5" s="16" t="s">
        <v>159</v>
      </c>
      <c r="B5" s="4">
        <v>40011</v>
      </c>
      <c r="C5" s="3">
        <v>400111</v>
      </c>
      <c r="D5" s="3">
        <v>1</v>
      </c>
      <c r="E5" s="7"/>
      <c r="F5" s="17">
        <v>1</v>
      </c>
      <c r="G5" s="3">
        <v>1</v>
      </c>
      <c r="H5" s="4">
        <v>4001</v>
      </c>
      <c r="I5" s="4">
        <v>20101</v>
      </c>
      <c r="J5" s="3">
        <v>1</v>
      </c>
      <c r="K5" s="4">
        <v>1</v>
      </c>
      <c r="L5" s="3">
        <v>1002</v>
      </c>
      <c r="M5" s="3">
        <v>102</v>
      </c>
      <c r="N5" s="3">
        <v>92</v>
      </c>
      <c r="O5" s="3">
        <v>52</v>
      </c>
      <c r="P5" s="17">
        <v>2</v>
      </c>
      <c r="Q5" s="17">
        <v>1</v>
      </c>
      <c r="R5" s="3">
        <v>0</v>
      </c>
      <c r="S5" s="3">
        <v>0</v>
      </c>
    </row>
    <row r="6" spans="1:19" x14ac:dyDescent="0.15">
      <c r="A6" s="16" t="s">
        <v>159</v>
      </c>
      <c r="B6" s="4">
        <v>40011</v>
      </c>
      <c r="C6" s="3">
        <v>400111</v>
      </c>
      <c r="D6" s="3">
        <v>1</v>
      </c>
      <c r="E6" s="7"/>
      <c r="F6" s="17">
        <v>1</v>
      </c>
      <c r="G6" s="3">
        <v>1</v>
      </c>
      <c r="H6" s="4">
        <v>4001</v>
      </c>
      <c r="I6" s="4">
        <v>20101</v>
      </c>
      <c r="J6" s="3">
        <v>1</v>
      </c>
      <c r="K6" s="4">
        <v>1</v>
      </c>
      <c r="L6" s="3">
        <v>1003</v>
      </c>
      <c r="M6" s="3">
        <v>103</v>
      </c>
      <c r="N6" s="3">
        <v>93</v>
      </c>
      <c r="O6" s="3">
        <v>53</v>
      </c>
      <c r="P6" s="17">
        <v>1</v>
      </c>
      <c r="Q6" s="17">
        <v>2</v>
      </c>
      <c r="R6" s="3">
        <v>0</v>
      </c>
      <c r="S6" s="3">
        <v>0</v>
      </c>
    </row>
    <row r="7" spans="1:19" x14ac:dyDescent="0.15">
      <c r="A7" s="16" t="s">
        <v>159</v>
      </c>
      <c r="B7" s="4">
        <v>40011</v>
      </c>
      <c r="C7" s="3">
        <v>400111</v>
      </c>
      <c r="D7" s="3">
        <v>1</v>
      </c>
      <c r="E7" s="7"/>
      <c r="F7" s="17">
        <v>1</v>
      </c>
      <c r="G7" s="3">
        <v>1</v>
      </c>
      <c r="H7" s="4">
        <v>4001</v>
      </c>
      <c r="I7" s="4">
        <v>20101</v>
      </c>
      <c r="J7" s="3">
        <v>1</v>
      </c>
      <c r="K7" s="4">
        <v>0</v>
      </c>
      <c r="L7" s="3">
        <v>1004</v>
      </c>
      <c r="M7" s="3">
        <v>104</v>
      </c>
      <c r="N7" s="3">
        <v>94</v>
      </c>
      <c r="O7" s="3">
        <v>54</v>
      </c>
      <c r="P7" s="17">
        <v>0</v>
      </c>
      <c r="Q7" s="17">
        <v>0</v>
      </c>
      <c r="R7" s="3">
        <v>0</v>
      </c>
      <c r="S7" s="3">
        <v>0</v>
      </c>
    </row>
    <row r="8" spans="1:19" x14ac:dyDescent="0.15">
      <c r="A8" s="16" t="s">
        <v>159</v>
      </c>
      <c r="B8" s="4">
        <v>40011</v>
      </c>
      <c r="C8" s="3">
        <v>400111</v>
      </c>
      <c r="D8" s="3">
        <v>1</v>
      </c>
      <c r="E8" s="7"/>
      <c r="F8" s="17">
        <v>1</v>
      </c>
      <c r="G8" s="3">
        <v>1</v>
      </c>
      <c r="H8" s="4">
        <v>4001</v>
      </c>
      <c r="I8" s="4">
        <v>20101</v>
      </c>
      <c r="J8" s="3">
        <v>1</v>
      </c>
      <c r="K8" s="4">
        <v>0</v>
      </c>
      <c r="L8" s="3">
        <v>1005</v>
      </c>
      <c r="M8" s="3">
        <v>105</v>
      </c>
      <c r="N8" s="3">
        <v>95</v>
      </c>
      <c r="O8" s="3">
        <v>55</v>
      </c>
      <c r="P8" s="17">
        <v>1</v>
      </c>
      <c r="Q8" s="17">
        <v>1</v>
      </c>
      <c r="R8" s="3">
        <v>0</v>
      </c>
      <c r="S8" s="3">
        <v>0</v>
      </c>
    </row>
    <row r="9" spans="1:19" x14ac:dyDescent="0.15">
      <c r="A9" s="16" t="s">
        <v>159</v>
      </c>
      <c r="B9" s="4">
        <v>40011</v>
      </c>
      <c r="C9" s="3">
        <v>400111</v>
      </c>
      <c r="D9" s="3">
        <v>1</v>
      </c>
      <c r="E9" s="7"/>
      <c r="F9" s="17">
        <v>1</v>
      </c>
      <c r="G9" s="3">
        <v>1</v>
      </c>
      <c r="H9" s="4">
        <v>4001</v>
      </c>
      <c r="I9" s="4">
        <v>20101</v>
      </c>
      <c r="J9" s="3">
        <v>1</v>
      </c>
      <c r="K9" s="4">
        <v>0</v>
      </c>
      <c r="L9" s="3">
        <v>1006</v>
      </c>
      <c r="M9" s="3">
        <v>106</v>
      </c>
      <c r="N9" s="3">
        <v>96</v>
      </c>
      <c r="O9" s="3">
        <v>56</v>
      </c>
      <c r="P9" s="17">
        <v>1</v>
      </c>
      <c r="Q9" s="17">
        <v>2</v>
      </c>
      <c r="R9" s="3">
        <v>0</v>
      </c>
      <c r="S9" s="3">
        <v>0</v>
      </c>
    </row>
    <row r="10" spans="1:19" x14ac:dyDescent="0.15">
      <c r="A10" s="16" t="s">
        <v>159</v>
      </c>
      <c r="B10" s="4">
        <v>40012</v>
      </c>
      <c r="C10" s="3">
        <v>400121</v>
      </c>
      <c r="D10" s="3">
        <v>1</v>
      </c>
      <c r="E10" s="7"/>
      <c r="F10" s="17">
        <v>5</v>
      </c>
      <c r="G10" s="3">
        <v>1</v>
      </c>
      <c r="H10" s="4">
        <v>4001</v>
      </c>
      <c r="I10" s="4">
        <v>20102</v>
      </c>
      <c r="J10" s="3">
        <v>1</v>
      </c>
      <c r="K10" s="4">
        <v>1</v>
      </c>
      <c r="L10" s="3">
        <v>1050</v>
      </c>
      <c r="M10" s="3">
        <v>101</v>
      </c>
      <c r="N10" s="3">
        <v>92</v>
      </c>
      <c r="O10" s="3">
        <v>0</v>
      </c>
      <c r="P10" s="3">
        <v>0</v>
      </c>
      <c r="Q10" s="3">
        <v>0</v>
      </c>
      <c r="R10" s="3">
        <v>1</v>
      </c>
      <c r="S10" s="3">
        <v>10000</v>
      </c>
    </row>
    <row r="11" spans="1:19" x14ac:dyDescent="0.15">
      <c r="A11" s="16" t="s">
        <v>159</v>
      </c>
      <c r="B11" s="4">
        <v>40013</v>
      </c>
      <c r="C11" s="3">
        <v>400131</v>
      </c>
      <c r="D11" s="3">
        <v>1</v>
      </c>
      <c r="E11" s="7"/>
      <c r="F11" s="17">
        <v>5</v>
      </c>
      <c r="G11" s="3">
        <v>1</v>
      </c>
      <c r="H11" s="4">
        <v>4001</v>
      </c>
      <c r="I11" s="4">
        <v>20103</v>
      </c>
      <c r="J11" s="3">
        <v>0</v>
      </c>
      <c r="K11" s="4">
        <v>9</v>
      </c>
      <c r="L11" s="3">
        <v>1100</v>
      </c>
      <c r="M11" s="3">
        <v>102</v>
      </c>
      <c r="N11" s="3">
        <v>94</v>
      </c>
      <c r="O11" s="3">
        <v>0</v>
      </c>
      <c r="P11" s="3">
        <v>0</v>
      </c>
      <c r="Q11" s="3">
        <v>0</v>
      </c>
      <c r="R11" s="3">
        <v>2</v>
      </c>
      <c r="S11" s="3">
        <v>9000</v>
      </c>
    </row>
    <row r="12" spans="1:19" x14ac:dyDescent="0.15">
      <c r="A12" s="16" t="s">
        <v>159</v>
      </c>
      <c r="B12" s="4">
        <v>40014</v>
      </c>
      <c r="C12" s="3">
        <v>400141</v>
      </c>
      <c r="D12" s="3">
        <v>1</v>
      </c>
      <c r="E12" s="7"/>
      <c r="F12" s="17">
        <v>5</v>
      </c>
      <c r="G12" s="3">
        <v>1</v>
      </c>
      <c r="H12" s="4">
        <v>4001</v>
      </c>
      <c r="I12" s="4">
        <v>20104</v>
      </c>
      <c r="J12" s="3">
        <v>0</v>
      </c>
      <c r="K12" s="4">
        <v>9</v>
      </c>
      <c r="L12" s="3">
        <v>1150</v>
      </c>
      <c r="M12" s="3">
        <v>103</v>
      </c>
      <c r="N12" s="3">
        <v>96</v>
      </c>
      <c r="O12" s="3">
        <v>0</v>
      </c>
      <c r="P12" s="3">
        <v>0</v>
      </c>
      <c r="Q12" s="3">
        <v>0</v>
      </c>
      <c r="R12" s="3">
        <v>3</v>
      </c>
      <c r="S12" s="3">
        <v>8000</v>
      </c>
    </row>
    <row r="13" spans="1:19" x14ac:dyDescent="0.15">
      <c r="A13" s="16" t="s">
        <v>159</v>
      </c>
      <c r="B13" s="4">
        <v>40011</v>
      </c>
      <c r="C13" s="3">
        <v>400141</v>
      </c>
      <c r="D13" s="3">
        <v>1</v>
      </c>
      <c r="E13" s="7"/>
      <c r="F13" s="17">
        <v>1</v>
      </c>
      <c r="G13" s="3">
        <v>1</v>
      </c>
      <c r="H13" s="4">
        <v>4001</v>
      </c>
      <c r="I13" s="4">
        <v>20101</v>
      </c>
      <c r="J13" s="3">
        <v>10</v>
      </c>
      <c r="K13" s="4">
        <v>0</v>
      </c>
      <c r="L13" s="3">
        <v>2000</v>
      </c>
      <c r="M13" s="3">
        <v>150</v>
      </c>
      <c r="N13" s="3">
        <v>100</v>
      </c>
      <c r="O13" s="3">
        <v>80</v>
      </c>
      <c r="P13" s="3">
        <v>0</v>
      </c>
      <c r="Q13" s="3">
        <v>0</v>
      </c>
      <c r="R13" s="3">
        <v>0</v>
      </c>
      <c r="S13" s="3">
        <v>0</v>
      </c>
    </row>
    <row r="14" spans="1:19" x14ac:dyDescent="0.15">
      <c r="A14" s="16" t="s">
        <v>159</v>
      </c>
      <c r="B14" s="4">
        <v>40012</v>
      </c>
      <c r="C14" s="3">
        <v>400131</v>
      </c>
      <c r="D14" s="3">
        <v>1</v>
      </c>
      <c r="E14" s="7"/>
      <c r="F14" s="17">
        <v>5</v>
      </c>
      <c r="G14" s="3">
        <v>1</v>
      </c>
      <c r="H14" s="4">
        <v>4001</v>
      </c>
      <c r="I14" s="4">
        <v>20102</v>
      </c>
      <c r="J14" s="3">
        <v>10</v>
      </c>
      <c r="K14" s="4">
        <v>0</v>
      </c>
      <c r="L14" s="3">
        <v>2025</v>
      </c>
      <c r="M14" s="3">
        <v>155</v>
      </c>
      <c r="N14" s="3">
        <v>110</v>
      </c>
      <c r="O14" s="3">
        <v>0</v>
      </c>
      <c r="P14" s="3">
        <v>0</v>
      </c>
      <c r="Q14" s="3">
        <v>0</v>
      </c>
      <c r="R14" s="3">
        <v>1</v>
      </c>
      <c r="S14" s="3">
        <v>2000</v>
      </c>
    </row>
    <row r="15" spans="1:19" x14ac:dyDescent="0.15">
      <c r="A15" s="16" t="s">
        <v>159</v>
      </c>
      <c r="B15" s="4">
        <v>40013</v>
      </c>
      <c r="C15" s="3">
        <v>400121</v>
      </c>
      <c r="D15" s="3">
        <v>1</v>
      </c>
      <c r="E15" s="7"/>
      <c r="F15" s="17">
        <v>5</v>
      </c>
      <c r="G15" s="3">
        <v>1</v>
      </c>
      <c r="H15" s="4">
        <v>4001</v>
      </c>
      <c r="I15" s="4">
        <v>20103</v>
      </c>
      <c r="J15" s="3">
        <v>0</v>
      </c>
      <c r="K15" s="4">
        <v>9</v>
      </c>
      <c r="L15" s="3">
        <v>2050</v>
      </c>
      <c r="M15" s="3">
        <v>160</v>
      </c>
      <c r="N15" s="3">
        <v>120</v>
      </c>
      <c r="O15" s="3">
        <v>0</v>
      </c>
      <c r="P15" s="3">
        <v>0</v>
      </c>
      <c r="Q15" s="3">
        <v>0</v>
      </c>
      <c r="R15" s="3">
        <v>2</v>
      </c>
      <c r="S15" s="3">
        <v>1800</v>
      </c>
    </row>
    <row r="16" spans="1:19" x14ac:dyDescent="0.15">
      <c r="A16" s="16" t="s">
        <v>159</v>
      </c>
      <c r="B16" s="4">
        <v>40014</v>
      </c>
      <c r="C16" s="3">
        <v>400111</v>
      </c>
      <c r="D16" s="3">
        <v>1</v>
      </c>
      <c r="E16" s="7"/>
      <c r="F16" s="17">
        <v>5</v>
      </c>
      <c r="G16" s="3">
        <v>1</v>
      </c>
      <c r="H16" s="4">
        <v>4001</v>
      </c>
      <c r="I16" s="4">
        <v>20104</v>
      </c>
      <c r="J16" s="3">
        <v>0</v>
      </c>
      <c r="K16" s="4">
        <v>9</v>
      </c>
      <c r="L16" s="3">
        <v>2075</v>
      </c>
      <c r="M16" s="3">
        <v>165</v>
      </c>
      <c r="N16" s="3">
        <v>130</v>
      </c>
      <c r="O16" s="3">
        <v>0</v>
      </c>
      <c r="P16" s="3">
        <v>0</v>
      </c>
      <c r="Q16" s="3">
        <v>0</v>
      </c>
      <c r="R16" s="3">
        <v>3</v>
      </c>
      <c r="S16" s="3">
        <v>1600</v>
      </c>
    </row>
    <row r="17" spans="1:19" x14ac:dyDescent="0.15">
      <c r="A17" s="16" t="s">
        <v>159</v>
      </c>
      <c r="B17" s="4">
        <v>40021</v>
      </c>
      <c r="C17" s="3">
        <v>400211</v>
      </c>
      <c r="D17" s="3">
        <v>1</v>
      </c>
      <c r="E17" s="7"/>
      <c r="F17" s="17">
        <v>2</v>
      </c>
      <c r="G17" s="3">
        <v>1</v>
      </c>
      <c r="H17" s="4">
        <v>4002</v>
      </c>
      <c r="I17" s="4">
        <v>20101</v>
      </c>
      <c r="J17" s="3">
        <v>1</v>
      </c>
      <c r="K17" s="4">
        <v>1</v>
      </c>
      <c r="L17" s="3">
        <v>10000</v>
      </c>
      <c r="M17" s="3">
        <v>200</v>
      </c>
      <c r="N17" s="3">
        <v>150</v>
      </c>
      <c r="O17" s="3">
        <v>100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15">
      <c r="A18" s="16" t="s">
        <v>159</v>
      </c>
      <c r="B18" s="4">
        <v>40022</v>
      </c>
      <c r="C18" s="3">
        <v>400221</v>
      </c>
      <c r="D18" s="3">
        <v>1</v>
      </c>
      <c r="E18" s="7"/>
      <c r="F18" s="17">
        <v>5</v>
      </c>
      <c r="G18" s="3">
        <v>1</v>
      </c>
      <c r="H18" s="4">
        <v>4002</v>
      </c>
      <c r="I18" s="4">
        <v>20102</v>
      </c>
      <c r="J18" s="3">
        <v>1</v>
      </c>
      <c r="K18" s="4">
        <v>1</v>
      </c>
      <c r="L18" s="3">
        <v>10500</v>
      </c>
      <c r="M18" s="3">
        <v>201</v>
      </c>
      <c r="N18" s="3">
        <v>152</v>
      </c>
      <c r="O18" s="3">
        <v>0</v>
      </c>
      <c r="P18" s="3">
        <v>0</v>
      </c>
      <c r="Q18" s="3">
        <v>0</v>
      </c>
      <c r="R18" s="3">
        <v>1</v>
      </c>
      <c r="S18" s="3">
        <v>5000</v>
      </c>
    </row>
    <row r="19" spans="1:19" x14ac:dyDescent="0.15">
      <c r="A19" s="16" t="s">
        <v>159</v>
      </c>
      <c r="B19" s="4">
        <v>40023</v>
      </c>
      <c r="C19" s="3">
        <v>400231</v>
      </c>
      <c r="D19" s="3">
        <v>1</v>
      </c>
      <c r="E19" s="7"/>
      <c r="F19" s="17">
        <v>5</v>
      </c>
      <c r="G19" s="3">
        <v>1</v>
      </c>
      <c r="H19" s="4">
        <v>4002</v>
      </c>
      <c r="I19" s="4">
        <v>20103</v>
      </c>
      <c r="J19" s="3">
        <v>0</v>
      </c>
      <c r="K19" s="4">
        <v>9</v>
      </c>
      <c r="L19" s="3">
        <v>11000</v>
      </c>
      <c r="M19" s="3">
        <v>202</v>
      </c>
      <c r="N19" s="3">
        <v>154</v>
      </c>
      <c r="O19" s="3">
        <v>0</v>
      </c>
      <c r="P19" s="3">
        <v>0</v>
      </c>
      <c r="Q19" s="3">
        <v>0</v>
      </c>
      <c r="R19" s="3">
        <v>2</v>
      </c>
      <c r="S19" s="3">
        <v>4700</v>
      </c>
    </row>
    <row r="20" spans="1:19" x14ac:dyDescent="0.15">
      <c r="A20" s="16" t="s">
        <v>159</v>
      </c>
      <c r="B20" s="4">
        <v>40024</v>
      </c>
      <c r="C20" s="3">
        <v>400241</v>
      </c>
      <c r="D20" s="3">
        <v>1</v>
      </c>
      <c r="E20" s="7"/>
      <c r="F20" s="17">
        <v>5</v>
      </c>
      <c r="G20" s="3">
        <v>1</v>
      </c>
      <c r="H20" s="4">
        <v>4002</v>
      </c>
      <c r="I20" s="4">
        <v>20104</v>
      </c>
      <c r="J20" s="3">
        <v>0</v>
      </c>
      <c r="K20" s="4">
        <v>9</v>
      </c>
      <c r="L20" s="3">
        <v>11500</v>
      </c>
      <c r="M20" s="3">
        <v>203</v>
      </c>
      <c r="N20" s="3">
        <v>156</v>
      </c>
      <c r="O20" s="3">
        <v>0</v>
      </c>
      <c r="P20" s="3">
        <v>0</v>
      </c>
      <c r="Q20" s="3">
        <v>0</v>
      </c>
      <c r="R20" s="3">
        <v>3</v>
      </c>
      <c r="S20" s="3">
        <v>4300</v>
      </c>
    </row>
    <row r="21" spans="1:19" x14ac:dyDescent="0.15">
      <c r="A21" s="16" t="s">
        <v>159</v>
      </c>
      <c r="B21" s="4">
        <v>40021</v>
      </c>
      <c r="C21" s="3">
        <v>400241</v>
      </c>
      <c r="D21" s="3">
        <v>1</v>
      </c>
      <c r="E21" s="7"/>
      <c r="F21" s="17">
        <v>2</v>
      </c>
      <c r="G21" s="3">
        <v>1</v>
      </c>
      <c r="H21" s="4">
        <v>4002</v>
      </c>
      <c r="I21" s="4">
        <v>20101</v>
      </c>
      <c r="J21" s="3">
        <v>10</v>
      </c>
      <c r="K21" s="4">
        <v>0</v>
      </c>
      <c r="L21" s="3">
        <v>20000</v>
      </c>
      <c r="M21" s="3">
        <v>250</v>
      </c>
      <c r="N21" s="3">
        <v>200</v>
      </c>
      <c r="O21" s="3">
        <v>150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15">
      <c r="A22" s="16" t="s">
        <v>159</v>
      </c>
      <c r="B22" s="4">
        <v>40022</v>
      </c>
      <c r="C22" s="3">
        <v>400231</v>
      </c>
      <c r="D22" s="3">
        <v>1</v>
      </c>
      <c r="E22" s="7"/>
      <c r="F22" s="17">
        <v>5</v>
      </c>
      <c r="G22" s="3">
        <v>1</v>
      </c>
      <c r="H22" s="4">
        <v>4002</v>
      </c>
      <c r="I22" s="4">
        <v>20102</v>
      </c>
      <c r="J22" s="3">
        <v>10</v>
      </c>
      <c r="K22" s="4">
        <v>0</v>
      </c>
      <c r="L22" s="3">
        <v>20250</v>
      </c>
      <c r="M22" s="3">
        <v>255</v>
      </c>
      <c r="N22" s="3">
        <v>210</v>
      </c>
      <c r="O22" s="3">
        <v>0</v>
      </c>
      <c r="P22" s="3">
        <v>0</v>
      </c>
      <c r="Q22" s="3">
        <v>0</v>
      </c>
      <c r="R22" s="3">
        <v>1</v>
      </c>
      <c r="S22" s="3">
        <v>7500</v>
      </c>
    </row>
    <row r="23" spans="1:19" x14ac:dyDescent="0.15">
      <c r="A23" s="16" t="s">
        <v>159</v>
      </c>
      <c r="B23" s="4">
        <v>40023</v>
      </c>
      <c r="C23" s="3">
        <v>400221</v>
      </c>
      <c r="D23" s="3">
        <v>1</v>
      </c>
      <c r="E23" s="7"/>
      <c r="F23" s="17">
        <v>5</v>
      </c>
      <c r="G23" s="3">
        <v>1</v>
      </c>
      <c r="H23" s="4">
        <v>4002</v>
      </c>
      <c r="I23" s="4">
        <v>20103</v>
      </c>
      <c r="J23" s="3">
        <v>0</v>
      </c>
      <c r="K23" s="4">
        <v>9</v>
      </c>
      <c r="L23" s="3">
        <v>20500</v>
      </c>
      <c r="M23" s="3">
        <v>260</v>
      </c>
      <c r="N23" s="3">
        <v>220</v>
      </c>
      <c r="O23" s="3">
        <v>0</v>
      </c>
      <c r="P23" s="3">
        <v>0</v>
      </c>
      <c r="Q23" s="3">
        <v>0</v>
      </c>
      <c r="R23" s="3">
        <v>2</v>
      </c>
      <c r="S23" s="3">
        <v>7100</v>
      </c>
    </row>
    <row r="24" spans="1:19" x14ac:dyDescent="0.15">
      <c r="A24" s="16" t="s">
        <v>159</v>
      </c>
      <c r="B24" s="4">
        <v>40024</v>
      </c>
      <c r="C24" s="3">
        <v>400211</v>
      </c>
      <c r="D24" s="3">
        <v>1</v>
      </c>
      <c r="E24" s="7"/>
      <c r="F24" s="17">
        <v>5</v>
      </c>
      <c r="G24" s="3">
        <v>1</v>
      </c>
      <c r="H24" s="4">
        <v>4002</v>
      </c>
      <c r="I24" s="4">
        <v>20104</v>
      </c>
      <c r="J24" s="3">
        <v>0</v>
      </c>
      <c r="K24" s="4">
        <v>9</v>
      </c>
      <c r="L24" s="3">
        <v>20750</v>
      </c>
      <c r="M24" s="3">
        <v>265</v>
      </c>
      <c r="N24" s="3">
        <v>230</v>
      </c>
      <c r="O24" s="3">
        <v>0</v>
      </c>
      <c r="P24" s="3">
        <v>0</v>
      </c>
      <c r="Q24" s="3">
        <v>0</v>
      </c>
      <c r="R24" s="3">
        <v>3</v>
      </c>
      <c r="S24" s="3">
        <v>6700</v>
      </c>
    </row>
    <row r="25" spans="1:19" x14ac:dyDescent="0.15">
      <c r="A25" s="16" t="s">
        <v>159</v>
      </c>
      <c r="B25" s="2">
        <v>50011</v>
      </c>
      <c r="C25" s="3">
        <v>500111</v>
      </c>
      <c r="D25" s="3">
        <v>1</v>
      </c>
      <c r="E25" s="7"/>
      <c r="F25" s="17">
        <v>1</v>
      </c>
      <c r="G25" s="3">
        <v>1</v>
      </c>
      <c r="H25" s="4">
        <v>4001</v>
      </c>
      <c r="I25" s="9">
        <v>20111</v>
      </c>
      <c r="J25" s="3">
        <v>1</v>
      </c>
      <c r="K25" s="4">
        <v>1</v>
      </c>
      <c r="L25" s="3">
        <v>500</v>
      </c>
      <c r="M25" s="3">
        <v>50</v>
      </c>
      <c r="N25" s="3">
        <v>29</v>
      </c>
      <c r="O25" s="3">
        <v>10</v>
      </c>
      <c r="P25" s="3">
        <v>1</v>
      </c>
      <c r="Q25" s="3">
        <v>1</v>
      </c>
      <c r="R25" s="3">
        <v>0</v>
      </c>
      <c r="S25" s="3">
        <v>0</v>
      </c>
    </row>
    <row r="26" spans="1:19" x14ac:dyDescent="0.15">
      <c r="A26" s="16" t="s">
        <v>159</v>
      </c>
      <c r="B26" s="2">
        <v>50012</v>
      </c>
      <c r="C26" s="3">
        <v>500121</v>
      </c>
      <c r="D26" s="3">
        <v>1</v>
      </c>
      <c r="E26" s="7"/>
      <c r="F26" s="17">
        <v>5</v>
      </c>
      <c r="G26" s="3">
        <v>1</v>
      </c>
      <c r="H26" s="4">
        <v>4001</v>
      </c>
      <c r="I26" s="9">
        <v>20112</v>
      </c>
      <c r="J26" s="3">
        <v>1</v>
      </c>
      <c r="K26" s="4">
        <v>1</v>
      </c>
      <c r="L26" s="3">
        <v>490</v>
      </c>
      <c r="M26" s="3">
        <v>45</v>
      </c>
      <c r="N26" s="3">
        <v>19</v>
      </c>
      <c r="O26" s="3">
        <v>0</v>
      </c>
      <c r="P26" s="3">
        <v>1</v>
      </c>
      <c r="Q26" s="3">
        <v>1</v>
      </c>
      <c r="R26" s="3">
        <v>1</v>
      </c>
      <c r="S26" s="3">
        <v>5000</v>
      </c>
    </row>
    <row r="27" spans="1:19" x14ac:dyDescent="0.15">
      <c r="A27" s="16" t="s">
        <v>159</v>
      </c>
      <c r="B27" s="2">
        <v>50013</v>
      </c>
      <c r="C27" s="3">
        <v>500131</v>
      </c>
      <c r="D27" s="3">
        <v>1</v>
      </c>
      <c r="E27" s="7"/>
      <c r="F27" s="17">
        <v>5</v>
      </c>
      <c r="G27" s="3">
        <v>1</v>
      </c>
      <c r="H27" s="4">
        <v>4001</v>
      </c>
      <c r="I27" s="9">
        <v>20113</v>
      </c>
      <c r="J27" s="3">
        <v>0</v>
      </c>
      <c r="K27" s="4">
        <v>9</v>
      </c>
      <c r="L27" s="3">
        <v>485</v>
      </c>
      <c r="M27" s="3">
        <v>40</v>
      </c>
      <c r="N27" s="3">
        <v>14</v>
      </c>
      <c r="O27" s="3">
        <v>0</v>
      </c>
      <c r="P27" s="3">
        <v>9</v>
      </c>
      <c r="Q27" s="3">
        <v>1</v>
      </c>
      <c r="R27" s="3">
        <v>2</v>
      </c>
      <c r="S27" s="3">
        <v>4500</v>
      </c>
    </row>
    <row r="28" spans="1:19" x14ac:dyDescent="0.15">
      <c r="A28" s="16" t="s">
        <v>159</v>
      </c>
      <c r="B28" s="2">
        <v>50014</v>
      </c>
      <c r="C28" s="3">
        <v>500141</v>
      </c>
      <c r="D28" s="3">
        <v>1</v>
      </c>
      <c r="E28" s="7"/>
      <c r="F28" s="17">
        <v>5</v>
      </c>
      <c r="G28" s="3">
        <v>1</v>
      </c>
      <c r="H28" s="4">
        <v>4001</v>
      </c>
      <c r="I28" s="9">
        <v>20114</v>
      </c>
      <c r="J28" s="3">
        <v>0</v>
      </c>
      <c r="K28" s="4">
        <v>9</v>
      </c>
      <c r="L28" s="3">
        <v>480</v>
      </c>
      <c r="M28" s="3">
        <v>35</v>
      </c>
      <c r="N28" s="3">
        <v>9</v>
      </c>
      <c r="O28" s="3">
        <v>0</v>
      </c>
      <c r="P28" s="3">
        <v>9</v>
      </c>
      <c r="Q28" s="3">
        <v>1</v>
      </c>
      <c r="R28" s="3">
        <v>3</v>
      </c>
      <c r="S28" s="3">
        <v>4000</v>
      </c>
    </row>
    <row r="29" spans="1:19" x14ac:dyDescent="0.15">
      <c r="A29" s="16" t="s">
        <v>159</v>
      </c>
      <c r="B29" s="2">
        <v>50011</v>
      </c>
      <c r="C29" s="3">
        <v>500141</v>
      </c>
      <c r="D29" s="3">
        <v>1</v>
      </c>
      <c r="E29" s="7"/>
      <c r="F29" s="17">
        <v>1</v>
      </c>
      <c r="G29" s="3">
        <v>1</v>
      </c>
      <c r="H29" s="4">
        <v>4001</v>
      </c>
      <c r="I29" s="9">
        <v>20111</v>
      </c>
      <c r="J29" s="3">
        <v>9</v>
      </c>
      <c r="K29" s="4">
        <v>0</v>
      </c>
      <c r="L29" s="3">
        <v>3000</v>
      </c>
      <c r="M29" s="3">
        <v>200</v>
      </c>
      <c r="N29" s="3">
        <v>180</v>
      </c>
      <c r="O29" s="3">
        <v>100</v>
      </c>
      <c r="P29" s="3">
        <v>1</v>
      </c>
      <c r="Q29" s="3">
        <v>1</v>
      </c>
      <c r="R29" s="3">
        <v>0</v>
      </c>
      <c r="S29" s="3">
        <v>0</v>
      </c>
    </row>
    <row r="30" spans="1:19" x14ac:dyDescent="0.15">
      <c r="A30" s="16" t="s">
        <v>159</v>
      </c>
      <c r="B30" s="2">
        <v>50012</v>
      </c>
      <c r="C30" s="3">
        <v>500131</v>
      </c>
      <c r="D30" s="3">
        <v>1</v>
      </c>
      <c r="E30" s="7"/>
      <c r="F30" s="17">
        <v>5</v>
      </c>
      <c r="G30" s="3">
        <v>1</v>
      </c>
      <c r="H30" s="4">
        <v>4001</v>
      </c>
      <c r="I30" s="9">
        <v>20112</v>
      </c>
      <c r="J30" s="3">
        <v>9</v>
      </c>
      <c r="K30" s="4">
        <v>0</v>
      </c>
      <c r="L30" s="3">
        <v>2900</v>
      </c>
      <c r="M30" s="3">
        <v>180</v>
      </c>
      <c r="N30" s="3">
        <v>160</v>
      </c>
      <c r="O30" s="3">
        <v>0</v>
      </c>
      <c r="P30" s="3">
        <v>1</v>
      </c>
      <c r="Q30" s="3">
        <v>1</v>
      </c>
      <c r="R30" s="3">
        <v>1</v>
      </c>
      <c r="S30" s="3">
        <v>50000</v>
      </c>
    </row>
    <row r="31" spans="1:19" x14ac:dyDescent="0.15">
      <c r="A31" s="16" t="s">
        <v>159</v>
      </c>
      <c r="B31" s="2">
        <v>50013</v>
      </c>
      <c r="C31" s="3">
        <v>500121</v>
      </c>
      <c r="D31" s="3">
        <v>1</v>
      </c>
      <c r="E31" s="7"/>
      <c r="F31" s="17">
        <v>5</v>
      </c>
      <c r="G31" s="3">
        <v>1</v>
      </c>
      <c r="H31" s="4">
        <v>4001</v>
      </c>
      <c r="I31" s="9">
        <v>20113</v>
      </c>
      <c r="J31" s="3">
        <v>0</v>
      </c>
      <c r="K31" s="4">
        <v>9</v>
      </c>
      <c r="L31" s="3">
        <v>2800</v>
      </c>
      <c r="M31" s="3">
        <v>160</v>
      </c>
      <c r="N31" s="3">
        <v>140</v>
      </c>
      <c r="O31" s="3">
        <v>0</v>
      </c>
      <c r="P31" s="3">
        <v>9</v>
      </c>
      <c r="Q31" s="3">
        <v>1</v>
      </c>
      <c r="R31" s="3">
        <v>2</v>
      </c>
      <c r="S31" s="3">
        <v>45000</v>
      </c>
    </row>
    <row r="32" spans="1:19" x14ac:dyDescent="0.15">
      <c r="A32" s="16" t="s">
        <v>159</v>
      </c>
      <c r="B32" s="2">
        <v>50014</v>
      </c>
      <c r="C32" s="3">
        <v>500111</v>
      </c>
      <c r="D32" s="3">
        <v>1</v>
      </c>
      <c r="E32" s="7"/>
      <c r="F32" s="17">
        <v>5</v>
      </c>
      <c r="G32" s="3">
        <v>1</v>
      </c>
      <c r="H32" s="4">
        <v>4001</v>
      </c>
      <c r="I32" s="9">
        <v>20114</v>
      </c>
      <c r="J32" s="3">
        <v>0</v>
      </c>
      <c r="K32" s="4">
        <v>9</v>
      </c>
      <c r="L32" s="3">
        <v>2700</v>
      </c>
      <c r="M32" s="3">
        <v>140</v>
      </c>
      <c r="N32" s="3">
        <v>120</v>
      </c>
      <c r="O32" s="3">
        <v>0</v>
      </c>
      <c r="P32" s="3">
        <v>9</v>
      </c>
      <c r="Q32" s="3">
        <v>1</v>
      </c>
      <c r="R32" s="3">
        <v>3</v>
      </c>
      <c r="S32" s="3">
        <v>40000</v>
      </c>
    </row>
    <row r="33" spans="1:19" x14ac:dyDescent="0.15">
      <c r="A33" s="16" t="s">
        <v>159</v>
      </c>
      <c r="B33" s="2">
        <v>50021</v>
      </c>
      <c r="C33" s="3">
        <v>500211</v>
      </c>
      <c r="D33" s="3">
        <v>1</v>
      </c>
      <c r="E33" s="7"/>
      <c r="F33" s="17">
        <v>2</v>
      </c>
      <c r="G33" s="3">
        <v>1</v>
      </c>
      <c r="H33" s="4">
        <v>4002</v>
      </c>
      <c r="I33" s="9">
        <v>20111</v>
      </c>
      <c r="J33" s="3">
        <v>1</v>
      </c>
      <c r="K33" s="4">
        <v>1</v>
      </c>
      <c r="L33" s="3">
        <v>100000</v>
      </c>
      <c r="M33" s="3">
        <v>8192</v>
      </c>
      <c r="N33" s="3">
        <v>8000</v>
      </c>
      <c r="O33" s="3">
        <v>1000</v>
      </c>
      <c r="P33" s="3">
        <v>1</v>
      </c>
      <c r="Q33" s="3">
        <v>1</v>
      </c>
      <c r="R33" s="3">
        <v>0</v>
      </c>
      <c r="S33" s="3">
        <v>0</v>
      </c>
    </row>
    <row r="34" spans="1:19" x14ac:dyDescent="0.15">
      <c r="A34" s="16" t="s">
        <v>159</v>
      </c>
      <c r="B34" s="2">
        <v>50022</v>
      </c>
      <c r="C34" s="3">
        <v>500221</v>
      </c>
      <c r="D34" s="3">
        <v>1</v>
      </c>
      <c r="E34" s="7"/>
      <c r="F34" s="17">
        <v>5</v>
      </c>
      <c r="G34" s="3">
        <v>1</v>
      </c>
      <c r="H34" s="4">
        <v>4002</v>
      </c>
      <c r="I34" s="9">
        <v>20112</v>
      </c>
      <c r="J34" s="3">
        <v>1</v>
      </c>
      <c r="K34" s="4">
        <v>1</v>
      </c>
      <c r="L34" s="3">
        <v>99999</v>
      </c>
      <c r="M34" s="3">
        <v>4096</v>
      </c>
      <c r="N34" s="3">
        <v>4000</v>
      </c>
      <c r="O34" s="3">
        <v>0</v>
      </c>
      <c r="P34" s="3">
        <v>1</v>
      </c>
      <c r="Q34" s="3">
        <v>1</v>
      </c>
      <c r="R34" s="3">
        <v>1</v>
      </c>
      <c r="S34" s="3">
        <v>10000</v>
      </c>
    </row>
    <row r="35" spans="1:19" x14ac:dyDescent="0.15">
      <c r="A35" s="16" t="s">
        <v>159</v>
      </c>
      <c r="B35" s="2">
        <v>50023</v>
      </c>
      <c r="C35" s="3">
        <v>500231</v>
      </c>
      <c r="D35" s="3">
        <v>1</v>
      </c>
      <c r="E35" s="7"/>
      <c r="F35" s="17">
        <v>5</v>
      </c>
      <c r="G35" s="3">
        <v>1</v>
      </c>
      <c r="H35" s="4">
        <v>4002</v>
      </c>
      <c r="I35" s="9">
        <v>20113</v>
      </c>
      <c r="J35" s="3">
        <v>0</v>
      </c>
      <c r="K35" s="4">
        <v>9</v>
      </c>
      <c r="L35" s="3">
        <v>99998</v>
      </c>
      <c r="M35" s="3">
        <v>2048</v>
      </c>
      <c r="N35" s="3">
        <v>2000</v>
      </c>
      <c r="O35" s="3">
        <v>0</v>
      </c>
      <c r="P35" s="3">
        <v>9</v>
      </c>
      <c r="Q35" s="3">
        <v>1</v>
      </c>
      <c r="R35" s="3">
        <v>2</v>
      </c>
      <c r="S35" s="3">
        <v>5000</v>
      </c>
    </row>
    <row r="36" spans="1:19" x14ac:dyDescent="0.15">
      <c r="A36" s="16" t="s">
        <v>159</v>
      </c>
      <c r="B36" s="2">
        <v>50024</v>
      </c>
      <c r="C36" s="3">
        <v>500241</v>
      </c>
      <c r="D36" s="3">
        <v>1</v>
      </c>
      <c r="E36" s="7"/>
      <c r="F36" s="17">
        <v>5</v>
      </c>
      <c r="G36" s="3">
        <v>1</v>
      </c>
      <c r="H36" s="4">
        <v>4002</v>
      </c>
      <c r="I36" s="9">
        <v>20114</v>
      </c>
      <c r="J36" s="3">
        <v>0</v>
      </c>
      <c r="K36" s="4">
        <v>9</v>
      </c>
      <c r="L36" s="3">
        <v>99997</v>
      </c>
      <c r="M36" s="3">
        <v>1024</v>
      </c>
      <c r="N36" s="3">
        <v>1000</v>
      </c>
      <c r="O36" s="3">
        <v>0</v>
      </c>
      <c r="P36" s="3">
        <v>9</v>
      </c>
      <c r="Q36" s="3">
        <v>1</v>
      </c>
      <c r="R36" s="3">
        <v>3</v>
      </c>
      <c r="S36" s="3">
        <v>2500</v>
      </c>
    </row>
    <row r="37" spans="1:19" x14ac:dyDescent="0.15">
      <c r="A37" s="16" t="s">
        <v>159</v>
      </c>
      <c r="B37" s="2">
        <v>50021</v>
      </c>
      <c r="C37" s="3">
        <v>500241</v>
      </c>
      <c r="D37" s="3">
        <v>1</v>
      </c>
      <c r="E37" s="7"/>
      <c r="F37" s="17">
        <v>2</v>
      </c>
      <c r="G37" s="3">
        <v>1</v>
      </c>
      <c r="H37" s="4">
        <v>4002</v>
      </c>
      <c r="I37" s="9">
        <v>20111</v>
      </c>
      <c r="J37" s="3">
        <v>9</v>
      </c>
      <c r="K37" s="4">
        <v>0</v>
      </c>
      <c r="L37" s="3">
        <v>50000</v>
      </c>
      <c r="M37" s="3">
        <v>100</v>
      </c>
      <c r="N37" s="3">
        <v>100</v>
      </c>
      <c r="O37" s="3">
        <v>50</v>
      </c>
      <c r="P37" s="3">
        <v>1</v>
      </c>
      <c r="Q37" s="3">
        <v>1</v>
      </c>
      <c r="R37" s="3">
        <v>0</v>
      </c>
      <c r="S37" s="3">
        <v>0</v>
      </c>
    </row>
    <row r="38" spans="1:19" x14ac:dyDescent="0.15">
      <c r="A38" s="16" t="s">
        <v>159</v>
      </c>
      <c r="B38" s="2">
        <v>50022</v>
      </c>
      <c r="C38" s="3">
        <v>500231</v>
      </c>
      <c r="D38" s="3">
        <v>1</v>
      </c>
      <c r="E38" s="7"/>
      <c r="F38" s="17">
        <v>5</v>
      </c>
      <c r="G38" s="3">
        <v>1</v>
      </c>
      <c r="H38" s="4">
        <v>4002</v>
      </c>
      <c r="I38" s="9">
        <v>20112</v>
      </c>
      <c r="J38" s="3">
        <v>9</v>
      </c>
      <c r="K38" s="4">
        <v>0</v>
      </c>
      <c r="L38" s="3">
        <v>49998</v>
      </c>
      <c r="M38" s="3">
        <v>99</v>
      </c>
      <c r="N38" s="3">
        <v>99</v>
      </c>
      <c r="O38" s="3">
        <v>0</v>
      </c>
      <c r="P38" s="3">
        <v>1</v>
      </c>
      <c r="Q38" s="3">
        <v>1</v>
      </c>
      <c r="R38" s="3">
        <v>1</v>
      </c>
      <c r="S38" s="3">
        <v>2000</v>
      </c>
    </row>
    <row r="39" spans="1:19" x14ac:dyDescent="0.15">
      <c r="A39" s="16" t="s">
        <v>159</v>
      </c>
      <c r="B39" s="2">
        <v>50023</v>
      </c>
      <c r="C39" s="3">
        <v>500221</v>
      </c>
      <c r="D39" s="3">
        <v>1</v>
      </c>
      <c r="E39" s="7"/>
      <c r="F39" s="17">
        <v>5</v>
      </c>
      <c r="G39" s="3">
        <v>1</v>
      </c>
      <c r="H39" s="4">
        <v>4002</v>
      </c>
      <c r="I39" s="9">
        <v>20113</v>
      </c>
      <c r="J39" s="3">
        <v>0</v>
      </c>
      <c r="K39" s="4">
        <v>9</v>
      </c>
      <c r="L39" s="3">
        <v>49996</v>
      </c>
      <c r="M39" s="3">
        <v>98</v>
      </c>
      <c r="N39" s="3">
        <v>98</v>
      </c>
      <c r="O39" s="3">
        <v>0</v>
      </c>
      <c r="P39" s="3">
        <v>9</v>
      </c>
      <c r="Q39" s="3">
        <v>1</v>
      </c>
      <c r="R39" s="3">
        <v>2</v>
      </c>
      <c r="S39" s="3">
        <v>1990</v>
      </c>
    </row>
    <row r="40" spans="1:19" x14ac:dyDescent="0.15">
      <c r="A40" s="16" t="s">
        <v>159</v>
      </c>
      <c r="B40" s="2">
        <v>50024</v>
      </c>
      <c r="C40" s="3">
        <v>500211</v>
      </c>
      <c r="D40" s="3">
        <v>1</v>
      </c>
      <c r="E40" s="7"/>
      <c r="F40" s="17">
        <v>5</v>
      </c>
      <c r="G40" s="3">
        <v>1</v>
      </c>
      <c r="H40" s="4">
        <v>4002</v>
      </c>
      <c r="I40" s="9">
        <v>20114</v>
      </c>
      <c r="J40" s="3">
        <v>0</v>
      </c>
      <c r="K40" s="4">
        <v>9</v>
      </c>
      <c r="L40" s="4">
        <v>49994</v>
      </c>
      <c r="M40" s="4">
        <v>97</v>
      </c>
      <c r="N40" s="4">
        <v>97</v>
      </c>
      <c r="O40" s="3">
        <v>0</v>
      </c>
      <c r="P40" s="3">
        <v>9</v>
      </c>
      <c r="Q40" s="4">
        <v>1</v>
      </c>
      <c r="R40" s="4">
        <v>3</v>
      </c>
      <c r="S40" s="4">
        <v>1980</v>
      </c>
    </row>
    <row r="41" spans="1:19" x14ac:dyDescent="0.15">
      <c r="A41" s="16" t="s">
        <v>159</v>
      </c>
      <c r="B41" s="2">
        <v>49991</v>
      </c>
      <c r="C41" s="4">
        <v>499911</v>
      </c>
      <c r="D41" s="3">
        <v>1</v>
      </c>
      <c r="E41" s="7"/>
      <c r="F41" s="19">
        <v>1</v>
      </c>
      <c r="G41" s="3">
        <v>1</v>
      </c>
      <c r="H41" s="4">
        <v>4999</v>
      </c>
      <c r="I41" s="9">
        <v>29990</v>
      </c>
      <c r="J41" s="4">
        <v>9</v>
      </c>
      <c r="K41" s="4">
        <v>0</v>
      </c>
      <c r="L41" s="4">
        <v>9999</v>
      </c>
      <c r="M41" s="4">
        <v>900</v>
      </c>
      <c r="N41" s="4">
        <v>800</v>
      </c>
      <c r="O41" s="4">
        <v>50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159</v>
      </c>
      <c r="B42" s="2">
        <v>49992</v>
      </c>
      <c r="C42" s="4">
        <v>499912</v>
      </c>
      <c r="D42" s="3">
        <v>1</v>
      </c>
      <c r="E42" s="7"/>
      <c r="F42" s="17">
        <v>5</v>
      </c>
      <c r="G42" s="3">
        <v>1</v>
      </c>
      <c r="H42" s="4">
        <v>4999</v>
      </c>
      <c r="I42" s="9">
        <v>29991</v>
      </c>
      <c r="J42" s="4">
        <v>9</v>
      </c>
      <c r="K42" s="4">
        <v>0</v>
      </c>
      <c r="L42" s="4">
        <v>9998</v>
      </c>
      <c r="M42" s="4">
        <v>850</v>
      </c>
      <c r="N42" s="4">
        <v>700</v>
      </c>
      <c r="O42" s="3">
        <v>0</v>
      </c>
      <c r="P42" s="4">
        <v>0</v>
      </c>
      <c r="Q42" s="4">
        <v>0</v>
      </c>
      <c r="R42" s="4">
        <v>1</v>
      </c>
      <c r="S42" s="4">
        <v>9900</v>
      </c>
    </row>
    <row r="43" spans="1:19" x14ac:dyDescent="0.15">
      <c r="A43" s="16" t="s">
        <v>159</v>
      </c>
      <c r="B43" s="2">
        <v>49993</v>
      </c>
      <c r="C43" s="4">
        <v>499913</v>
      </c>
      <c r="D43" s="3">
        <v>1</v>
      </c>
      <c r="E43" s="7"/>
      <c r="F43" s="17">
        <v>5</v>
      </c>
      <c r="G43" s="3">
        <v>1</v>
      </c>
      <c r="H43" s="4">
        <v>4999</v>
      </c>
      <c r="I43" s="9">
        <v>29992</v>
      </c>
      <c r="J43" s="3">
        <v>0</v>
      </c>
      <c r="K43" s="4">
        <v>9</v>
      </c>
      <c r="L43" s="4">
        <v>9997</v>
      </c>
      <c r="M43" s="4">
        <v>800</v>
      </c>
      <c r="N43" s="4">
        <v>600</v>
      </c>
      <c r="O43" s="3">
        <v>0</v>
      </c>
      <c r="P43" s="4">
        <v>0</v>
      </c>
      <c r="Q43" s="4">
        <v>0</v>
      </c>
      <c r="R43" s="4">
        <v>2</v>
      </c>
      <c r="S43" s="4">
        <v>9800</v>
      </c>
    </row>
    <row r="44" spans="1:19" x14ac:dyDescent="0.15">
      <c r="A44" s="16" t="s">
        <v>159</v>
      </c>
      <c r="B44" s="2">
        <v>49994</v>
      </c>
      <c r="C44" s="4">
        <v>499914</v>
      </c>
      <c r="D44" s="3">
        <v>1</v>
      </c>
      <c r="E44" s="7"/>
      <c r="F44" s="17">
        <v>5</v>
      </c>
      <c r="G44" s="3">
        <v>1</v>
      </c>
      <c r="H44" s="4">
        <v>4999</v>
      </c>
      <c r="I44" s="9">
        <v>29993</v>
      </c>
      <c r="J44" s="3">
        <v>0</v>
      </c>
      <c r="K44" s="4">
        <v>9</v>
      </c>
      <c r="L44" s="4">
        <v>9996</v>
      </c>
      <c r="M44" s="4">
        <v>750</v>
      </c>
      <c r="N44" s="4">
        <v>500</v>
      </c>
      <c r="O44" s="3">
        <v>0</v>
      </c>
      <c r="P44" s="4">
        <v>0</v>
      </c>
      <c r="Q44" s="4">
        <v>0</v>
      </c>
      <c r="R44" s="4">
        <v>3</v>
      </c>
      <c r="S44" s="4">
        <v>9700</v>
      </c>
    </row>
    <row r="45" spans="1:19" x14ac:dyDescent="0.15">
      <c r="A45" s="16" t="s">
        <v>159</v>
      </c>
      <c r="B45" s="2">
        <v>59991</v>
      </c>
      <c r="C45" s="4">
        <v>599911</v>
      </c>
      <c r="D45" s="3">
        <v>1</v>
      </c>
      <c r="E45" s="7"/>
      <c r="F45" s="19">
        <v>1</v>
      </c>
      <c r="G45" s="3">
        <v>1</v>
      </c>
      <c r="H45" s="4">
        <v>5999</v>
      </c>
      <c r="I45" s="9">
        <v>29990</v>
      </c>
      <c r="J45" s="4">
        <v>9</v>
      </c>
      <c r="K45" s="4">
        <v>0</v>
      </c>
      <c r="L45" s="4">
        <v>9995</v>
      </c>
      <c r="M45" s="4">
        <v>700</v>
      </c>
      <c r="N45" s="4">
        <v>400</v>
      </c>
      <c r="O45" s="4">
        <v>30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159</v>
      </c>
      <c r="B46" s="2">
        <v>59992</v>
      </c>
      <c r="C46" s="4">
        <v>599912</v>
      </c>
      <c r="D46" s="3">
        <v>1</v>
      </c>
      <c r="E46" s="7"/>
      <c r="F46" s="17">
        <v>5</v>
      </c>
      <c r="G46" s="3">
        <v>1</v>
      </c>
      <c r="H46" s="4">
        <v>5999</v>
      </c>
      <c r="I46" s="9">
        <v>29991</v>
      </c>
      <c r="J46" s="4">
        <v>9</v>
      </c>
      <c r="K46" s="4">
        <v>0</v>
      </c>
      <c r="L46" s="4">
        <v>9994</v>
      </c>
      <c r="M46" s="4">
        <v>650</v>
      </c>
      <c r="N46" s="4">
        <v>300</v>
      </c>
      <c r="O46" s="3">
        <v>0</v>
      </c>
      <c r="P46" s="4">
        <v>1</v>
      </c>
      <c r="Q46" s="4">
        <v>1</v>
      </c>
      <c r="R46" s="4">
        <v>1</v>
      </c>
      <c r="S46" s="4">
        <v>9600</v>
      </c>
    </row>
    <row r="47" spans="1:19" x14ac:dyDescent="0.15">
      <c r="A47" s="16" t="s">
        <v>159</v>
      </c>
      <c r="B47" s="2">
        <v>59993</v>
      </c>
      <c r="C47" s="4">
        <v>599913</v>
      </c>
      <c r="D47" s="3">
        <v>1</v>
      </c>
      <c r="E47" s="7"/>
      <c r="F47" s="17">
        <v>5</v>
      </c>
      <c r="G47" s="3">
        <v>1</v>
      </c>
      <c r="H47" s="4">
        <v>5999</v>
      </c>
      <c r="I47" s="9">
        <v>29992</v>
      </c>
      <c r="J47" s="4">
        <v>0</v>
      </c>
      <c r="K47" s="4">
        <v>9</v>
      </c>
      <c r="L47" s="4">
        <v>9993</v>
      </c>
      <c r="M47" s="4">
        <v>600</v>
      </c>
      <c r="N47" s="4">
        <v>200</v>
      </c>
      <c r="O47" s="3">
        <v>0</v>
      </c>
      <c r="P47" s="4">
        <v>9</v>
      </c>
      <c r="Q47" s="4">
        <v>1</v>
      </c>
      <c r="R47" s="4">
        <v>2</v>
      </c>
      <c r="S47" s="4">
        <v>9500</v>
      </c>
    </row>
    <row r="48" spans="1:19" s="26" customFormat="1" x14ac:dyDescent="0.15">
      <c r="A48" s="16" t="s">
        <v>159</v>
      </c>
      <c r="B48" s="2">
        <v>59994</v>
      </c>
      <c r="C48" s="4">
        <v>599914</v>
      </c>
      <c r="D48" s="4">
        <v>1</v>
      </c>
      <c r="E48" s="2"/>
      <c r="F48" s="17">
        <v>5</v>
      </c>
      <c r="G48" s="4">
        <v>1</v>
      </c>
      <c r="H48" s="4">
        <v>5999</v>
      </c>
      <c r="I48" s="9">
        <v>29993</v>
      </c>
      <c r="J48" s="4">
        <v>0</v>
      </c>
      <c r="K48" s="4">
        <v>9</v>
      </c>
      <c r="L48" s="4">
        <v>9992</v>
      </c>
      <c r="M48" s="4">
        <v>550</v>
      </c>
      <c r="N48" s="4">
        <v>100</v>
      </c>
      <c r="O48" s="3">
        <v>0</v>
      </c>
      <c r="P48" s="4">
        <v>9</v>
      </c>
      <c r="Q48" s="4">
        <v>1</v>
      </c>
      <c r="R48" s="4">
        <v>3</v>
      </c>
      <c r="S48" s="4">
        <v>9400</v>
      </c>
    </row>
    <row r="49" s="26" customFormat="1" x14ac:dyDescent="0.15"/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13"/>
  </cols>
  <sheetData>
    <row r="1" spans="1:19" x14ac:dyDescent="0.15">
      <c r="A1" s="14" t="s">
        <v>161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x14ac:dyDescent="0.15">
      <c r="A2" s="15" t="s">
        <v>139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46</v>
      </c>
      <c r="J2" s="25" t="s">
        <v>9</v>
      </c>
      <c r="K2" s="25" t="s">
        <v>10</v>
      </c>
      <c r="L2" s="25" t="s">
        <v>11</v>
      </c>
      <c r="M2" s="25" t="s">
        <v>12</v>
      </c>
      <c r="N2" s="25" t="s">
        <v>13</v>
      </c>
      <c r="O2" s="25" t="s">
        <v>14</v>
      </c>
      <c r="P2" s="25" t="s">
        <v>15</v>
      </c>
      <c r="Q2" s="25" t="s">
        <v>16</v>
      </c>
      <c r="R2" s="25" t="s">
        <v>26</v>
      </c>
      <c r="S2" s="25" t="s">
        <v>28</v>
      </c>
    </row>
    <row r="3" spans="1:19" x14ac:dyDescent="0.15">
      <c r="A3" s="16" t="s">
        <v>49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20101</v>
      </c>
      <c r="J3" s="3">
        <v>1</v>
      </c>
      <c r="K3" s="4">
        <v>1</v>
      </c>
      <c r="L3" s="4">
        <f>'middle_lifestyle_genre$2'!L3+5</f>
        <v>1005</v>
      </c>
      <c r="M3" s="4">
        <f>'middle_lifestyle_genre$2'!M3+4</f>
        <v>104</v>
      </c>
      <c r="N3" s="4">
        <f>'middle_lifestyle_genre$2'!N3+3</f>
        <v>93</v>
      </c>
      <c r="O3" s="4">
        <f>'middle_lifestyle_genre$2'!O3+2</f>
        <v>52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49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20101</v>
      </c>
      <c r="J4" s="3">
        <v>1</v>
      </c>
      <c r="K4" s="4">
        <v>1</v>
      </c>
      <c r="L4" s="4">
        <f>'middle_lifestyle_genre$2'!L4+5</f>
        <v>1006</v>
      </c>
      <c r="M4" s="4">
        <f>'middle_lifestyle_genre$2'!M4+4</f>
        <v>105</v>
      </c>
      <c r="N4" s="4">
        <f>'middle_lifestyle_genre$2'!N4+3</f>
        <v>94</v>
      </c>
      <c r="O4" s="4">
        <f>'middle_lifestyle_genre$2'!O4+2</f>
        <v>53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49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20101</v>
      </c>
      <c r="J5" s="3">
        <v>1</v>
      </c>
      <c r="K5" s="4">
        <v>1</v>
      </c>
      <c r="L5" s="4">
        <f>'middle_lifestyle_genre$2'!L5+5</f>
        <v>1007</v>
      </c>
      <c r="M5" s="4">
        <f>'middle_lifestyle_genre$2'!M5+4</f>
        <v>106</v>
      </c>
      <c r="N5" s="4">
        <f>'middle_lifestyle_genre$2'!N5+3</f>
        <v>95</v>
      </c>
      <c r="O5" s="4">
        <f>'middle_lifestyle_genre$2'!O5+2</f>
        <v>54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49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20101</v>
      </c>
      <c r="J6" s="3">
        <v>1</v>
      </c>
      <c r="K6" s="4">
        <v>1</v>
      </c>
      <c r="L6" s="4">
        <f>'middle_lifestyle_genre$2'!L6+5</f>
        <v>1008</v>
      </c>
      <c r="M6" s="4">
        <f>'middle_lifestyle_genre$2'!M6+4</f>
        <v>107</v>
      </c>
      <c r="N6" s="4">
        <f>'middle_lifestyle_genre$2'!N6+3</f>
        <v>96</v>
      </c>
      <c r="O6" s="4">
        <f>'middle_lifestyle_genre$2'!O6+2</f>
        <v>55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49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20101</v>
      </c>
      <c r="J7" s="3">
        <v>1</v>
      </c>
      <c r="K7" s="4">
        <v>0</v>
      </c>
      <c r="L7" s="4">
        <f>'middle_lifestyle_genre$2'!L7+5</f>
        <v>1009</v>
      </c>
      <c r="M7" s="4">
        <f>'middle_lifestyle_genre$2'!M7+4</f>
        <v>108</v>
      </c>
      <c r="N7" s="4">
        <f>'middle_lifestyle_genre$2'!N7+3</f>
        <v>97</v>
      </c>
      <c r="O7" s="4">
        <f>'middle_lifestyle_genre$2'!O7+2</f>
        <v>56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49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20101</v>
      </c>
      <c r="J8" s="3">
        <v>1</v>
      </c>
      <c r="K8" s="4">
        <v>0</v>
      </c>
      <c r="L8" s="4">
        <f>'middle_lifestyle_genre$2'!L8+5</f>
        <v>1010</v>
      </c>
      <c r="M8" s="4">
        <f>'middle_lifestyle_genre$2'!M8+4</f>
        <v>109</v>
      </c>
      <c r="N8" s="4">
        <f>'middle_lifestyle_genre$2'!N8+3</f>
        <v>98</v>
      </c>
      <c r="O8" s="4">
        <f>'middle_lifestyle_genre$2'!O8+2</f>
        <v>57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49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20101</v>
      </c>
      <c r="J9" s="3">
        <v>1</v>
      </c>
      <c r="K9" s="4">
        <v>0</v>
      </c>
      <c r="L9" s="4">
        <f>'middle_lifestyle_genre$2'!L9+5</f>
        <v>1011</v>
      </c>
      <c r="M9" s="4">
        <f>'middle_lifestyle_genre$2'!M9+4</f>
        <v>110</v>
      </c>
      <c r="N9" s="4">
        <f>'middle_lifestyle_genre$2'!N9+3</f>
        <v>99</v>
      </c>
      <c r="O9" s="4">
        <f>'middle_lifestyle_genre$2'!O9+2</f>
        <v>58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49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20102</v>
      </c>
      <c r="J10" s="3">
        <v>1</v>
      </c>
      <c r="K10" s="4">
        <v>1</v>
      </c>
      <c r="L10" s="4">
        <f>'middle_lifestyle_genre$2'!L10+5</f>
        <v>1055</v>
      </c>
      <c r="M10" s="4">
        <f>'middle_lifestyle_genre$2'!M10+4</f>
        <v>105</v>
      </c>
      <c r="N10" s="4">
        <f>'middle_lifestyle_genre$2'!N10+3</f>
        <v>95</v>
      </c>
      <c r="O10" s="4">
        <v>0</v>
      </c>
      <c r="P10" s="3">
        <v>0</v>
      </c>
      <c r="Q10" s="3">
        <v>0</v>
      </c>
      <c r="R10" s="4">
        <v>1</v>
      </c>
      <c r="S10" s="4">
        <f>'middle_lifestyle_genre$2'!S10+5</f>
        <v>10005</v>
      </c>
    </row>
    <row r="11" spans="1:19" x14ac:dyDescent="0.15">
      <c r="A11" s="16" t="s">
        <v>49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20103</v>
      </c>
      <c r="J11" s="3">
        <v>0</v>
      </c>
      <c r="K11" s="4">
        <v>9</v>
      </c>
      <c r="L11" s="4">
        <f>'middle_lifestyle_genre$2'!L11+5</f>
        <v>1105</v>
      </c>
      <c r="M11" s="4">
        <f>'middle_lifestyle_genre$2'!M11+4</f>
        <v>106</v>
      </c>
      <c r="N11" s="4">
        <f>'middle_lifestyle_genre$2'!N11+3</f>
        <v>97</v>
      </c>
      <c r="O11" s="4">
        <v>0</v>
      </c>
      <c r="P11" s="3">
        <v>0</v>
      </c>
      <c r="Q11" s="3">
        <v>0</v>
      </c>
      <c r="R11" s="4">
        <v>2</v>
      </c>
      <c r="S11" s="4">
        <f>'middle_lifestyle_genre$2'!S11+5</f>
        <v>9005</v>
      </c>
    </row>
    <row r="12" spans="1:19" x14ac:dyDescent="0.15">
      <c r="A12" s="16" t="s">
        <v>49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20104</v>
      </c>
      <c r="J12" s="3">
        <v>0</v>
      </c>
      <c r="K12" s="4">
        <v>9</v>
      </c>
      <c r="L12" s="4">
        <f>'middle_lifestyle_genre$2'!L12+5</f>
        <v>1155</v>
      </c>
      <c r="M12" s="4">
        <f>'middle_lifestyle_genre$2'!M12+4</f>
        <v>107</v>
      </c>
      <c r="N12" s="4">
        <f>'middle_lifestyle_genre$2'!N12+3</f>
        <v>99</v>
      </c>
      <c r="O12" s="4">
        <v>0</v>
      </c>
      <c r="P12" s="3">
        <v>0</v>
      </c>
      <c r="Q12" s="3">
        <v>0</v>
      </c>
      <c r="R12" s="4">
        <v>3</v>
      </c>
      <c r="S12" s="4">
        <f>'middle_lifestyle_genre$2'!S12+5</f>
        <v>8005</v>
      </c>
    </row>
    <row r="13" spans="1:19" x14ac:dyDescent="0.15">
      <c r="A13" s="16" t="s">
        <v>49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20101</v>
      </c>
      <c r="J13" s="3">
        <v>10</v>
      </c>
      <c r="K13" s="4">
        <v>0</v>
      </c>
      <c r="L13" s="4">
        <f>'middle_lifestyle_genre$2'!L13+5</f>
        <v>2005</v>
      </c>
      <c r="M13" s="4">
        <f>'middle_lifestyle_genre$2'!M13+4</f>
        <v>154</v>
      </c>
      <c r="N13" s="4">
        <f>'middle_lifestyle_genre$2'!N13+3</f>
        <v>103</v>
      </c>
      <c r="O13" s="4">
        <f>'middle_lifestyle_genre$2'!O13+2</f>
        <v>82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49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20102</v>
      </c>
      <c r="J14" s="3">
        <v>10</v>
      </c>
      <c r="K14" s="4">
        <v>0</v>
      </c>
      <c r="L14" s="4">
        <f>'middle_lifestyle_genre$2'!L14+5</f>
        <v>2030</v>
      </c>
      <c r="M14" s="4">
        <f>'middle_lifestyle_genre$2'!M14+4</f>
        <v>159</v>
      </c>
      <c r="N14" s="4">
        <f>'middle_lifestyle_genre$2'!N14+3</f>
        <v>113</v>
      </c>
      <c r="O14" s="4">
        <v>0</v>
      </c>
      <c r="P14" s="3">
        <v>0</v>
      </c>
      <c r="Q14" s="3">
        <v>0</v>
      </c>
      <c r="R14" s="4">
        <v>1</v>
      </c>
      <c r="S14" s="4">
        <f>'middle_lifestyle_genre$2'!S14+5</f>
        <v>2005</v>
      </c>
    </row>
    <row r="15" spans="1:19" x14ac:dyDescent="0.15">
      <c r="A15" s="16" t="s">
        <v>49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20103</v>
      </c>
      <c r="J15" s="3">
        <v>0</v>
      </c>
      <c r="K15" s="4">
        <v>9</v>
      </c>
      <c r="L15" s="4">
        <f>'middle_lifestyle_genre$2'!L15+5</f>
        <v>2055</v>
      </c>
      <c r="M15" s="4">
        <f>'middle_lifestyle_genre$2'!M15+4</f>
        <v>164</v>
      </c>
      <c r="N15" s="4">
        <f>'middle_lifestyle_genre$2'!N15+3</f>
        <v>123</v>
      </c>
      <c r="O15" s="4">
        <v>0</v>
      </c>
      <c r="P15" s="3">
        <v>0</v>
      </c>
      <c r="Q15" s="3">
        <v>0</v>
      </c>
      <c r="R15" s="4">
        <v>2</v>
      </c>
      <c r="S15" s="4">
        <f>'middle_lifestyle_genre$2'!S15+5</f>
        <v>1805</v>
      </c>
    </row>
    <row r="16" spans="1:19" x14ac:dyDescent="0.15">
      <c r="A16" s="16" t="s">
        <v>49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20104</v>
      </c>
      <c r="J16" s="3">
        <v>0</v>
      </c>
      <c r="K16" s="4">
        <v>9</v>
      </c>
      <c r="L16" s="4">
        <f>'middle_lifestyle_genre$2'!L16+5</f>
        <v>2080</v>
      </c>
      <c r="M16" s="4">
        <f>'middle_lifestyle_genre$2'!M16+4</f>
        <v>169</v>
      </c>
      <c r="N16" s="4">
        <f>'middle_lifestyle_genre$2'!N16+3</f>
        <v>133</v>
      </c>
      <c r="O16" s="4">
        <v>0</v>
      </c>
      <c r="P16" s="3">
        <v>0</v>
      </c>
      <c r="Q16" s="3">
        <v>0</v>
      </c>
      <c r="R16" s="4">
        <v>3</v>
      </c>
      <c r="S16" s="4">
        <f>'middle_lifestyle_genre$2'!S16+5</f>
        <v>1605</v>
      </c>
    </row>
    <row r="17" spans="1:19" x14ac:dyDescent="0.15">
      <c r="A17" s="16" t="s">
        <v>49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20101</v>
      </c>
      <c r="J17" s="3">
        <v>1</v>
      </c>
      <c r="K17" s="4">
        <v>1</v>
      </c>
      <c r="L17" s="4">
        <f>'middle_lifestyle_genre$2'!L17+5</f>
        <v>10005</v>
      </c>
      <c r="M17" s="4">
        <f>'middle_lifestyle_genre$2'!M17+4</f>
        <v>204</v>
      </c>
      <c r="N17" s="4">
        <f>'middle_lifestyle_genre$2'!N17+3</f>
        <v>153</v>
      </c>
      <c r="O17" s="4">
        <f>'middle_lifestyle_genre$2'!O17+2</f>
        <v>102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49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20102</v>
      </c>
      <c r="J18" s="3">
        <v>1</v>
      </c>
      <c r="K18" s="4">
        <v>1</v>
      </c>
      <c r="L18" s="4">
        <f>'middle_lifestyle_genre$2'!L18+5</f>
        <v>10505</v>
      </c>
      <c r="M18" s="4">
        <f>'middle_lifestyle_genre$2'!M18+4</f>
        <v>205</v>
      </c>
      <c r="N18" s="4">
        <f>'middle_lifestyle_genre$2'!N18+3</f>
        <v>155</v>
      </c>
      <c r="O18" s="4">
        <v>0</v>
      </c>
      <c r="P18" s="3">
        <v>0</v>
      </c>
      <c r="Q18" s="3">
        <v>0</v>
      </c>
      <c r="R18" s="4">
        <v>1</v>
      </c>
      <c r="S18" s="4">
        <f>'middle_lifestyle_genre$2'!S18+5</f>
        <v>5005</v>
      </c>
    </row>
    <row r="19" spans="1:19" x14ac:dyDescent="0.15">
      <c r="A19" s="16" t="s">
        <v>49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20103</v>
      </c>
      <c r="J19" s="3">
        <v>0</v>
      </c>
      <c r="K19" s="4">
        <v>9</v>
      </c>
      <c r="L19" s="4">
        <f>'middle_lifestyle_genre$2'!L19+5</f>
        <v>11005</v>
      </c>
      <c r="M19" s="4">
        <f>'middle_lifestyle_genre$2'!M19+4</f>
        <v>206</v>
      </c>
      <c r="N19" s="4">
        <f>'middle_lifestyle_genre$2'!N19+3</f>
        <v>157</v>
      </c>
      <c r="O19" s="4">
        <v>0</v>
      </c>
      <c r="P19" s="3">
        <v>0</v>
      </c>
      <c r="Q19" s="3">
        <v>0</v>
      </c>
      <c r="R19" s="4">
        <v>2</v>
      </c>
      <c r="S19" s="4">
        <f>'middle_lifestyle_genre$2'!S19+5</f>
        <v>4705</v>
      </c>
    </row>
    <row r="20" spans="1:19" x14ac:dyDescent="0.15">
      <c r="A20" s="16" t="s">
        <v>49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20104</v>
      </c>
      <c r="J20" s="3">
        <v>0</v>
      </c>
      <c r="K20" s="4">
        <v>9</v>
      </c>
      <c r="L20" s="4">
        <f>'middle_lifestyle_genre$2'!L20+5</f>
        <v>11505</v>
      </c>
      <c r="M20" s="4">
        <f>'middle_lifestyle_genre$2'!M20+4</f>
        <v>207</v>
      </c>
      <c r="N20" s="4">
        <f>'middle_lifestyle_genre$2'!N20+3</f>
        <v>159</v>
      </c>
      <c r="O20" s="4">
        <v>0</v>
      </c>
      <c r="P20" s="3">
        <v>0</v>
      </c>
      <c r="Q20" s="3">
        <v>0</v>
      </c>
      <c r="R20" s="4">
        <v>3</v>
      </c>
      <c r="S20" s="4">
        <f>'middle_lifestyle_genre$2'!S20+5</f>
        <v>4305</v>
      </c>
    </row>
    <row r="21" spans="1:19" x14ac:dyDescent="0.15">
      <c r="A21" s="16" t="s">
        <v>49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20101</v>
      </c>
      <c r="J21" s="3">
        <v>10</v>
      </c>
      <c r="K21" s="4">
        <v>0</v>
      </c>
      <c r="L21" s="4">
        <f>'middle_lifestyle_genre$2'!L21+5</f>
        <v>20005</v>
      </c>
      <c r="M21" s="4">
        <f>'middle_lifestyle_genre$2'!M21+4</f>
        <v>254</v>
      </c>
      <c r="N21" s="4">
        <f>'middle_lifestyle_genre$2'!N21+3</f>
        <v>203</v>
      </c>
      <c r="O21" s="4">
        <f>'middle_lifestyle_genre$2'!O21+2</f>
        <v>152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49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20102</v>
      </c>
      <c r="J22" s="3">
        <v>10</v>
      </c>
      <c r="K22" s="4">
        <v>0</v>
      </c>
      <c r="L22" s="4">
        <f>'middle_lifestyle_genre$2'!L22+5</f>
        <v>20255</v>
      </c>
      <c r="M22" s="4">
        <f>'middle_lifestyle_genre$2'!M22+4</f>
        <v>259</v>
      </c>
      <c r="N22" s="4">
        <f>'middle_lifestyle_genre$2'!N22+3</f>
        <v>213</v>
      </c>
      <c r="O22" s="4">
        <v>0</v>
      </c>
      <c r="P22" s="3">
        <v>0</v>
      </c>
      <c r="Q22" s="3">
        <v>0</v>
      </c>
      <c r="R22" s="4">
        <v>1</v>
      </c>
      <c r="S22" s="4">
        <f>'middle_lifestyle_genre$2'!S22+5</f>
        <v>7505</v>
      </c>
    </row>
    <row r="23" spans="1:19" x14ac:dyDescent="0.15">
      <c r="A23" s="16" t="s">
        <v>49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20103</v>
      </c>
      <c r="J23" s="3">
        <v>0</v>
      </c>
      <c r="K23" s="4">
        <v>9</v>
      </c>
      <c r="L23" s="4">
        <f>'middle_lifestyle_genre$2'!L23+5</f>
        <v>20505</v>
      </c>
      <c r="M23" s="4">
        <f>'middle_lifestyle_genre$2'!M23+4</f>
        <v>264</v>
      </c>
      <c r="N23" s="4">
        <f>'middle_lifestyle_genre$2'!N23+3</f>
        <v>223</v>
      </c>
      <c r="O23" s="4">
        <v>0</v>
      </c>
      <c r="P23" s="3">
        <v>0</v>
      </c>
      <c r="Q23" s="3">
        <v>0</v>
      </c>
      <c r="R23" s="4">
        <v>2</v>
      </c>
      <c r="S23" s="4">
        <f>'middle_lifestyle_genre$2'!S23+5</f>
        <v>7105</v>
      </c>
    </row>
    <row r="24" spans="1:19" x14ac:dyDescent="0.15">
      <c r="A24" s="16" t="s">
        <v>49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20104</v>
      </c>
      <c r="J24" s="3">
        <v>0</v>
      </c>
      <c r="K24" s="4">
        <v>9</v>
      </c>
      <c r="L24" s="4">
        <f>'middle_lifestyle_genre$2'!L24+5</f>
        <v>20755</v>
      </c>
      <c r="M24" s="4">
        <f>'middle_lifestyle_genre$2'!M24+4</f>
        <v>269</v>
      </c>
      <c r="N24" s="4">
        <f>'middle_lifestyle_genre$2'!N24+3</f>
        <v>233</v>
      </c>
      <c r="O24" s="4">
        <v>0</v>
      </c>
      <c r="P24" s="3">
        <v>0</v>
      </c>
      <c r="Q24" s="3">
        <v>0</v>
      </c>
      <c r="R24" s="4">
        <v>3</v>
      </c>
      <c r="S24" s="4">
        <f>'middle_lifestyle_genre$2'!S24+5</f>
        <v>6705</v>
      </c>
    </row>
    <row r="25" spans="1:19" x14ac:dyDescent="0.15">
      <c r="A25" s="16" t="s">
        <v>49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9">
        <v>20111</v>
      </c>
      <c r="J25" s="3">
        <v>1</v>
      </c>
      <c r="K25" s="4">
        <v>1</v>
      </c>
      <c r="L25" s="4">
        <f>'middle_lifestyle_genre$2'!L25+5</f>
        <v>505</v>
      </c>
      <c r="M25" s="4">
        <f>'middle_lifestyle_genre$2'!M25+4</f>
        <v>54</v>
      </c>
      <c r="N25" s="4">
        <f>'middle_lifestyle_genre$2'!N25+3</f>
        <v>32</v>
      </c>
      <c r="O25" s="4">
        <f>'middle_lifestyle_genre$2'!O25+2</f>
        <v>12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49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9">
        <v>20112</v>
      </c>
      <c r="J26" s="3">
        <v>1</v>
      </c>
      <c r="K26" s="4">
        <v>1</v>
      </c>
      <c r="L26" s="4">
        <f>'middle_lifestyle_genre$2'!L26+5</f>
        <v>495</v>
      </c>
      <c r="M26" s="4">
        <f>'middle_lifestyle_genre$2'!M26+4</f>
        <v>49</v>
      </c>
      <c r="N26" s="4">
        <f>'middle_lifestyle_genre$2'!N26+3</f>
        <v>22</v>
      </c>
      <c r="O26" s="4">
        <v>0</v>
      </c>
      <c r="P26" s="3">
        <v>1</v>
      </c>
      <c r="Q26" s="3">
        <v>1</v>
      </c>
      <c r="R26" s="4">
        <v>1</v>
      </c>
      <c r="S26" s="4">
        <f>'middle_lifestyle_genre$2'!S26+5</f>
        <v>5005</v>
      </c>
    </row>
    <row r="27" spans="1:19" x14ac:dyDescent="0.15">
      <c r="A27" s="16" t="s">
        <v>49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9">
        <v>20113</v>
      </c>
      <c r="J27" s="3">
        <v>0</v>
      </c>
      <c r="K27" s="4">
        <v>9</v>
      </c>
      <c r="L27" s="4">
        <f>'middle_lifestyle_genre$2'!L27+5</f>
        <v>490</v>
      </c>
      <c r="M27" s="4">
        <f>'middle_lifestyle_genre$2'!M27+4</f>
        <v>44</v>
      </c>
      <c r="N27" s="4">
        <f>'middle_lifestyle_genre$2'!N27+3</f>
        <v>17</v>
      </c>
      <c r="O27" s="4">
        <v>0</v>
      </c>
      <c r="P27" s="3">
        <v>9</v>
      </c>
      <c r="Q27" s="3">
        <v>1</v>
      </c>
      <c r="R27" s="4">
        <v>2</v>
      </c>
      <c r="S27" s="4">
        <f>'middle_lifestyle_genre$2'!S27+5</f>
        <v>4505</v>
      </c>
    </row>
    <row r="28" spans="1:19" x14ac:dyDescent="0.15">
      <c r="A28" s="16" t="s">
        <v>49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9">
        <v>20114</v>
      </c>
      <c r="J28" s="3">
        <v>0</v>
      </c>
      <c r="K28" s="4">
        <v>9</v>
      </c>
      <c r="L28" s="4">
        <f>'middle_lifestyle_genre$2'!L28+5</f>
        <v>485</v>
      </c>
      <c r="M28" s="4">
        <f>'middle_lifestyle_genre$2'!M28+4</f>
        <v>39</v>
      </c>
      <c r="N28" s="4">
        <f>'middle_lifestyle_genre$2'!N28+3</f>
        <v>12</v>
      </c>
      <c r="O28" s="4">
        <v>0</v>
      </c>
      <c r="P28" s="3">
        <v>9</v>
      </c>
      <c r="Q28" s="3">
        <v>1</v>
      </c>
      <c r="R28" s="4">
        <v>3</v>
      </c>
      <c r="S28" s="4">
        <f>'middle_lifestyle_genre$2'!S28+5</f>
        <v>4005</v>
      </c>
    </row>
    <row r="29" spans="1:19" x14ac:dyDescent="0.15">
      <c r="A29" s="16" t="s">
        <v>49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9">
        <v>20111</v>
      </c>
      <c r="J29" s="3">
        <v>9</v>
      </c>
      <c r="K29" s="4">
        <v>0</v>
      </c>
      <c r="L29" s="4">
        <f>'middle_lifestyle_genre$2'!L29+5</f>
        <v>3005</v>
      </c>
      <c r="M29" s="4">
        <f>'middle_lifestyle_genre$2'!M29+4</f>
        <v>204</v>
      </c>
      <c r="N29" s="4">
        <f>'middle_lifestyle_genre$2'!N29+3</f>
        <v>183</v>
      </c>
      <c r="O29" s="4">
        <f>'middle_lifestyle_genre$2'!O29+2</f>
        <v>102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49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9">
        <v>20112</v>
      </c>
      <c r="J30" s="3">
        <v>9</v>
      </c>
      <c r="K30" s="4">
        <v>0</v>
      </c>
      <c r="L30" s="4">
        <f>'middle_lifestyle_genre$2'!L30+5</f>
        <v>2905</v>
      </c>
      <c r="M30" s="4">
        <f>'middle_lifestyle_genre$2'!M30+4</f>
        <v>184</v>
      </c>
      <c r="N30" s="4">
        <f>'middle_lifestyle_genre$2'!N30+3</f>
        <v>163</v>
      </c>
      <c r="O30" s="4">
        <v>0</v>
      </c>
      <c r="P30" s="3">
        <v>1</v>
      </c>
      <c r="Q30" s="3">
        <v>1</v>
      </c>
      <c r="R30" s="4">
        <v>1</v>
      </c>
      <c r="S30" s="4">
        <f>'middle_lifestyle_genre$2'!S30+5</f>
        <v>50005</v>
      </c>
    </row>
    <row r="31" spans="1:19" x14ac:dyDescent="0.15">
      <c r="A31" s="16" t="s">
        <v>49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9">
        <v>20113</v>
      </c>
      <c r="J31" s="3">
        <v>0</v>
      </c>
      <c r="K31" s="4">
        <v>9</v>
      </c>
      <c r="L31" s="4">
        <f>'middle_lifestyle_genre$2'!L31+5</f>
        <v>2805</v>
      </c>
      <c r="M31" s="4">
        <f>'middle_lifestyle_genre$2'!M31+4</f>
        <v>164</v>
      </c>
      <c r="N31" s="4">
        <f>'middle_lifestyle_genre$2'!N31+3</f>
        <v>143</v>
      </c>
      <c r="O31" s="4">
        <v>0</v>
      </c>
      <c r="P31" s="3">
        <v>9</v>
      </c>
      <c r="Q31" s="3">
        <v>1</v>
      </c>
      <c r="R31" s="4">
        <v>2</v>
      </c>
      <c r="S31" s="4">
        <f>'middle_lifestyle_genre$2'!S31+5</f>
        <v>45005</v>
      </c>
    </row>
    <row r="32" spans="1:19" x14ac:dyDescent="0.15">
      <c r="A32" s="16" t="s">
        <v>49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9">
        <v>20114</v>
      </c>
      <c r="J32" s="3">
        <v>0</v>
      </c>
      <c r="K32" s="4">
        <v>9</v>
      </c>
      <c r="L32" s="4">
        <f>'middle_lifestyle_genre$2'!L32+5</f>
        <v>2705</v>
      </c>
      <c r="M32" s="4">
        <f>'middle_lifestyle_genre$2'!M32+4</f>
        <v>144</v>
      </c>
      <c r="N32" s="4">
        <f>'middle_lifestyle_genre$2'!N32+3</f>
        <v>123</v>
      </c>
      <c r="O32" s="4">
        <v>0</v>
      </c>
      <c r="P32" s="3">
        <v>9</v>
      </c>
      <c r="Q32" s="3">
        <v>1</v>
      </c>
      <c r="R32" s="4">
        <v>3</v>
      </c>
      <c r="S32" s="4">
        <f>'middle_lifestyle_genre$2'!S32+5</f>
        <v>40005</v>
      </c>
    </row>
    <row r="33" spans="1:19" x14ac:dyDescent="0.15">
      <c r="A33" s="16" t="s">
        <v>49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9">
        <v>20111</v>
      </c>
      <c r="J33" s="3">
        <v>1</v>
      </c>
      <c r="K33" s="4">
        <v>1</v>
      </c>
      <c r="L33" s="4">
        <f>'middle_lifestyle_genre$2'!L33+5</f>
        <v>100005</v>
      </c>
      <c r="M33" s="4">
        <f>'middle_lifestyle_genre$2'!M33+4</f>
        <v>8196</v>
      </c>
      <c r="N33" s="4">
        <f>'middle_lifestyle_genre$2'!N33+3</f>
        <v>8003</v>
      </c>
      <c r="O33" s="4">
        <f>'middle_lifestyle_genre$2'!O33+2</f>
        <v>1002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49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9">
        <v>20112</v>
      </c>
      <c r="J34" s="3">
        <v>1</v>
      </c>
      <c r="K34" s="4">
        <v>1</v>
      </c>
      <c r="L34" s="4">
        <f>'middle_lifestyle_genre$2'!L34+5</f>
        <v>100004</v>
      </c>
      <c r="M34" s="4">
        <f>'middle_lifestyle_genre$2'!M34+4</f>
        <v>4100</v>
      </c>
      <c r="N34" s="4">
        <f>'middle_lifestyle_genre$2'!N34+3</f>
        <v>4003</v>
      </c>
      <c r="O34" s="4">
        <v>0</v>
      </c>
      <c r="P34" s="3">
        <v>1</v>
      </c>
      <c r="Q34" s="3">
        <v>1</v>
      </c>
      <c r="R34" s="4">
        <v>1</v>
      </c>
      <c r="S34" s="4">
        <f>'middle_lifestyle_genre$2'!S34+5</f>
        <v>10005</v>
      </c>
    </row>
    <row r="35" spans="1:19" x14ac:dyDescent="0.15">
      <c r="A35" s="16" t="s">
        <v>49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9">
        <v>20113</v>
      </c>
      <c r="J35" s="3">
        <v>0</v>
      </c>
      <c r="K35" s="4">
        <v>9</v>
      </c>
      <c r="L35" s="4">
        <f>'middle_lifestyle_genre$2'!L35+5</f>
        <v>100003</v>
      </c>
      <c r="M35" s="4">
        <f>'middle_lifestyle_genre$2'!M35+4</f>
        <v>2052</v>
      </c>
      <c r="N35" s="4">
        <f>'middle_lifestyle_genre$2'!N35+3</f>
        <v>2003</v>
      </c>
      <c r="O35" s="4">
        <v>0</v>
      </c>
      <c r="P35" s="3">
        <v>9</v>
      </c>
      <c r="Q35" s="3">
        <v>1</v>
      </c>
      <c r="R35" s="4">
        <v>2</v>
      </c>
      <c r="S35" s="4">
        <f>'middle_lifestyle_genre$2'!S35+5</f>
        <v>5005</v>
      </c>
    </row>
    <row r="36" spans="1:19" x14ac:dyDescent="0.15">
      <c r="A36" s="16" t="s">
        <v>49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9">
        <v>20114</v>
      </c>
      <c r="J36" s="3">
        <v>0</v>
      </c>
      <c r="K36" s="4">
        <v>9</v>
      </c>
      <c r="L36" s="4">
        <f>'middle_lifestyle_genre$2'!L36+5</f>
        <v>100002</v>
      </c>
      <c r="M36" s="4">
        <f>'middle_lifestyle_genre$2'!M36+4</f>
        <v>1028</v>
      </c>
      <c r="N36" s="4">
        <f>'middle_lifestyle_genre$2'!N36+3</f>
        <v>1003</v>
      </c>
      <c r="O36" s="4">
        <v>0</v>
      </c>
      <c r="P36" s="3">
        <v>9</v>
      </c>
      <c r="Q36" s="3">
        <v>1</v>
      </c>
      <c r="R36" s="4">
        <v>3</v>
      </c>
      <c r="S36" s="4">
        <f>'middle_lifestyle_genre$2'!S36+5</f>
        <v>2505</v>
      </c>
    </row>
    <row r="37" spans="1:19" x14ac:dyDescent="0.15">
      <c r="A37" s="16" t="s">
        <v>49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9">
        <v>20111</v>
      </c>
      <c r="J37" s="3">
        <v>9</v>
      </c>
      <c r="K37" s="4">
        <v>0</v>
      </c>
      <c r="L37" s="4">
        <f>'middle_lifestyle_genre$2'!L37+5</f>
        <v>50005</v>
      </c>
      <c r="M37" s="4">
        <f>'middle_lifestyle_genre$2'!M37+4</f>
        <v>104</v>
      </c>
      <c r="N37" s="4">
        <f>'middle_lifestyle_genre$2'!N37+3</f>
        <v>103</v>
      </c>
      <c r="O37" s="4">
        <f>'middle_lifestyle_genre$2'!O37+2</f>
        <v>52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49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9">
        <v>20112</v>
      </c>
      <c r="J38" s="3">
        <v>9</v>
      </c>
      <c r="K38" s="4">
        <v>0</v>
      </c>
      <c r="L38" s="4">
        <f>'middle_lifestyle_genre$2'!L38+5</f>
        <v>50003</v>
      </c>
      <c r="M38" s="4">
        <f>'middle_lifestyle_genre$2'!M38+4</f>
        <v>103</v>
      </c>
      <c r="N38" s="4">
        <f>'middle_lifestyle_genre$2'!N38+3</f>
        <v>102</v>
      </c>
      <c r="O38" s="4">
        <v>0</v>
      </c>
      <c r="P38" s="3">
        <v>1</v>
      </c>
      <c r="Q38" s="3">
        <v>1</v>
      </c>
      <c r="R38" s="4">
        <v>1</v>
      </c>
      <c r="S38" s="4">
        <f>'middle_lifestyle_genre$2'!S38+5</f>
        <v>2005</v>
      </c>
    </row>
    <row r="39" spans="1:19" x14ac:dyDescent="0.15">
      <c r="A39" s="16" t="s">
        <v>49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9">
        <v>20113</v>
      </c>
      <c r="J39" s="3">
        <v>0</v>
      </c>
      <c r="K39" s="4">
        <v>9</v>
      </c>
      <c r="L39" s="4">
        <f>'middle_lifestyle_genre$2'!L39+5</f>
        <v>50001</v>
      </c>
      <c r="M39" s="4">
        <f>'middle_lifestyle_genre$2'!M39+4</f>
        <v>102</v>
      </c>
      <c r="N39" s="4">
        <f>'middle_lifestyle_genre$2'!N39+3</f>
        <v>101</v>
      </c>
      <c r="O39" s="4">
        <v>0</v>
      </c>
      <c r="P39" s="3">
        <v>9</v>
      </c>
      <c r="Q39" s="3">
        <v>1</v>
      </c>
      <c r="R39" s="4">
        <v>2</v>
      </c>
      <c r="S39" s="4">
        <f>'middle_lifestyle_genre$2'!S39+5</f>
        <v>1995</v>
      </c>
    </row>
    <row r="40" spans="1:19" x14ac:dyDescent="0.15">
      <c r="A40" s="16" t="s">
        <v>49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9">
        <v>20114</v>
      </c>
      <c r="J40" s="3">
        <v>0</v>
      </c>
      <c r="K40" s="4">
        <v>9</v>
      </c>
      <c r="L40" s="4">
        <f>'middle_lifestyle_genre$2'!L40+5</f>
        <v>49999</v>
      </c>
      <c r="M40" s="4">
        <f>'middle_lifestyle_genre$2'!M40+4</f>
        <v>101</v>
      </c>
      <c r="N40" s="4">
        <f>'middle_lifestyle_genre$2'!N40+3</f>
        <v>100</v>
      </c>
      <c r="O40" s="4">
        <v>0</v>
      </c>
      <c r="P40" s="3">
        <v>9</v>
      </c>
      <c r="Q40" s="4">
        <v>1</v>
      </c>
      <c r="R40" s="4">
        <v>3</v>
      </c>
      <c r="S40" s="4">
        <f>'middle_lifestyle_genre$2'!S40+5</f>
        <v>1985</v>
      </c>
    </row>
    <row r="41" spans="1:19" x14ac:dyDescent="0.15">
      <c r="A41" s="16" t="s">
        <v>49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9">
        <v>29990</v>
      </c>
      <c r="J41" s="4">
        <v>9</v>
      </c>
      <c r="K41" s="4">
        <v>0</v>
      </c>
      <c r="L41" s="4">
        <f>'middle_lifestyle_genre$2'!L41+5</f>
        <v>10004</v>
      </c>
      <c r="M41" s="4">
        <f>'middle_lifestyle_genre$2'!M41+4</f>
        <v>904</v>
      </c>
      <c r="N41" s="4">
        <f>'middle_lifestyle_genre$2'!N41+3</f>
        <v>803</v>
      </c>
      <c r="O41" s="4">
        <f>'middle_lifestyle_genre$2'!O41+2</f>
        <v>52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49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9">
        <v>29991</v>
      </c>
      <c r="J42" s="4">
        <v>9</v>
      </c>
      <c r="K42" s="4">
        <v>0</v>
      </c>
      <c r="L42" s="4">
        <f>'middle_lifestyle_genre$2'!L42+5</f>
        <v>10003</v>
      </c>
      <c r="M42" s="4">
        <f>'middle_lifestyle_genre$2'!M42+4</f>
        <v>854</v>
      </c>
      <c r="N42" s="4">
        <f>'middle_lifestyle_genre$2'!N42+3</f>
        <v>703</v>
      </c>
      <c r="O42" s="4">
        <v>0</v>
      </c>
      <c r="P42" s="4">
        <v>0</v>
      </c>
      <c r="Q42" s="4">
        <v>0</v>
      </c>
      <c r="R42" s="4">
        <v>1</v>
      </c>
      <c r="S42" s="4">
        <f>'middle_lifestyle_genre$2'!S42+5</f>
        <v>9905</v>
      </c>
    </row>
    <row r="43" spans="1:19" x14ac:dyDescent="0.15">
      <c r="A43" s="16" t="s">
        <v>49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9">
        <v>29992</v>
      </c>
      <c r="J43" s="3">
        <v>0</v>
      </c>
      <c r="K43" s="4">
        <v>9</v>
      </c>
      <c r="L43" s="4">
        <f>'middle_lifestyle_genre$2'!L43+5</f>
        <v>10002</v>
      </c>
      <c r="M43" s="4">
        <f>'middle_lifestyle_genre$2'!M43+4</f>
        <v>804</v>
      </c>
      <c r="N43" s="4">
        <f>'middle_lifestyle_genre$2'!N43+3</f>
        <v>603</v>
      </c>
      <c r="O43" s="4">
        <v>0</v>
      </c>
      <c r="P43" s="4">
        <v>0</v>
      </c>
      <c r="Q43" s="4">
        <v>0</v>
      </c>
      <c r="R43" s="4">
        <v>2</v>
      </c>
      <c r="S43" s="4">
        <f>'middle_lifestyle_genre$2'!S43+5</f>
        <v>9805</v>
      </c>
    </row>
    <row r="44" spans="1:19" x14ac:dyDescent="0.15">
      <c r="A44" s="16" t="s">
        <v>49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9">
        <v>29993</v>
      </c>
      <c r="J44" s="3">
        <v>0</v>
      </c>
      <c r="K44" s="4">
        <v>9</v>
      </c>
      <c r="L44" s="4">
        <f>'middle_lifestyle_genre$2'!L44+5</f>
        <v>10001</v>
      </c>
      <c r="M44" s="4">
        <f>'middle_lifestyle_genre$2'!M44+4</f>
        <v>754</v>
      </c>
      <c r="N44" s="4">
        <f>'middle_lifestyle_genre$2'!N44+3</f>
        <v>503</v>
      </c>
      <c r="O44" s="4">
        <v>0</v>
      </c>
      <c r="P44" s="4">
        <v>0</v>
      </c>
      <c r="Q44" s="4">
        <v>0</v>
      </c>
      <c r="R44" s="4">
        <v>3</v>
      </c>
      <c r="S44" s="4">
        <f>'middle_lifestyle_genre$2'!S44+5</f>
        <v>9705</v>
      </c>
    </row>
    <row r="45" spans="1:19" x14ac:dyDescent="0.15">
      <c r="A45" s="16" t="s">
        <v>49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9">
        <v>29990</v>
      </c>
      <c r="J45" s="4">
        <v>9</v>
      </c>
      <c r="K45" s="4">
        <v>0</v>
      </c>
      <c r="L45" s="4">
        <f>'middle_lifestyle_genre$2'!L45+5</f>
        <v>10000</v>
      </c>
      <c r="M45" s="4">
        <f>'middle_lifestyle_genre$2'!M45+4</f>
        <v>704</v>
      </c>
      <c r="N45" s="4">
        <f>'middle_lifestyle_genre$2'!N45+3</f>
        <v>403</v>
      </c>
      <c r="O45" s="4">
        <f>'middle_lifestyle_genre$2'!O45+2</f>
        <v>32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49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9">
        <v>29991</v>
      </c>
      <c r="J46" s="4">
        <v>9</v>
      </c>
      <c r="K46" s="4">
        <v>0</v>
      </c>
      <c r="L46" s="4">
        <f>'middle_lifestyle_genre$2'!L46+5</f>
        <v>9999</v>
      </c>
      <c r="M46" s="4">
        <f>'middle_lifestyle_genre$2'!M46+4</f>
        <v>654</v>
      </c>
      <c r="N46" s="4">
        <f>'middle_lifestyle_genre$2'!N46+3</f>
        <v>303</v>
      </c>
      <c r="O46" s="4">
        <v>0</v>
      </c>
      <c r="P46" s="4">
        <v>1</v>
      </c>
      <c r="Q46" s="4">
        <v>1</v>
      </c>
      <c r="R46" s="4">
        <v>1</v>
      </c>
      <c r="S46" s="4">
        <f>'middle_lifestyle_genre$2'!S46+5</f>
        <v>9605</v>
      </c>
    </row>
    <row r="47" spans="1:19" x14ac:dyDescent="0.15">
      <c r="A47" s="16" t="s">
        <v>49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9">
        <v>29992</v>
      </c>
      <c r="J47" s="4">
        <v>0</v>
      </c>
      <c r="K47" s="4">
        <v>9</v>
      </c>
      <c r="L47" s="4">
        <f>'middle_lifestyle_genre$2'!L47+5</f>
        <v>9998</v>
      </c>
      <c r="M47" s="4">
        <f>'middle_lifestyle_genre$2'!M47+4</f>
        <v>604</v>
      </c>
      <c r="N47" s="4">
        <f>'middle_lifestyle_genre$2'!N47+3</f>
        <v>203</v>
      </c>
      <c r="O47" s="4">
        <v>0</v>
      </c>
      <c r="P47" s="4">
        <v>9</v>
      </c>
      <c r="Q47" s="4">
        <v>1</v>
      </c>
      <c r="R47" s="4">
        <v>2</v>
      </c>
      <c r="S47" s="4">
        <f>'middle_lifestyle_genre$2'!S47+5</f>
        <v>9505</v>
      </c>
    </row>
    <row r="48" spans="1:19" s="26" customFormat="1" x14ac:dyDescent="0.15">
      <c r="A48" s="16" t="s">
        <v>49</v>
      </c>
      <c r="B48" s="2">
        <v>59994</v>
      </c>
      <c r="C48" s="4">
        <v>599914</v>
      </c>
      <c r="D48" s="4">
        <v>1</v>
      </c>
      <c r="E48" s="2"/>
      <c r="F48" s="17">
        <v>5</v>
      </c>
      <c r="G48" s="4">
        <v>1</v>
      </c>
      <c r="H48" s="4">
        <v>5999</v>
      </c>
      <c r="I48" s="9">
        <v>29993</v>
      </c>
      <c r="J48" s="4">
        <v>0</v>
      </c>
      <c r="K48" s="4">
        <v>9</v>
      </c>
      <c r="L48" s="4">
        <f>'middle_lifestyle_genre$2'!L48+5</f>
        <v>9997</v>
      </c>
      <c r="M48" s="4">
        <f>'middle_lifestyle_genre$2'!M48+4</f>
        <v>554</v>
      </c>
      <c r="N48" s="4">
        <f>'middle_lifestyle_genre$2'!N48+3</f>
        <v>103</v>
      </c>
      <c r="O48" s="4">
        <v>0</v>
      </c>
      <c r="P48" s="4">
        <v>9</v>
      </c>
      <c r="Q48" s="4">
        <v>1</v>
      </c>
      <c r="R48" s="4">
        <v>3</v>
      </c>
      <c r="S48" s="4">
        <f>'middle_lifestyle_genre$2'!S48+5</f>
        <v>9405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13"/>
  </cols>
  <sheetData>
    <row r="1" spans="1:19" x14ac:dyDescent="0.15">
      <c r="A1" s="14" t="s">
        <v>161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x14ac:dyDescent="0.15">
      <c r="A2" s="15" t="s">
        <v>139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46</v>
      </c>
      <c r="J2" s="25" t="s">
        <v>9</v>
      </c>
      <c r="K2" s="25" t="s">
        <v>10</v>
      </c>
      <c r="L2" s="25" t="s">
        <v>11</v>
      </c>
      <c r="M2" s="25" t="s">
        <v>12</v>
      </c>
      <c r="N2" s="25" t="s">
        <v>13</v>
      </c>
      <c r="O2" s="25" t="s">
        <v>14</v>
      </c>
      <c r="P2" s="25" t="s">
        <v>15</v>
      </c>
      <c r="Q2" s="25" t="s">
        <v>16</v>
      </c>
      <c r="R2" s="25" t="s">
        <v>26</v>
      </c>
      <c r="S2" s="25" t="s">
        <v>28</v>
      </c>
    </row>
    <row r="3" spans="1:19" x14ac:dyDescent="0.15">
      <c r="A3" s="16" t="s">
        <v>50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20101</v>
      </c>
      <c r="J3" s="3">
        <v>1</v>
      </c>
      <c r="K3" s="4">
        <v>1</v>
      </c>
      <c r="L3" s="4">
        <f>'middle_lifestyle_genre$3'!L3+5</f>
        <v>1010</v>
      </c>
      <c r="M3" s="4">
        <f>'middle_lifestyle_genre$3'!M3+4</f>
        <v>108</v>
      </c>
      <c r="N3" s="4">
        <f>'middle_lifestyle_genre$3'!N3+3</f>
        <v>96</v>
      </c>
      <c r="O3" s="4">
        <f>'middle_lifestyle_genre$3'!O3+2</f>
        <v>54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50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20101</v>
      </c>
      <c r="J4" s="3">
        <v>1</v>
      </c>
      <c r="K4" s="4">
        <v>1</v>
      </c>
      <c r="L4" s="4">
        <f>'middle_lifestyle_genre$3'!L4+5</f>
        <v>1011</v>
      </c>
      <c r="M4" s="4">
        <f>'middle_lifestyle_genre$3'!M4+4</f>
        <v>109</v>
      </c>
      <c r="N4" s="4">
        <f>'middle_lifestyle_genre$3'!N4+3</f>
        <v>97</v>
      </c>
      <c r="O4" s="4">
        <f>'middle_lifestyle_genre$3'!O4+2</f>
        <v>55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50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20101</v>
      </c>
      <c r="J5" s="3">
        <v>1</v>
      </c>
      <c r="K5" s="4">
        <v>1</v>
      </c>
      <c r="L5" s="4">
        <f>'middle_lifestyle_genre$3'!L5+5</f>
        <v>1012</v>
      </c>
      <c r="M5" s="4">
        <f>'middle_lifestyle_genre$3'!M5+4</f>
        <v>110</v>
      </c>
      <c r="N5" s="4">
        <f>'middle_lifestyle_genre$3'!N5+3</f>
        <v>98</v>
      </c>
      <c r="O5" s="4">
        <f>'middle_lifestyle_genre$3'!O5+2</f>
        <v>56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50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20101</v>
      </c>
      <c r="J6" s="3">
        <v>1</v>
      </c>
      <c r="K6" s="4">
        <v>1</v>
      </c>
      <c r="L6" s="4">
        <f>'middle_lifestyle_genre$3'!L6+5</f>
        <v>1013</v>
      </c>
      <c r="M6" s="4">
        <f>'middle_lifestyle_genre$3'!M6+4</f>
        <v>111</v>
      </c>
      <c r="N6" s="4">
        <f>'middle_lifestyle_genre$3'!N6+3</f>
        <v>99</v>
      </c>
      <c r="O6" s="4">
        <f>'middle_lifestyle_genre$3'!O6+2</f>
        <v>57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50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20101</v>
      </c>
      <c r="J7" s="3">
        <v>1</v>
      </c>
      <c r="K7" s="4">
        <v>0</v>
      </c>
      <c r="L7" s="4">
        <f>'middle_lifestyle_genre$3'!L7+5</f>
        <v>1014</v>
      </c>
      <c r="M7" s="4">
        <f>'middle_lifestyle_genre$3'!M7+4</f>
        <v>112</v>
      </c>
      <c r="N7" s="4">
        <f>'middle_lifestyle_genre$3'!N7+3</f>
        <v>100</v>
      </c>
      <c r="O7" s="4">
        <f>'middle_lifestyle_genre$3'!O7+2</f>
        <v>58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50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20101</v>
      </c>
      <c r="J8" s="3">
        <v>1</v>
      </c>
      <c r="K8" s="4">
        <v>0</v>
      </c>
      <c r="L8" s="4">
        <f>'middle_lifestyle_genre$3'!L8+5</f>
        <v>1015</v>
      </c>
      <c r="M8" s="4">
        <f>'middle_lifestyle_genre$3'!M8+4</f>
        <v>113</v>
      </c>
      <c r="N8" s="4">
        <f>'middle_lifestyle_genre$3'!N8+3</f>
        <v>101</v>
      </c>
      <c r="O8" s="4">
        <f>'middle_lifestyle_genre$3'!O8+2</f>
        <v>59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50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20101</v>
      </c>
      <c r="J9" s="3">
        <v>1</v>
      </c>
      <c r="K9" s="4">
        <v>0</v>
      </c>
      <c r="L9" s="4">
        <f>'middle_lifestyle_genre$3'!L9+5</f>
        <v>1016</v>
      </c>
      <c r="M9" s="4">
        <f>'middle_lifestyle_genre$3'!M9+4</f>
        <v>114</v>
      </c>
      <c r="N9" s="4">
        <f>'middle_lifestyle_genre$3'!N9+3</f>
        <v>102</v>
      </c>
      <c r="O9" s="4">
        <f>'middle_lifestyle_genre$3'!O9+2</f>
        <v>60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50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20102</v>
      </c>
      <c r="J10" s="3">
        <v>1</v>
      </c>
      <c r="K10" s="4">
        <v>1</v>
      </c>
      <c r="L10" s="4">
        <f>'middle_lifestyle_genre$3'!L10+5</f>
        <v>1060</v>
      </c>
      <c r="M10" s="4">
        <f>'middle_lifestyle_genre$3'!M10+4</f>
        <v>109</v>
      </c>
      <c r="N10" s="4">
        <f>'middle_lifestyle_genre$3'!N10+3</f>
        <v>98</v>
      </c>
      <c r="O10" s="4">
        <v>0</v>
      </c>
      <c r="P10" s="3">
        <v>0</v>
      </c>
      <c r="Q10" s="3">
        <v>0</v>
      </c>
      <c r="R10" s="4">
        <v>1</v>
      </c>
      <c r="S10" s="4">
        <f>'middle_lifestyle_genre$3'!S10+5</f>
        <v>10010</v>
      </c>
    </row>
    <row r="11" spans="1:19" x14ac:dyDescent="0.15">
      <c r="A11" s="16" t="s">
        <v>50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20103</v>
      </c>
      <c r="J11" s="3">
        <v>0</v>
      </c>
      <c r="K11" s="4">
        <v>9</v>
      </c>
      <c r="L11" s="4">
        <f>'middle_lifestyle_genre$3'!L11+5</f>
        <v>1110</v>
      </c>
      <c r="M11" s="4">
        <f>'middle_lifestyle_genre$3'!M11+4</f>
        <v>110</v>
      </c>
      <c r="N11" s="4">
        <f>'middle_lifestyle_genre$3'!N11+3</f>
        <v>100</v>
      </c>
      <c r="O11" s="4">
        <v>0</v>
      </c>
      <c r="P11" s="3">
        <v>0</v>
      </c>
      <c r="Q11" s="3">
        <v>0</v>
      </c>
      <c r="R11" s="4">
        <v>2</v>
      </c>
      <c r="S11" s="4">
        <f>'middle_lifestyle_genre$3'!S11+5</f>
        <v>9010</v>
      </c>
    </row>
    <row r="12" spans="1:19" x14ac:dyDescent="0.15">
      <c r="A12" s="16" t="s">
        <v>50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20104</v>
      </c>
      <c r="J12" s="3">
        <v>0</v>
      </c>
      <c r="K12" s="4">
        <v>9</v>
      </c>
      <c r="L12" s="4">
        <f>'middle_lifestyle_genre$3'!L12+5</f>
        <v>1160</v>
      </c>
      <c r="M12" s="4">
        <f>'middle_lifestyle_genre$3'!M12+4</f>
        <v>111</v>
      </c>
      <c r="N12" s="4">
        <f>'middle_lifestyle_genre$3'!N12+3</f>
        <v>102</v>
      </c>
      <c r="O12" s="4">
        <v>0</v>
      </c>
      <c r="P12" s="3">
        <v>0</v>
      </c>
      <c r="Q12" s="3">
        <v>0</v>
      </c>
      <c r="R12" s="4">
        <v>3</v>
      </c>
      <c r="S12" s="4">
        <f>'middle_lifestyle_genre$3'!S12+5</f>
        <v>8010</v>
      </c>
    </row>
    <row r="13" spans="1:19" x14ac:dyDescent="0.15">
      <c r="A13" s="16" t="s">
        <v>50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20101</v>
      </c>
      <c r="J13" s="3">
        <v>10</v>
      </c>
      <c r="K13" s="4">
        <v>0</v>
      </c>
      <c r="L13" s="4">
        <f>'middle_lifestyle_genre$3'!L13+5</f>
        <v>2010</v>
      </c>
      <c r="M13" s="4">
        <f>'middle_lifestyle_genre$3'!M13+4</f>
        <v>158</v>
      </c>
      <c r="N13" s="4">
        <f>'middle_lifestyle_genre$3'!N13+3</f>
        <v>106</v>
      </c>
      <c r="O13" s="4">
        <f>'middle_lifestyle_genre$3'!O13+2</f>
        <v>84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50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20102</v>
      </c>
      <c r="J14" s="3">
        <v>10</v>
      </c>
      <c r="K14" s="4">
        <v>0</v>
      </c>
      <c r="L14" s="4">
        <f>'middle_lifestyle_genre$3'!L14+5</f>
        <v>2035</v>
      </c>
      <c r="M14" s="4">
        <f>'middle_lifestyle_genre$3'!M14+4</f>
        <v>163</v>
      </c>
      <c r="N14" s="4">
        <f>'middle_lifestyle_genre$3'!N14+3</f>
        <v>116</v>
      </c>
      <c r="O14" s="4">
        <v>0</v>
      </c>
      <c r="P14" s="3">
        <v>0</v>
      </c>
      <c r="Q14" s="3">
        <v>0</v>
      </c>
      <c r="R14" s="4">
        <v>1</v>
      </c>
      <c r="S14" s="4">
        <f>'middle_lifestyle_genre$3'!S14+5</f>
        <v>2010</v>
      </c>
    </row>
    <row r="15" spans="1:19" x14ac:dyDescent="0.15">
      <c r="A15" s="16" t="s">
        <v>50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20103</v>
      </c>
      <c r="J15" s="3">
        <v>0</v>
      </c>
      <c r="K15" s="4">
        <v>9</v>
      </c>
      <c r="L15" s="4">
        <f>'middle_lifestyle_genre$3'!L15+5</f>
        <v>2060</v>
      </c>
      <c r="M15" s="4">
        <f>'middle_lifestyle_genre$3'!M15+4</f>
        <v>168</v>
      </c>
      <c r="N15" s="4">
        <f>'middle_lifestyle_genre$3'!N15+3</f>
        <v>126</v>
      </c>
      <c r="O15" s="4">
        <v>0</v>
      </c>
      <c r="P15" s="3">
        <v>0</v>
      </c>
      <c r="Q15" s="3">
        <v>0</v>
      </c>
      <c r="R15" s="4">
        <v>2</v>
      </c>
      <c r="S15" s="4">
        <f>'middle_lifestyle_genre$3'!S15+5</f>
        <v>1810</v>
      </c>
    </row>
    <row r="16" spans="1:19" x14ac:dyDescent="0.15">
      <c r="A16" s="16" t="s">
        <v>50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20104</v>
      </c>
      <c r="J16" s="3">
        <v>0</v>
      </c>
      <c r="K16" s="4">
        <v>9</v>
      </c>
      <c r="L16" s="4">
        <f>'middle_lifestyle_genre$3'!L16+5</f>
        <v>2085</v>
      </c>
      <c r="M16" s="4">
        <f>'middle_lifestyle_genre$3'!M16+4</f>
        <v>173</v>
      </c>
      <c r="N16" s="4">
        <f>'middle_lifestyle_genre$3'!N16+3</f>
        <v>136</v>
      </c>
      <c r="O16" s="4">
        <v>0</v>
      </c>
      <c r="P16" s="3">
        <v>0</v>
      </c>
      <c r="Q16" s="3">
        <v>0</v>
      </c>
      <c r="R16" s="4">
        <v>3</v>
      </c>
      <c r="S16" s="4">
        <f>'middle_lifestyle_genre$3'!S16+5</f>
        <v>1610</v>
      </c>
    </row>
    <row r="17" spans="1:19" x14ac:dyDescent="0.15">
      <c r="A17" s="16" t="s">
        <v>50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20101</v>
      </c>
      <c r="J17" s="3">
        <v>1</v>
      </c>
      <c r="K17" s="4">
        <v>1</v>
      </c>
      <c r="L17" s="4">
        <f>'middle_lifestyle_genre$3'!L17+5</f>
        <v>10010</v>
      </c>
      <c r="M17" s="4">
        <f>'middle_lifestyle_genre$3'!M17+4</f>
        <v>208</v>
      </c>
      <c r="N17" s="4">
        <f>'middle_lifestyle_genre$3'!N17+3</f>
        <v>156</v>
      </c>
      <c r="O17" s="4">
        <f>'middle_lifestyle_genre$3'!O17+2</f>
        <v>104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50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20102</v>
      </c>
      <c r="J18" s="3">
        <v>1</v>
      </c>
      <c r="K18" s="4">
        <v>1</v>
      </c>
      <c r="L18" s="4">
        <f>'middle_lifestyle_genre$3'!L18+5</f>
        <v>10510</v>
      </c>
      <c r="M18" s="4">
        <f>'middle_lifestyle_genre$3'!M18+4</f>
        <v>209</v>
      </c>
      <c r="N18" s="4">
        <f>'middle_lifestyle_genre$3'!N18+3</f>
        <v>158</v>
      </c>
      <c r="O18" s="4">
        <v>0</v>
      </c>
      <c r="P18" s="3">
        <v>0</v>
      </c>
      <c r="Q18" s="3">
        <v>0</v>
      </c>
      <c r="R18" s="4">
        <v>1</v>
      </c>
      <c r="S18" s="4">
        <f>'middle_lifestyle_genre$3'!S18+5</f>
        <v>5010</v>
      </c>
    </row>
    <row r="19" spans="1:19" x14ac:dyDescent="0.15">
      <c r="A19" s="16" t="s">
        <v>50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20103</v>
      </c>
      <c r="J19" s="3">
        <v>0</v>
      </c>
      <c r="K19" s="4">
        <v>9</v>
      </c>
      <c r="L19" s="4">
        <f>'middle_lifestyle_genre$3'!L19+5</f>
        <v>11010</v>
      </c>
      <c r="M19" s="4">
        <f>'middle_lifestyle_genre$3'!M19+4</f>
        <v>210</v>
      </c>
      <c r="N19" s="4">
        <f>'middle_lifestyle_genre$3'!N19+3</f>
        <v>160</v>
      </c>
      <c r="O19" s="4">
        <v>0</v>
      </c>
      <c r="P19" s="3">
        <v>0</v>
      </c>
      <c r="Q19" s="3">
        <v>0</v>
      </c>
      <c r="R19" s="4">
        <v>2</v>
      </c>
      <c r="S19" s="4">
        <f>'middle_lifestyle_genre$3'!S19+5</f>
        <v>4710</v>
      </c>
    </row>
    <row r="20" spans="1:19" x14ac:dyDescent="0.15">
      <c r="A20" s="16" t="s">
        <v>50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20104</v>
      </c>
      <c r="J20" s="3">
        <v>0</v>
      </c>
      <c r="K20" s="4">
        <v>9</v>
      </c>
      <c r="L20" s="4">
        <f>'middle_lifestyle_genre$3'!L20+5</f>
        <v>11510</v>
      </c>
      <c r="M20" s="4">
        <f>'middle_lifestyle_genre$3'!M20+4</f>
        <v>211</v>
      </c>
      <c r="N20" s="4">
        <f>'middle_lifestyle_genre$3'!N20+3</f>
        <v>162</v>
      </c>
      <c r="O20" s="4">
        <v>0</v>
      </c>
      <c r="P20" s="3">
        <v>0</v>
      </c>
      <c r="Q20" s="3">
        <v>0</v>
      </c>
      <c r="R20" s="4">
        <v>3</v>
      </c>
      <c r="S20" s="4">
        <f>'middle_lifestyle_genre$3'!S20+5</f>
        <v>4310</v>
      </c>
    </row>
    <row r="21" spans="1:19" x14ac:dyDescent="0.15">
      <c r="A21" s="16" t="s">
        <v>50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20101</v>
      </c>
      <c r="J21" s="3">
        <v>10</v>
      </c>
      <c r="K21" s="4">
        <v>0</v>
      </c>
      <c r="L21" s="4">
        <f>'middle_lifestyle_genre$3'!L21+5</f>
        <v>20010</v>
      </c>
      <c r="M21" s="4">
        <f>'middle_lifestyle_genre$3'!M21+4</f>
        <v>258</v>
      </c>
      <c r="N21" s="4">
        <f>'middle_lifestyle_genre$3'!N21+3</f>
        <v>206</v>
      </c>
      <c r="O21" s="4">
        <f>'middle_lifestyle_genre$3'!O21+2</f>
        <v>154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50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20102</v>
      </c>
      <c r="J22" s="3">
        <v>10</v>
      </c>
      <c r="K22" s="4">
        <v>0</v>
      </c>
      <c r="L22" s="4">
        <f>'middle_lifestyle_genre$3'!L22+5</f>
        <v>20260</v>
      </c>
      <c r="M22" s="4">
        <f>'middle_lifestyle_genre$3'!M22+4</f>
        <v>263</v>
      </c>
      <c r="N22" s="4">
        <f>'middle_lifestyle_genre$3'!N22+3</f>
        <v>216</v>
      </c>
      <c r="O22" s="4">
        <v>0</v>
      </c>
      <c r="P22" s="3">
        <v>0</v>
      </c>
      <c r="Q22" s="3">
        <v>0</v>
      </c>
      <c r="R22" s="4">
        <v>1</v>
      </c>
      <c r="S22" s="4">
        <f>'middle_lifestyle_genre$3'!S22+5</f>
        <v>7510</v>
      </c>
    </row>
    <row r="23" spans="1:19" x14ac:dyDescent="0.15">
      <c r="A23" s="16" t="s">
        <v>50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20103</v>
      </c>
      <c r="J23" s="3">
        <v>0</v>
      </c>
      <c r="K23" s="4">
        <v>9</v>
      </c>
      <c r="L23" s="4">
        <f>'middle_lifestyle_genre$3'!L23+5</f>
        <v>20510</v>
      </c>
      <c r="M23" s="4">
        <f>'middle_lifestyle_genre$3'!M23+4</f>
        <v>268</v>
      </c>
      <c r="N23" s="4">
        <f>'middle_lifestyle_genre$3'!N23+3</f>
        <v>226</v>
      </c>
      <c r="O23" s="4">
        <v>0</v>
      </c>
      <c r="P23" s="3">
        <v>0</v>
      </c>
      <c r="Q23" s="3">
        <v>0</v>
      </c>
      <c r="R23" s="4">
        <v>2</v>
      </c>
      <c r="S23" s="4">
        <f>'middle_lifestyle_genre$3'!S23+5</f>
        <v>7110</v>
      </c>
    </row>
    <row r="24" spans="1:19" x14ac:dyDescent="0.15">
      <c r="A24" s="16" t="s">
        <v>50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20104</v>
      </c>
      <c r="J24" s="3">
        <v>0</v>
      </c>
      <c r="K24" s="4">
        <v>9</v>
      </c>
      <c r="L24" s="4">
        <f>'middle_lifestyle_genre$3'!L24+5</f>
        <v>20760</v>
      </c>
      <c r="M24" s="4">
        <f>'middle_lifestyle_genre$3'!M24+4</f>
        <v>273</v>
      </c>
      <c r="N24" s="4">
        <f>'middle_lifestyle_genre$3'!N24+3</f>
        <v>236</v>
      </c>
      <c r="O24" s="4">
        <v>0</v>
      </c>
      <c r="P24" s="3">
        <v>0</v>
      </c>
      <c r="Q24" s="3">
        <v>0</v>
      </c>
      <c r="R24" s="4">
        <v>3</v>
      </c>
      <c r="S24" s="4">
        <f>'middle_lifestyle_genre$3'!S24+5</f>
        <v>6710</v>
      </c>
    </row>
    <row r="25" spans="1:19" x14ac:dyDescent="0.15">
      <c r="A25" s="16" t="s">
        <v>50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9">
        <v>20111</v>
      </c>
      <c r="J25" s="3">
        <v>1</v>
      </c>
      <c r="K25" s="4">
        <v>1</v>
      </c>
      <c r="L25" s="4">
        <f>'middle_lifestyle_genre$3'!L25+5</f>
        <v>510</v>
      </c>
      <c r="M25" s="4">
        <f>'middle_lifestyle_genre$3'!M25+4</f>
        <v>58</v>
      </c>
      <c r="N25" s="4">
        <f>'middle_lifestyle_genre$3'!N25+3</f>
        <v>35</v>
      </c>
      <c r="O25" s="4">
        <f>'middle_lifestyle_genre$3'!O25+2</f>
        <v>14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50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9">
        <v>20112</v>
      </c>
      <c r="J26" s="3">
        <v>1</v>
      </c>
      <c r="K26" s="4">
        <v>1</v>
      </c>
      <c r="L26" s="4">
        <f>'middle_lifestyle_genre$3'!L26+5</f>
        <v>500</v>
      </c>
      <c r="M26" s="4">
        <f>'middle_lifestyle_genre$3'!M26+4</f>
        <v>53</v>
      </c>
      <c r="N26" s="4">
        <f>'middle_lifestyle_genre$3'!N26+3</f>
        <v>25</v>
      </c>
      <c r="O26" s="4">
        <v>0</v>
      </c>
      <c r="P26" s="3">
        <v>1</v>
      </c>
      <c r="Q26" s="3">
        <v>1</v>
      </c>
      <c r="R26" s="4">
        <v>1</v>
      </c>
      <c r="S26" s="4">
        <f>'middle_lifestyle_genre$3'!S26+5</f>
        <v>5010</v>
      </c>
    </row>
    <row r="27" spans="1:19" x14ac:dyDescent="0.15">
      <c r="A27" s="16" t="s">
        <v>50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9">
        <v>20113</v>
      </c>
      <c r="J27" s="3">
        <v>0</v>
      </c>
      <c r="K27" s="4">
        <v>9</v>
      </c>
      <c r="L27" s="4">
        <f>'middle_lifestyle_genre$3'!L27+5</f>
        <v>495</v>
      </c>
      <c r="M27" s="4">
        <f>'middle_lifestyle_genre$3'!M27+4</f>
        <v>48</v>
      </c>
      <c r="N27" s="4">
        <f>'middle_lifestyle_genre$3'!N27+3</f>
        <v>20</v>
      </c>
      <c r="O27" s="4">
        <v>0</v>
      </c>
      <c r="P27" s="3">
        <v>9</v>
      </c>
      <c r="Q27" s="3">
        <v>1</v>
      </c>
      <c r="R27" s="4">
        <v>2</v>
      </c>
      <c r="S27" s="4">
        <f>'middle_lifestyle_genre$3'!S27+5</f>
        <v>4510</v>
      </c>
    </row>
    <row r="28" spans="1:19" x14ac:dyDescent="0.15">
      <c r="A28" s="16" t="s">
        <v>50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9">
        <v>20114</v>
      </c>
      <c r="J28" s="3">
        <v>0</v>
      </c>
      <c r="K28" s="4">
        <v>9</v>
      </c>
      <c r="L28" s="4">
        <f>'middle_lifestyle_genre$3'!L28+5</f>
        <v>490</v>
      </c>
      <c r="M28" s="4">
        <f>'middle_lifestyle_genre$3'!M28+4</f>
        <v>43</v>
      </c>
      <c r="N28" s="4">
        <f>'middle_lifestyle_genre$3'!N28+3</f>
        <v>15</v>
      </c>
      <c r="O28" s="4">
        <v>0</v>
      </c>
      <c r="P28" s="3">
        <v>9</v>
      </c>
      <c r="Q28" s="3">
        <v>1</v>
      </c>
      <c r="R28" s="4">
        <v>3</v>
      </c>
      <c r="S28" s="4">
        <f>'middle_lifestyle_genre$3'!S28+5</f>
        <v>4010</v>
      </c>
    </row>
    <row r="29" spans="1:19" x14ac:dyDescent="0.15">
      <c r="A29" s="16" t="s">
        <v>50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9">
        <v>20111</v>
      </c>
      <c r="J29" s="3">
        <v>9</v>
      </c>
      <c r="K29" s="4">
        <v>0</v>
      </c>
      <c r="L29" s="4">
        <f>'middle_lifestyle_genre$3'!L29+5</f>
        <v>3010</v>
      </c>
      <c r="M29" s="4">
        <f>'middle_lifestyle_genre$3'!M29+4</f>
        <v>208</v>
      </c>
      <c r="N29" s="4">
        <f>'middle_lifestyle_genre$3'!N29+3</f>
        <v>186</v>
      </c>
      <c r="O29" s="4">
        <f>'middle_lifestyle_genre$3'!O29+2</f>
        <v>104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50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9">
        <v>20112</v>
      </c>
      <c r="J30" s="3">
        <v>9</v>
      </c>
      <c r="K30" s="4">
        <v>0</v>
      </c>
      <c r="L30" s="4">
        <f>'middle_lifestyle_genre$3'!L30+5</f>
        <v>2910</v>
      </c>
      <c r="M30" s="4">
        <f>'middle_lifestyle_genre$3'!M30+4</f>
        <v>188</v>
      </c>
      <c r="N30" s="4">
        <f>'middle_lifestyle_genre$3'!N30+3</f>
        <v>166</v>
      </c>
      <c r="O30" s="4">
        <v>0</v>
      </c>
      <c r="P30" s="3">
        <v>1</v>
      </c>
      <c r="Q30" s="3">
        <v>1</v>
      </c>
      <c r="R30" s="4">
        <v>1</v>
      </c>
      <c r="S30" s="4">
        <f>'middle_lifestyle_genre$3'!S30+5</f>
        <v>50010</v>
      </c>
    </row>
    <row r="31" spans="1:19" x14ac:dyDescent="0.15">
      <c r="A31" s="16" t="s">
        <v>50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9">
        <v>20113</v>
      </c>
      <c r="J31" s="3">
        <v>0</v>
      </c>
      <c r="K31" s="4">
        <v>9</v>
      </c>
      <c r="L31" s="4">
        <f>'middle_lifestyle_genre$3'!L31+5</f>
        <v>2810</v>
      </c>
      <c r="M31" s="4">
        <f>'middle_lifestyle_genre$3'!M31+4</f>
        <v>168</v>
      </c>
      <c r="N31" s="4">
        <f>'middle_lifestyle_genre$3'!N31+3</f>
        <v>146</v>
      </c>
      <c r="O31" s="4">
        <v>0</v>
      </c>
      <c r="P31" s="3">
        <v>9</v>
      </c>
      <c r="Q31" s="3">
        <v>1</v>
      </c>
      <c r="R31" s="4">
        <v>2</v>
      </c>
      <c r="S31" s="4">
        <f>'middle_lifestyle_genre$3'!S31+5</f>
        <v>45010</v>
      </c>
    </row>
    <row r="32" spans="1:19" x14ac:dyDescent="0.15">
      <c r="A32" s="16" t="s">
        <v>50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9">
        <v>20114</v>
      </c>
      <c r="J32" s="3">
        <v>0</v>
      </c>
      <c r="K32" s="4">
        <v>9</v>
      </c>
      <c r="L32" s="4">
        <f>'middle_lifestyle_genre$3'!L32+5</f>
        <v>2710</v>
      </c>
      <c r="M32" s="4">
        <f>'middle_lifestyle_genre$3'!M32+4</f>
        <v>148</v>
      </c>
      <c r="N32" s="4">
        <f>'middle_lifestyle_genre$3'!N32+3</f>
        <v>126</v>
      </c>
      <c r="O32" s="4">
        <v>0</v>
      </c>
      <c r="P32" s="3">
        <v>9</v>
      </c>
      <c r="Q32" s="3">
        <v>1</v>
      </c>
      <c r="R32" s="4">
        <v>3</v>
      </c>
      <c r="S32" s="4">
        <f>'middle_lifestyle_genre$3'!S32+5</f>
        <v>40010</v>
      </c>
    </row>
    <row r="33" spans="1:19" x14ac:dyDescent="0.15">
      <c r="A33" s="16" t="s">
        <v>50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9">
        <v>20111</v>
      </c>
      <c r="J33" s="3">
        <v>1</v>
      </c>
      <c r="K33" s="4">
        <v>1</v>
      </c>
      <c r="L33" s="4">
        <f>'middle_lifestyle_genre$3'!L33+5</f>
        <v>100010</v>
      </c>
      <c r="M33" s="4">
        <f>'middle_lifestyle_genre$3'!M33+4</f>
        <v>8200</v>
      </c>
      <c r="N33" s="4">
        <f>'middle_lifestyle_genre$3'!N33+3</f>
        <v>8006</v>
      </c>
      <c r="O33" s="4">
        <f>'middle_lifestyle_genre$3'!O33+2</f>
        <v>1004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50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9">
        <v>20112</v>
      </c>
      <c r="J34" s="3">
        <v>1</v>
      </c>
      <c r="K34" s="4">
        <v>1</v>
      </c>
      <c r="L34" s="4">
        <f>'middle_lifestyle_genre$3'!L34+5</f>
        <v>100009</v>
      </c>
      <c r="M34" s="4">
        <f>'middle_lifestyle_genre$3'!M34+4</f>
        <v>4104</v>
      </c>
      <c r="N34" s="4">
        <f>'middle_lifestyle_genre$3'!N34+3</f>
        <v>4006</v>
      </c>
      <c r="O34" s="4">
        <v>0</v>
      </c>
      <c r="P34" s="3">
        <v>1</v>
      </c>
      <c r="Q34" s="3">
        <v>1</v>
      </c>
      <c r="R34" s="4">
        <v>1</v>
      </c>
      <c r="S34" s="4">
        <f>'middle_lifestyle_genre$3'!S34+5</f>
        <v>10010</v>
      </c>
    </row>
    <row r="35" spans="1:19" x14ac:dyDescent="0.15">
      <c r="A35" s="16" t="s">
        <v>50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9">
        <v>20113</v>
      </c>
      <c r="J35" s="3">
        <v>0</v>
      </c>
      <c r="K35" s="4">
        <v>9</v>
      </c>
      <c r="L35" s="4">
        <f>'middle_lifestyle_genre$3'!L35+5</f>
        <v>100008</v>
      </c>
      <c r="M35" s="4">
        <f>'middle_lifestyle_genre$3'!M35+4</f>
        <v>2056</v>
      </c>
      <c r="N35" s="4">
        <f>'middle_lifestyle_genre$3'!N35+3</f>
        <v>2006</v>
      </c>
      <c r="O35" s="4">
        <v>0</v>
      </c>
      <c r="P35" s="3">
        <v>9</v>
      </c>
      <c r="Q35" s="3">
        <v>1</v>
      </c>
      <c r="R35" s="4">
        <v>2</v>
      </c>
      <c r="S35" s="4">
        <f>'middle_lifestyle_genre$3'!S35+5</f>
        <v>5010</v>
      </c>
    </row>
    <row r="36" spans="1:19" x14ac:dyDescent="0.15">
      <c r="A36" s="16" t="s">
        <v>50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9">
        <v>20114</v>
      </c>
      <c r="J36" s="3">
        <v>0</v>
      </c>
      <c r="K36" s="4">
        <v>9</v>
      </c>
      <c r="L36" s="4">
        <f>'middle_lifestyle_genre$3'!L36+5</f>
        <v>100007</v>
      </c>
      <c r="M36" s="4">
        <f>'middle_lifestyle_genre$3'!M36+4</f>
        <v>1032</v>
      </c>
      <c r="N36" s="4">
        <f>'middle_lifestyle_genre$3'!N36+3</f>
        <v>1006</v>
      </c>
      <c r="O36" s="4">
        <v>0</v>
      </c>
      <c r="P36" s="3">
        <v>9</v>
      </c>
      <c r="Q36" s="3">
        <v>1</v>
      </c>
      <c r="R36" s="4">
        <v>3</v>
      </c>
      <c r="S36" s="4">
        <f>'middle_lifestyle_genre$3'!S36+5</f>
        <v>2510</v>
      </c>
    </row>
    <row r="37" spans="1:19" x14ac:dyDescent="0.15">
      <c r="A37" s="16" t="s">
        <v>50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9">
        <v>20111</v>
      </c>
      <c r="J37" s="3">
        <v>9</v>
      </c>
      <c r="K37" s="4">
        <v>0</v>
      </c>
      <c r="L37" s="4">
        <f>'middle_lifestyle_genre$3'!L37+5</f>
        <v>50010</v>
      </c>
      <c r="M37" s="4">
        <f>'middle_lifestyle_genre$3'!M37+4</f>
        <v>108</v>
      </c>
      <c r="N37" s="4">
        <f>'middle_lifestyle_genre$3'!N37+3</f>
        <v>106</v>
      </c>
      <c r="O37" s="4">
        <f>'middle_lifestyle_genre$3'!O37+2</f>
        <v>54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50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9">
        <v>20112</v>
      </c>
      <c r="J38" s="3">
        <v>9</v>
      </c>
      <c r="K38" s="4">
        <v>0</v>
      </c>
      <c r="L38" s="4">
        <f>'middle_lifestyle_genre$3'!L38+5</f>
        <v>50008</v>
      </c>
      <c r="M38" s="4">
        <f>'middle_lifestyle_genre$3'!M38+4</f>
        <v>107</v>
      </c>
      <c r="N38" s="4">
        <f>'middle_lifestyle_genre$3'!N38+3</f>
        <v>105</v>
      </c>
      <c r="O38" s="4">
        <v>0</v>
      </c>
      <c r="P38" s="3">
        <v>1</v>
      </c>
      <c r="Q38" s="3">
        <v>1</v>
      </c>
      <c r="R38" s="4">
        <v>1</v>
      </c>
      <c r="S38" s="4">
        <f>'middle_lifestyle_genre$3'!S38+5</f>
        <v>2010</v>
      </c>
    </row>
    <row r="39" spans="1:19" x14ac:dyDescent="0.15">
      <c r="A39" s="16" t="s">
        <v>50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9">
        <v>20113</v>
      </c>
      <c r="J39" s="3">
        <v>0</v>
      </c>
      <c r="K39" s="4">
        <v>9</v>
      </c>
      <c r="L39" s="4">
        <f>'middle_lifestyle_genre$3'!L39+5</f>
        <v>50006</v>
      </c>
      <c r="M39" s="4">
        <f>'middle_lifestyle_genre$3'!M39+4</f>
        <v>106</v>
      </c>
      <c r="N39" s="4">
        <f>'middle_lifestyle_genre$3'!N39+3</f>
        <v>104</v>
      </c>
      <c r="O39" s="4">
        <v>0</v>
      </c>
      <c r="P39" s="3">
        <v>9</v>
      </c>
      <c r="Q39" s="3">
        <v>1</v>
      </c>
      <c r="R39" s="4">
        <v>2</v>
      </c>
      <c r="S39" s="4">
        <f>'middle_lifestyle_genre$3'!S39+5</f>
        <v>2000</v>
      </c>
    </row>
    <row r="40" spans="1:19" x14ac:dyDescent="0.15">
      <c r="A40" s="16" t="s">
        <v>50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9">
        <v>20114</v>
      </c>
      <c r="J40" s="3">
        <v>0</v>
      </c>
      <c r="K40" s="4">
        <v>9</v>
      </c>
      <c r="L40" s="4">
        <f>'middle_lifestyle_genre$3'!L40+5</f>
        <v>50004</v>
      </c>
      <c r="M40" s="4">
        <f>'middle_lifestyle_genre$3'!M40+4</f>
        <v>105</v>
      </c>
      <c r="N40" s="4">
        <f>'middle_lifestyle_genre$3'!N40+3</f>
        <v>103</v>
      </c>
      <c r="O40" s="4">
        <v>0</v>
      </c>
      <c r="P40" s="3">
        <v>9</v>
      </c>
      <c r="Q40" s="4">
        <v>1</v>
      </c>
      <c r="R40" s="4">
        <v>3</v>
      </c>
      <c r="S40" s="4">
        <f>'middle_lifestyle_genre$3'!S40+5</f>
        <v>1990</v>
      </c>
    </row>
    <row r="41" spans="1:19" x14ac:dyDescent="0.15">
      <c r="A41" s="16" t="s">
        <v>50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9">
        <v>29990</v>
      </c>
      <c r="J41" s="4">
        <v>9</v>
      </c>
      <c r="K41" s="4">
        <v>0</v>
      </c>
      <c r="L41" s="4">
        <f>'middle_lifestyle_genre$3'!L41+5</f>
        <v>10009</v>
      </c>
      <c r="M41" s="4">
        <f>'middle_lifestyle_genre$3'!M41+4</f>
        <v>908</v>
      </c>
      <c r="N41" s="4">
        <f>'middle_lifestyle_genre$3'!N41+3</f>
        <v>806</v>
      </c>
      <c r="O41" s="4">
        <f>'middle_lifestyle_genre$3'!O41+2</f>
        <v>54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50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9">
        <v>29991</v>
      </c>
      <c r="J42" s="4">
        <v>9</v>
      </c>
      <c r="K42" s="4">
        <v>0</v>
      </c>
      <c r="L42" s="4">
        <f>'middle_lifestyle_genre$3'!L42+5</f>
        <v>10008</v>
      </c>
      <c r="M42" s="4">
        <f>'middle_lifestyle_genre$3'!M42+4</f>
        <v>858</v>
      </c>
      <c r="N42" s="4">
        <f>'middle_lifestyle_genre$3'!N42+3</f>
        <v>706</v>
      </c>
      <c r="O42" s="4">
        <v>0</v>
      </c>
      <c r="P42" s="4">
        <v>0</v>
      </c>
      <c r="Q42" s="4">
        <v>0</v>
      </c>
      <c r="R42" s="4">
        <v>1</v>
      </c>
      <c r="S42" s="4">
        <f>'middle_lifestyle_genre$3'!S42+5</f>
        <v>9910</v>
      </c>
    </row>
    <row r="43" spans="1:19" x14ac:dyDescent="0.15">
      <c r="A43" s="16" t="s">
        <v>50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9">
        <v>29992</v>
      </c>
      <c r="J43" s="3">
        <v>0</v>
      </c>
      <c r="K43" s="4">
        <v>9</v>
      </c>
      <c r="L43" s="4">
        <f>'middle_lifestyle_genre$3'!L43+5</f>
        <v>10007</v>
      </c>
      <c r="M43" s="4">
        <f>'middle_lifestyle_genre$3'!M43+4</f>
        <v>808</v>
      </c>
      <c r="N43" s="4">
        <f>'middle_lifestyle_genre$3'!N43+3</f>
        <v>606</v>
      </c>
      <c r="O43" s="4">
        <v>0</v>
      </c>
      <c r="P43" s="4">
        <v>0</v>
      </c>
      <c r="Q43" s="4">
        <v>0</v>
      </c>
      <c r="R43" s="4">
        <v>2</v>
      </c>
      <c r="S43" s="4">
        <f>'middle_lifestyle_genre$3'!S43+5</f>
        <v>9810</v>
      </c>
    </row>
    <row r="44" spans="1:19" x14ac:dyDescent="0.15">
      <c r="A44" s="16" t="s">
        <v>50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9">
        <v>29993</v>
      </c>
      <c r="J44" s="3">
        <v>0</v>
      </c>
      <c r="K44" s="4">
        <v>9</v>
      </c>
      <c r="L44" s="4">
        <f>'middle_lifestyle_genre$3'!L44+5</f>
        <v>10006</v>
      </c>
      <c r="M44" s="4">
        <f>'middle_lifestyle_genre$3'!M44+4</f>
        <v>758</v>
      </c>
      <c r="N44" s="4">
        <f>'middle_lifestyle_genre$3'!N44+3</f>
        <v>506</v>
      </c>
      <c r="O44" s="4">
        <v>0</v>
      </c>
      <c r="P44" s="4">
        <v>0</v>
      </c>
      <c r="Q44" s="4">
        <v>0</v>
      </c>
      <c r="R44" s="4">
        <v>3</v>
      </c>
      <c r="S44" s="4">
        <f>'middle_lifestyle_genre$3'!S44+5</f>
        <v>9710</v>
      </c>
    </row>
    <row r="45" spans="1:19" x14ac:dyDescent="0.15">
      <c r="A45" s="16" t="s">
        <v>50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9">
        <v>29990</v>
      </c>
      <c r="J45" s="4">
        <v>9</v>
      </c>
      <c r="K45" s="4">
        <v>0</v>
      </c>
      <c r="L45" s="4">
        <f>'middle_lifestyle_genre$3'!L45+5</f>
        <v>10005</v>
      </c>
      <c r="M45" s="4">
        <f>'middle_lifestyle_genre$3'!M45+4</f>
        <v>708</v>
      </c>
      <c r="N45" s="4">
        <f>'middle_lifestyle_genre$3'!N45+3</f>
        <v>406</v>
      </c>
      <c r="O45" s="4">
        <f>'middle_lifestyle_genre$3'!O45+2</f>
        <v>34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50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9">
        <v>29991</v>
      </c>
      <c r="J46" s="4">
        <v>9</v>
      </c>
      <c r="K46" s="4">
        <v>0</v>
      </c>
      <c r="L46" s="4">
        <f>'middle_lifestyle_genre$3'!L46+5</f>
        <v>10004</v>
      </c>
      <c r="M46" s="4">
        <f>'middle_lifestyle_genre$3'!M46+4</f>
        <v>658</v>
      </c>
      <c r="N46" s="4">
        <f>'middle_lifestyle_genre$3'!N46+3</f>
        <v>306</v>
      </c>
      <c r="O46" s="4">
        <v>0</v>
      </c>
      <c r="P46" s="4">
        <v>1</v>
      </c>
      <c r="Q46" s="4">
        <v>1</v>
      </c>
      <c r="R46" s="4">
        <v>1</v>
      </c>
      <c r="S46" s="4">
        <f>'middle_lifestyle_genre$3'!S46+5</f>
        <v>9610</v>
      </c>
    </row>
    <row r="47" spans="1:19" x14ac:dyDescent="0.15">
      <c r="A47" s="16" t="s">
        <v>50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9">
        <v>29992</v>
      </c>
      <c r="J47" s="4">
        <v>0</v>
      </c>
      <c r="K47" s="4">
        <v>9</v>
      </c>
      <c r="L47" s="4">
        <f>'middle_lifestyle_genre$3'!L47+5</f>
        <v>10003</v>
      </c>
      <c r="M47" s="4">
        <f>'middle_lifestyle_genre$3'!M47+4</f>
        <v>608</v>
      </c>
      <c r="N47" s="4">
        <f>'middle_lifestyle_genre$3'!N47+3</f>
        <v>206</v>
      </c>
      <c r="O47" s="4">
        <v>0</v>
      </c>
      <c r="P47" s="4">
        <v>9</v>
      </c>
      <c r="Q47" s="4">
        <v>1</v>
      </c>
      <c r="R47" s="4">
        <v>2</v>
      </c>
      <c r="S47" s="4">
        <f>'middle_lifestyle_genre$3'!S47+5</f>
        <v>9510</v>
      </c>
    </row>
    <row r="48" spans="1:19" s="26" customFormat="1" x14ac:dyDescent="0.15">
      <c r="A48" s="16" t="s">
        <v>50</v>
      </c>
      <c r="B48" s="2">
        <v>59994</v>
      </c>
      <c r="C48" s="4">
        <v>599914</v>
      </c>
      <c r="D48" s="4">
        <v>1</v>
      </c>
      <c r="E48" s="2"/>
      <c r="F48" s="17">
        <v>5</v>
      </c>
      <c r="G48" s="4">
        <v>1</v>
      </c>
      <c r="H48" s="4">
        <v>5999</v>
      </c>
      <c r="I48" s="9">
        <v>29993</v>
      </c>
      <c r="J48" s="4">
        <v>0</v>
      </c>
      <c r="K48" s="4">
        <v>9</v>
      </c>
      <c r="L48" s="4">
        <f>'middle_lifestyle_genre$3'!L48+5</f>
        <v>10002</v>
      </c>
      <c r="M48" s="4">
        <f>'middle_lifestyle_genre$3'!M48+4</f>
        <v>558</v>
      </c>
      <c r="N48" s="4">
        <f>'middle_lifestyle_genre$3'!N48+3</f>
        <v>106</v>
      </c>
      <c r="O48" s="4">
        <v>0</v>
      </c>
      <c r="P48" s="4">
        <v>9</v>
      </c>
      <c r="Q48" s="4">
        <v>1</v>
      </c>
      <c r="R48" s="4">
        <v>3</v>
      </c>
      <c r="S48" s="4">
        <f>'middle_lifestyle_genre$3'!S48+5</f>
        <v>9410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="85" zoomScaleNormal="85" workbookViewId="0"/>
  </sheetViews>
  <sheetFormatPr defaultRowHeight="13.5" x14ac:dyDescent="0.15"/>
  <cols>
    <col min="1" max="16384" width="9" style="13"/>
  </cols>
  <sheetData>
    <row r="1" spans="1:19" x14ac:dyDescent="0.15">
      <c r="A1" s="14" t="s">
        <v>161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x14ac:dyDescent="0.15">
      <c r="A2" s="15" t="s">
        <v>139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46</v>
      </c>
      <c r="J2" s="25" t="s">
        <v>9</v>
      </c>
      <c r="K2" s="25" t="s">
        <v>10</v>
      </c>
      <c r="L2" s="25" t="s">
        <v>11</v>
      </c>
      <c r="M2" s="25" t="s">
        <v>12</v>
      </c>
      <c r="N2" s="25" t="s">
        <v>13</v>
      </c>
      <c r="O2" s="25" t="s">
        <v>14</v>
      </c>
      <c r="P2" s="25" t="s">
        <v>15</v>
      </c>
      <c r="Q2" s="25" t="s">
        <v>16</v>
      </c>
      <c r="R2" s="25" t="s">
        <v>26</v>
      </c>
      <c r="S2" s="25" t="s">
        <v>28</v>
      </c>
    </row>
    <row r="3" spans="1:19" x14ac:dyDescent="0.15">
      <c r="A3" s="16" t="s">
        <v>51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>
        <v>20101</v>
      </c>
      <c r="J3" s="3">
        <v>1</v>
      </c>
      <c r="K3" s="4">
        <v>1</v>
      </c>
      <c r="L3" s="4">
        <f>'middle_lifestyle_genre$4'!L3+5</f>
        <v>1015</v>
      </c>
      <c r="M3" s="4">
        <f>'middle_lifestyle_genre$4'!M3+4</f>
        <v>112</v>
      </c>
      <c r="N3" s="4">
        <f>'middle_lifestyle_genre$4'!N3+3</f>
        <v>99</v>
      </c>
      <c r="O3" s="4">
        <f>'middle_lifestyle_genre$4'!O3+2</f>
        <v>56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51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>
        <v>20101</v>
      </c>
      <c r="J4" s="3">
        <v>1</v>
      </c>
      <c r="K4" s="4">
        <v>1</v>
      </c>
      <c r="L4" s="4">
        <f>'middle_lifestyle_genre$4'!L4+5</f>
        <v>1016</v>
      </c>
      <c r="M4" s="4">
        <f>'middle_lifestyle_genre$4'!M4+4</f>
        <v>113</v>
      </c>
      <c r="N4" s="4">
        <f>'middle_lifestyle_genre$4'!N4+3</f>
        <v>100</v>
      </c>
      <c r="O4" s="4">
        <f>'middle_lifestyle_genre$4'!O4+2</f>
        <v>57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51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>
        <v>20101</v>
      </c>
      <c r="J5" s="3">
        <v>1</v>
      </c>
      <c r="K5" s="4">
        <v>1</v>
      </c>
      <c r="L5" s="4">
        <f>'middle_lifestyle_genre$4'!L5+5</f>
        <v>1017</v>
      </c>
      <c r="M5" s="4">
        <f>'middle_lifestyle_genre$4'!M5+4</f>
        <v>114</v>
      </c>
      <c r="N5" s="4">
        <f>'middle_lifestyle_genre$4'!N5+3</f>
        <v>101</v>
      </c>
      <c r="O5" s="4">
        <f>'middle_lifestyle_genre$4'!O5+2</f>
        <v>58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51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>
        <v>20101</v>
      </c>
      <c r="J6" s="3">
        <v>1</v>
      </c>
      <c r="K6" s="4">
        <v>1</v>
      </c>
      <c r="L6" s="4">
        <f>'middle_lifestyle_genre$4'!L6+5</f>
        <v>1018</v>
      </c>
      <c r="M6" s="4">
        <f>'middle_lifestyle_genre$4'!M6+4</f>
        <v>115</v>
      </c>
      <c r="N6" s="4">
        <f>'middle_lifestyle_genre$4'!N6+3</f>
        <v>102</v>
      </c>
      <c r="O6" s="4">
        <f>'middle_lifestyle_genre$4'!O6+2</f>
        <v>59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51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>
        <v>20101</v>
      </c>
      <c r="J7" s="3">
        <v>1</v>
      </c>
      <c r="K7" s="4">
        <v>0</v>
      </c>
      <c r="L7" s="4">
        <f>'middle_lifestyle_genre$4'!L7+5</f>
        <v>1019</v>
      </c>
      <c r="M7" s="4">
        <f>'middle_lifestyle_genre$4'!M7+4</f>
        <v>116</v>
      </c>
      <c r="N7" s="4">
        <f>'middle_lifestyle_genre$4'!N7+3</f>
        <v>103</v>
      </c>
      <c r="O7" s="4">
        <f>'middle_lifestyle_genre$4'!O7+2</f>
        <v>60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51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>
        <v>20101</v>
      </c>
      <c r="J8" s="3">
        <v>1</v>
      </c>
      <c r="K8" s="4">
        <v>0</v>
      </c>
      <c r="L8" s="4">
        <f>'middle_lifestyle_genre$4'!L8+5</f>
        <v>1020</v>
      </c>
      <c r="M8" s="4">
        <f>'middle_lifestyle_genre$4'!M8+4</f>
        <v>117</v>
      </c>
      <c r="N8" s="4">
        <f>'middle_lifestyle_genre$4'!N8+3</f>
        <v>104</v>
      </c>
      <c r="O8" s="4">
        <f>'middle_lifestyle_genre$4'!O8+2</f>
        <v>61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51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>
        <v>20101</v>
      </c>
      <c r="J9" s="3">
        <v>1</v>
      </c>
      <c r="K9" s="4">
        <v>0</v>
      </c>
      <c r="L9" s="4">
        <f>'middle_lifestyle_genre$4'!L9+5</f>
        <v>1021</v>
      </c>
      <c r="M9" s="4">
        <f>'middle_lifestyle_genre$4'!M9+4</f>
        <v>118</v>
      </c>
      <c r="N9" s="4">
        <f>'middle_lifestyle_genre$4'!N9+3</f>
        <v>105</v>
      </c>
      <c r="O9" s="4">
        <f>'middle_lifestyle_genre$4'!O9+2</f>
        <v>62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51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>
        <v>20102</v>
      </c>
      <c r="J10" s="3">
        <v>1</v>
      </c>
      <c r="K10" s="4">
        <v>1</v>
      </c>
      <c r="L10" s="4">
        <f>'middle_lifestyle_genre$4'!L10+5</f>
        <v>1065</v>
      </c>
      <c r="M10" s="4">
        <f>'middle_lifestyle_genre$4'!M10+4</f>
        <v>113</v>
      </c>
      <c r="N10" s="4">
        <f>'middle_lifestyle_genre$4'!N10+3</f>
        <v>101</v>
      </c>
      <c r="O10" s="4">
        <v>0</v>
      </c>
      <c r="P10" s="3">
        <v>0</v>
      </c>
      <c r="Q10" s="3">
        <v>0</v>
      </c>
      <c r="R10" s="4">
        <v>1</v>
      </c>
      <c r="S10" s="4">
        <f>'middle_lifestyle_genre$4'!S10+5</f>
        <v>10015</v>
      </c>
    </row>
    <row r="11" spans="1:19" x14ac:dyDescent="0.15">
      <c r="A11" s="16" t="s">
        <v>51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>
        <v>20103</v>
      </c>
      <c r="J11" s="3">
        <v>0</v>
      </c>
      <c r="K11" s="4">
        <v>9</v>
      </c>
      <c r="L11" s="4">
        <f>'middle_lifestyle_genre$4'!L11+5</f>
        <v>1115</v>
      </c>
      <c r="M11" s="4">
        <f>'middle_lifestyle_genre$4'!M11+4</f>
        <v>114</v>
      </c>
      <c r="N11" s="4">
        <f>'middle_lifestyle_genre$4'!N11+3</f>
        <v>103</v>
      </c>
      <c r="O11" s="4">
        <v>0</v>
      </c>
      <c r="P11" s="3">
        <v>0</v>
      </c>
      <c r="Q11" s="3">
        <v>0</v>
      </c>
      <c r="R11" s="4">
        <v>2</v>
      </c>
      <c r="S11" s="4">
        <f>'middle_lifestyle_genre$4'!S11+5</f>
        <v>9015</v>
      </c>
    </row>
    <row r="12" spans="1:19" x14ac:dyDescent="0.15">
      <c r="A12" s="16" t="s">
        <v>51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>
        <v>20104</v>
      </c>
      <c r="J12" s="3">
        <v>0</v>
      </c>
      <c r="K12" s="4">
        <v>9</v>
      </c>
      <c r="L12" s="4">
        <f>'middle_lifestyle_genre$4'!L12+5</f>
        <v>1165</v>
      </c>
      <c r="M12" s="4">
        <f>'middle_lifestyle_genre$4'!M12+4</f>
        <v>115</v>
      </c>
      <c r="N12" s="4">
        <f>'middle_lifestyle_genre$4'!N12+3</f>
        <v>105</v>
      </c>
      <c r="O12" s="4">
        <v>0</v>
      </c>
      <c r="P12" s="3">
        <v>0</v>
      </c>
      <c r="Q12" s="3">
        <v>0</v>
      </c>
      <c r="R12" s="4">
        <v>3</v>
      </c>
      <c r="S12" s="4">
        <f>'middle_lifestyle_genre$4'!S12+5</f>
        <v>8015</v>
      </c>
    </row>
    <row r="13" spans="1:19" x14ac:dyDescent="0.15">
      <c r="A13" s="16" t="s">
        <v>51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>
        <v>20101</v>
      </c>
      <c r="J13" s="3">
        <v>10</v>
      </c>
      <c r="K13" s="4">
        <v>0</v>
      </c>
      <c r="L13" s="4">
        <f>'middle_lifestyle_genre$4'!L13+5</f>
        <v>2015</v>
      </c>
      <c r="M13" s="4">
        <f>'middle_lifestyle_genre$4'!M13+4</f>
        <v>162</v>
      </c>
      <c r="N13" s="4">
        <f>'middle_lifestyle_genre$4'!N13+3</f>
        <v>109</v>
      </c>
      <c r="O13" s="4">
        <f>'middle_lifestyle_genre$4'!O13+2</f>
        <v>86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51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>
        <v>20102</v>
      </c>
      <c r="J14" s="3">
        <v>10</v>
      </c>
      <c r="K14" s="4">
        <v>0</v>
      </c>
      <c r="L14" s="4">
        <f>'middle_lifestyle_genre$4'!L14+5</f>
        <v>2040</v>
      </c>
      <c r="M14" s="4">
        <f>'middle_lifestyle_genre$4'!M14+4</f>
        <v>167</v>
      </c>
      <c r="N14" s="4">
        <f>'middle_lifestyle_genre$4'!N14+3</f>
        <v>119</v>
      </c>
      <c r="O14" s="4">
        <v>0</v>
      </c>
      <c r="P14" s="3">
        <v>0</v>
      </c>
      <c r="Q14" s="3">
        <v>0</v>
      </c>
      <c r="R14" s="4">
        <v>1</v>
      </c>
      <c r="S14" s="4">
        <f>'middle_lifestyle_genre$4'!S14+5</f>
        <v>2015</v>
      </c>
    </row>
    <row r="15" spans="1:19" x14ac:dyDescent="0.15">
      <c r="A15" s="16" t="s">
        <v>51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>
        <v>20103</v>
      </c>
      <c r="J15" s="3">
        <v>0</v>
      </c>
      <c r="K15" s="4">
        <v>9</v>
      </c>
      <c r="L15" s="4">
        <f>'middle_lifestyle_genre$4'!L15+5</f>
        <v>2065</v>
      </c>
      <c r="M15" s="4">
        <f>'middle_lifestyle_genre$4'!M15+4</f>
        <v>172</v>
      </c>
      <c r="N15" s="4">
        <f>'middle_lifestyle_genre$4'!N15+3</f>
        <v>129</v>
      </c>
      <c r="O15" s="4">
        <v>0</v>
      </c>
      <c r="P15" s="3">
        <v>0</v>
      </c>
      <c r="Q15" s="3">
        <v>0</v>
      </c>
      <c r="R15" s="4">
        <v>2</v>
      </c>
      <c r="S15" s="4">
        <f>'middle_lifestyle_genre$4'!S15+5</f>
        <v>1815</v>
      </c>
    </row>
    <row r="16" spans="1:19" x14ac:dyDescent="0.15">
      <c r="A16" s="16" t="s">
        <v>51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>
        <v>20104</v>
      </c>
      <c r="J16" s="3">
        <v>0</v>
      </c>
      <c r="K16" s="4">
        <v>9</v>
      </c>
      <c r="L16" s="4">
        <f>'middle_lifestyle_genre$4'!L16+5</f>
        <v>2090</v>
      </c>
      <c r="M16" s="4">
        <f>'middle_lifestyle_genre$4'!M16+4</f>
        <v>177</v>
      </c>
      <c r="N16" s="4">
        <f>'middle_lifestyle_genre$4'!N16+3</f>
        <v>139</v>
      </c>
      <c r="O16" s="4">
        <v>0</v>
      </c>
      <c r="P16" s="3">
        <v>0</v>
      </c>
      <c r="Q16" s="3">
        <v>0</v>
      </c>
      <c r="R16" s="4">
        <v>3</v>
      </c>
      <c r="S16" s="4">
        <f>'middle_lifestyle_genre$4'!S16+5</f>
        <v>1615</v>
      </c>
    </row>
    <row r="17" spans="1:19" x14ac:dyDescent="0.15">
      <c r="A17" s="16" t="s">
        <v>51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>
        <v>20101</v>
      </c>
      <c r="J17" s="3">
        <v>1</v>
      </c>
      <c r="K17" s="4">
        <v>1</v>
      </c>
      <c r="L17" s="4">
        <f>'middle_lifestyle_genre$4'!L17+5</f>
        <v>10015</v>
      </c>
      <c r="M17" s="4">
        <f>'middle_lifestyle_genre$4'!M17+4</f>
        <v>212</v>
      </c>
      <c r="N17" s="4">
        <f>'middle_lifestyle_genre$4'!N17+3</f>
        <v>159</v>
      </c>
      <c r="O17" s="4">
        <f>'middle_lifestyle_genre$4'!O17+2</f>
        <v>106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51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>
        <v>20102</v>
      </c>
      <c r="J18" s="3">
        <v>1</v>
      </c>
      <c r="K18" s="4">
        <v>1</v>
      </c>
      <c r="L18" s="4">
        <f>'middle_lifestyle_genre$4'!L18+5</f>
        <v>10515</v>
      </c>
      <c r="M18" s="4">
        <f>'middle_lifestyle_genre$4'!M18+4</f>
        <v>213</v>
      </c>
      <c r="N18" s="4">
        <f>'middle_lifestyle_genre$4'!N18+3</f>
        <v>161</v>
      </c>
      <c r="O18" s="4">
        <v>0</v>
      </c>
      <c r="P18" s="3">
        <v>0</v>
      </c>
      <c r="Q18" s="3">
        <v>0</v>
      </c>
      <c r="R18" s="4">
        <v>1</v>
      </c>
      <c r="S18" s="4">
        <f>'middle_lifestyle_genre$4'!S18+5</f>
        <v>5015</v>
      </c>
    </row>
    <row r="19" spans="1:19" x14ac:dyDescent="0.15">
      <c r="A19" s="16" t="s">
        <v>51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>
        <v>20103</v>
      </c>
      <c r="J19" s="3">
        <v>0</v>
      </c>
      <c r="K19" s="4">
        <v>9</v>
      </c>
      <c r="L19" s="4">
        <f>'middle_lifestyle_genre$4'!L19+5</f>
        <v>11015</v>
      </c>
      <c r="M19" s="4">
        <f>'middle_lifestyle_genre$4'!M19+4</f>
        <v>214</v>
      </c>
      <c r="N19" s="4">
        <f>'middle_lifestyle_genre$4'!N19+3</f>
        <v>163</v>
      </c>
      <c r="O19" s="4">
        <v>0</v>
      </c>
      <c r="P19" s="3">
        <v>0</v>
      </c>
      <c r="Q19" s="3">
        <v>0</v>
      </c>
      <c r="R19" s="4">
        <v>2</v>
      </c>
      <c r="S19" s="4">
        <f>'middle_lifestyle_genre$4'!S19+5</f>
        <v>4715</v>
      </c>
    </row>
    <row r="20" spans="1:19" x14ac:dyDescent="0.15">
      <c r="A20" s="16" t="s">
        <v>51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>
        <v>20104</v>
      </c>
      <c r="J20" s="3">
        <v>0</v>
      </c>
      <c r="K20" s="4">
        <v>9</v>
      </c>
      <c r="L20" s="4">
        <f>'middle_lifestyle_genre$4'!L20+5</f>
        <v>11515</v>
      </c>
      <c r="M20" s="4">
        <f>'middle_lifestyle_genre$4'!M20+4</f>
        <v>215</v>
      </c>
      <c r="N20" s="4">
        <f>'middle_lifestyle_genre$4'!N20+3</f>
        <v>165</v>
      </c>
      <c r="O20" s="4">
        <v>0</v>
      </c>
      <c r="P20" s="3">
        <v>0</v>
      </c>
      <c r="Q20" s="3">
        <v>0</v>
      </c>
      <c r="R20" s="4">
        <v>3</v>
      </c>
      <c r="S20" s="4">
        <f>'middle_lifestyle_genre$4'!S20+5</f>
        <v>4315</v>
      </c>
    </row>
    <row r="21" spans="1:19" x14ac:dyDescent="0.15">
      <c r="A21" s="16" t="s">
        <v>51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>
        <v>20101</v>
      </c>
      <c r="J21" s="3">
        <v>10</v>
      </c>
      <c r="K21" s="4">
        <v>0</v>
      </c>
      <c r="L21" s="4">
        <f>'middle_lifestyle_genre$4'!L21+5</f>
        <v>20015</v>
      </c>
      <c r="M21" s="4">
        <f>'middle_lifestyle_genre$4'!M21+4</f>
        <v>262</v>
      </c>
      <c r="N21" s="4">
        <f>'middle_lifestyle_genre$4'!N21+3</f>
        <v>209</v>
      </c>
      <c r="O21" s="4">
        <f>'middle_lifestyle_genre$4'!O21+2</f>
        <v>156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51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>
        <v>20102</v>
      </c>
      <c r="J22" s="3">
        <v>10</v>
      </c>
      <c r="K22" s="4">
        <v>0</v>
      </c>
      <c r="L22" s="4">
        <f>'middle_lifestyle_genre$4'!L22+5</f>
        <v>20265</v>
      </c>
      <c r="M22" s="4">
        <f>'middle_lifestyle_genre$4'!M22+4</f>
        <v>267</v>
      </c>
      <c r="N22" s="4">
        <f>'middle_lifestyle_genre$4'!N22+3</f>
        <v>219</v>
      </c>
      <c r="O22" s="4">
        <v>0</v>
      </c>
      <c r="P22" s="3">
        <v>0</v>
      </c>
      <c r="Q22" s="3">
        <v>0</v>
      </c>
      <c r="R22" s="4">
        <v>1</v>
      </c>
      <c r="S22" s="4">
        <f>'middle_lifestyle_genre$4'!S22+5</f>
        <v>7515</v>
      </c>
    </row>
    <row r="23" spans="1:19" x14ac:dyDescent="0.15">
      <c r="A23" s="16" t="s">
        <v>51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>
        <v>20103</v>
      </c>
      <c r="J23" s="3">
        <v>0</v>
      </c>
      <c r="K23" s="4">
        <v>9</v>
      </c>
      <c r="L23" s="4">
        <f>'middle_lifestyle_genre$4'!L23+5</f>
        <v>20515</v>
      </c>
      <c r="M23" s="4">
        <f>'middle_lifestyle_genre$4'!M23+4</f>
        <v>272</v>
      </c>
      <c r="N23" s="4">
        <f>'middle_lifestyle_genre$4'!N23+3</f>
        <v>229</v>
      </c>
      <c r="O23" s="4">
        <v>0</v>
      </c>
      <c r="P23" s="3">
        <v>0</v>
      </c>
      <c r="Q23" s="3">
        <v>0</v>
      </c>
      <c r="R23" s="4">
        <v>2</v>
      </c>
      <c r="S23" s="4">
        <f>'middle_lifestyle_genre$4'!S23+5</f>
        <v>7115</v>
      </c>
    </row>
    <row r="24" spans="1:19" x14ac:dyDescent="0.15">
      <c r="A24" s="16" t="s">
        <v>51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>
        <v>20104</v>
      </c>
      <c r="J24" s="3">
        <v>0</v>
      </c>
      <c r="K24" s="4">
        <v>9</v>
      </c>
      <c r="L24" s="4">
        <f>'middle_lifestyle_genre$4'!L24+5</f>
        <v>20765</v>
      </c>
      <c r="M24" s="4">
        <f>'middle_lifestyle_genre$4'!M24+4</f>
        <v>277</v>
      </c>
      <c r="N24" s="4">
        <f>'middle_lifestyle_genre$4'!N24+3</f>
        <v>239</v>
      </c>
      <c r="O24" s="4">
        <v>0</v>
      </c>
      <c r="P24" s="3">
        <v>0</v>
      </c>
      <c r="Q24" s="3">
        <v>0</v>
      </c>
      <c r="R24" s="4">
        <v>3</v>
      </c>
      <c r="S24" s="4">
        <f>'middle_lifestyle_genre$4'!S24+5</f>
        <v>6715</v>
      </c>
    </row>
    <row r="25" spans="1:19" x14ac:dyDescent="0.15">
      <c r="A25" s="16" t="s">
        <v>51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9">
        <v>20111</v>
      </c>
      <c r="J25" s="3">
        <v>1</v>
      </c>
      <c r="K25" s="4">
        <v>1</v>
      </c>
      <c r="L25" s="4">
        <f>'middle_lifestyle_genre$4'!L25+5</f>
        <v>515</v>
      </c>
      <c r="M25" s="4">
        <f>'middle_lifestyle_genre$4'!M25+4</f>
        <v>62</v>
      </c>
      <c r="N25" s="4">
        <f>'middle_lifestyle_genre$4'!N25+3</f>
        <v>38</v>
      </c>
      <c r="O25" s="4">
        <f>'middle_lifestyle_genre$4'!O25+2</f>
        <v>16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51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9">
        <v>20112</v>
      </c>
      <c r="J26" s="3">
        <v>1</v>
      </c>
      <c r="K26" s="4">
        <v>1</v>
      </c>
      <c r="L26" s="4">
        <f>'middle_lifestyle_genre$4'!L26+5</f>
        <v>505</v>
      </c>
      <c r="M26" s="4">
        <f>'middle_lifestyle_genre$4'!M26+4</f>
        <v>57</v>
      </c>
      <c r="N26" s="4">
        <f>'middle_lifestyle_genre$4'!N26+3</f>
        <v>28</v>
      </c>
      <c r="O26" s="4">
        <v>0</v>
      </c>
      <c r="P26" s="3">
        <v>1</v>
      </c>
      <c r="Q26" s="3">
        <v>1</v>
      </c>
      <c r="R26" s="4">
        <v>1</v>
      </c>
      <c r="S26" s="4">
        <f>'middle_lifestyle_genre$4'!S26+5</f>
        <v>5015</v>
      </c>
    </row>
    <row r="27" spans="1:19" x14ac:dyDescent="0.15">
      <c r="A27" s="16" t="s">
        <v>51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9">
        <v>20113</v>
      </c>
      <c r="J27" s="3">
        <v>0</v>
      </c>
      <c r="K27" s="4">
        <v>9</v>
      </c>
      <c r="L27" s="4">
        <f>'middle_lifestyle_genre$4'!L27+5</f>
        <v>500</v>
      </c>
      <c r="M27" s="4">
        <f>'middle_lifestyle_genre$4'!M27+4</f>
        <v>52</v>
      </c>
      <c r="N27" s="4">
        <f>'middle_lifestyle_genre$4'!N27+3</f>
        <v>23</v>
      </c>
      <c r="O27" s="4">
        <v>0</v>
      </c>
      <c r="P27" s="3">
        <v>9</v>
      </c>
      <c r="Q27" s="3">
        <v>1</v>
      </c>
      <c r="R27" s="4">
        <v>2</v>
      </c>
      <c r="S27" s="4">
        <f>'middle_lifestyle_genre$4'!S27+5</f>
        <v>4515</v>
      </c>
    </row>
    <row r="28" spans="1:19" x14ac:dyDescent="0.15">
      <c r="A28" s="16" t="s">
        <v>51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9">
        <v>20114</v>
      </c>
      <c r="J28" s="3">
        <v>0</v>
      </c>
      <c r="K28" s="4">
        <v>9</v>
      </c>
      <c r="L28" s="4">
        <f>'middle_lifestyle_genre$4'!L28+5</f>
        <v>495</v>
      </c>
      <c r="M28" s="4">
        <f>'middle_lifestyle_genre$4'!M28+4</f>
        <v>47</v>
      </c>
      <c r="N28" s="4">
        <f>'middle_lifestyle_genre$4'!N28+3</f>
        <v>18</v>
      </c>
      <c r="O28" s="4">
        <v>0</v>
      </c>
      <c r="P28" s="3">
        <v>9</v>
      </c>
      <c r="Q28" s="3">
        <v>1</v>
      </c>
      <c r="R28" s="4">
        <v>3</v>
      </c>
      <c r="S28" s="4">
        <f>'middle_lifestyle_genre$4'!S28+5</f>
        <v>4015</v>
      </c>
    </row>
    <row r="29" spans="1:19" x14ac:dyDescent="0.15">
      <c r="A29" s="16" t="s">
        <v>51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9">
        <v>20111</v>
      </c>
      <c r="J29" s="3">
        <v>9</v>
      </c>
      <c r="K29" s="4">
        <v>0</v>
      </c>
      <c r="L29" s="4">
        <f>'middle_lifestyle_genre$4'!L29+5</f>
        <v>3015</v>
      </c>
      <c r="M29" s="4">
        <f>'middle_lifestyle_genre$4'!M29+4</f>
        <v>212</v>
      </c>
      <c r="N29" s="4">
        <f>'middle_lifestyle_genre$4'!N29+3</f>
        <v>189</v>
      </c>
      <c r="O29" s="4">
        <f>'middle_lifestyle_genre$4'!O29+2</f>
        <v>106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51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9">
        <v>20112</v>
      </c>
      <c r="J30" s="3">
        <v>9</v>
      </c>
      <c r="K30" s="4">
        <v>0</v>
      </c>
      <c r="L30" s="4">
        <f>'middle_lifestyle_genre$4'!L30+5</f>
        <v>2915</v>
      </c>
      <c r="M30" s="4">
        <f>'middle_lifestyle_genre$4'!M30+4</f>
        <v>192</v>
      </c>
      <c r="N30" s="4">
        <f>'middle_lifestyle_genre$4'!N30+3</f>
        <v>169</v>
      </c>
      <c r="O30" s="4">
        <v>0</v>
      </c>
      <c r="P30" s="3">
        <v>1</v>
      </c>
      <c r="Q30" s="3">
        <v>1</v>
      </c>
      <c r="R30" s="4">
        <v>1</v>
      </c>
      <c r="S30" s="4">
        <f>'middle_lifestyle_genre$4'!S30+5</f>
        <v>50015</v>
      </c>
    </row>
    <row r="31" spans="1:19" x14ac:dyDescent="0.15">
      <c r="A31" s="16" t="s">
        <v>51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9">
        <v>20113</v>
      </c>
      <c r="J31" s="3">
        <v>0</v>
      </c>
      <c r="K31" s="4">
        <v>9</v>
      </c>
      <c r="L31" s="4">
        <f>'middle_lifestyle_genre$4'!L31+5</f>
        <v>2815</v>
      </c>
      <c r="M31" s="4">
        <f>'middle_lifestyle_genre$4'!M31+4</f>
        <v>172</v>
      </c>
      <c r="N31" s="4">
        <f>'middle_lifestyle_genre$4'!N31+3</f>
        <v>149</v>
      </c>
      <c r="O31" s="4">
        <v>0</v>
      </c>
      <c r="P31" s="3">
        <v>9</v>
      </c>
      <c r="Q31" s="3">
        <v>1</v>
      </c>
      <c r="R31" s="4">
        <v>2</v>
      </c>
      <c r="S31" s="4">
        <f>'middle_lifestyle_genre$4'!S31+5</f>
        <v>45015</v>
      </c>
    </row>
    <row r="32" spans="1:19" x14ac:dyDescent="0.15">
      <c r="A32" s="16" t="s">
        <v>51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9">
        <v>20114</v>
      </c>
      <c r="J32" s="3">
        <v>0</v>
      </c>
      <c r="K32" s="4">
        <v>9</v>
      </c>
      <c r="L32" s="4">
        <f>'middle_lifestyle_genre$4'!L32+5</f>
        <v>2715</v>
      </c>
      <c r="M32" s="4">
        <f>'middle_lifestyle_genre$4'!M32+4</f>
        <v>152</v>
      </c>
      <c r="N32" s="4">
        <f>'middle_lifestyle_genre$4'!N32+3</f>
        <v>129</v>
      </c>
      <c r="O32" s="4">
        <v>0</v>
      </c>
      <c r="P32" s="3">
        <v>9</v>
      </c>
      <c r="Q32" s="3">
        <v>1</v>
      </c>
      <c r="R32" s="4">
        <v>3</v>
      </c>
      <c r="S32" s="4">
        <f>'middle_lifestyle_genre$4'!S32+5</f>
        <v>40015</v>
      </c>
    </row>
    <row r="33" spans="1:19" x14ac:dyDescent="0.15">
      <c r="A33" s="16" t="s">
        <v>51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9">
        <v>20111</v>
      </c>
      <c r="J33" s="3">
        <v>1</v>
      </c>
      <c r="K33" s="4">
        <v>1</v>
      </c>
      <c r="L33" s="4">
        <f>'middle_lifestyle_genre$4'!L33+5</f>
        <v>100015</v>
      </c>
      <c r="M33" s="4">
        <f>'middle_lifestyle_genre$4'!M33+4</f>
        <v>8204</v>
      </c>
      <c r="N33" s="4">
        <f>'middle_lifestyle_genre$4'!N33+3</f>
        <v>8009</v>
      </c>
      <c r="O33" s="4">
        <f>'middle_lifestyle_genre$4'!O33+2</f>
        <v>1006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51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9">
        <v>20112</v>
      </c>
      <c r="J34" s="3">
        <v>1</v>
      </c>
      <c r="K34" s="4">
        <v>1</v>
      </c>
      <c r="L34" s="4">
        <f>'middle_lifestyle_genre$4'!L34+5</f>
        <v>100014</v>
      </c>
      <c r="M34" s="4">
        <f>'middle_lifestyle_genre$4'!M34+4</f>
        <v>4108</v>
      </c>
      <c r="N34" s="4">
        <f>'middle_lifestyle_genre$4'!N34+3</f>
        <v>4009</v>
      </c>
      <c r="O34" s="4">
        <v>0</v>
      </c>
      <c r="P34" s="3">
        <v>1</v>
      </c>
      <c r="Q34" s="3">
        <v>1</v>
      </c>
      <c r="R34" s="4">
        <v>1</v>
      </c>
      <c r="S34" s="4">
        <f>'middle_lifestyle_genre$4'!S34+5</f>
        <v>10015</v>
      </c>
    </row>
    <row r="35" spans="1:19" x14ac:dyDescent="0.15">
      <c r="A35" s="16" t="s">
        <v>51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9">
        <v>20113</v>
      </c>
      <c r="J35" s="3">
        <v>0</v>
      </c>
      <c r="K35" s="4">
        <v>9</v>
      </c>
      <c r="L35" s="4">
        <f>'middle_lifestyle_genre$4'!L35+5</f>
        <v>100013</v>
      </c>
      <c r="M35" s="4">
        <f>'middle_lifestyle_genre$4'!M35+4</f>
        <v>2060</v>
      </c>
      <c r="N35" s="4">
        <f>'middle_lifestyle_genre$4'!N35+3</f>
        <v>2009</v>
      </c>
      <c r="O35" s="4">
        <v>0</v>
      </c>
      <c r="P35" s="3">
        <v>9</v>
      </c>
      <c r="Q35" s="3">
        <v>1</v>
      </c>
      <c r="R35" s="4">
        <v>2</v>
      </c>
      <c r="S35" s="4">
        <f>'middle_lifestyle_genre$4'!S35+5</f>
        <v>5015</v>
      </c>
    </row>
    <row r="36" spans="1:19" x14ac:dyDescent="0.15">
      <c r="A36" s="16" t="s">
        <v>51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9">
        <v>20114</v>
      </c>
      <c r="J36" s="3">
        <v>0</v>
      </c>
      <c r="K36" s="4">
        <v>9</v>
      </c>
      <c r="L36" s="4">
        <f>'middle_lifestyle_genre$4'!L36+5</f>
        <v>100012</v>
      </c>
      <c r="M36" s="4">
        <f>'middle_lifestyle_genre$4'!M36+4</f>
        <v>1036</v>
      </c>
      <c r="N36" s="4">
        <f>'middle_lifestyle_genre$4'!N36+3</f>
        <v>1009</v>
      </c>
      <c r="O36" s="4">
        <v>0</v>
      </c>
      <c r="P36" s="3">
        <v>9</v>
      </c>
      <c r="Q36" s="3">
        <v>1</v>
      </c>
      <c r="R36" s="4">
        <v>3</v>
      </c>
      <c r="S36" s="4">
        <f>'middle_lifestyle_genre$4'!S36+5</f>
        <v>2515</v>
      </c>
    </row>
    <row r="37" spans="1:19" x14ac:dyDescent="0.15">
      <c r="A37" s="16" t="s">
        <v>51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9">
        <v>20111</v>
      </c>
      <c r="J37" s="3">
        <v>9</v>
      </c>
      <c r="K37" s="4">
        <v>0</v>
      </c>
      <c r="L37" s="4">
        <f>'middle_lifestyle_genre$4'!L37+5</f>
        <v>50015</v>
      </c>
      <c r="M37" s="4">
        <f>'middle_lifestyle_genre$4'!M37+4</f>
        <v>112</v>
      </c>
      <c r="N37" s="4">
        <f>'middle_lifestyle_genre$4'!N37+3</f>
        <v>109</v>
      </c>
      <c r="O37" s="4">
        <f>'middle_lifestyle_genre$4'!O37+2</f>
        <v>56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51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9">
        <v>20112</v>
      </c>
      <c r="J38" s="3">
        <v>9</v>
      </c>
      <c r="K38" s="4">
        <v>0</v>
      </c>
      <c r="L38" s="4">
        <f>'middle_lifestyle_genre$4'!L38+5</f>
        <v>50013</v>
      </c>
      <c r="M38" s="4">
        <f>'middle_lifestyle_genre$4'!M38+4</f>
        <v>111</v>
      </c>
      <c r="N38" s="4">
        <f>'middle_lifestyle_genre$4'!N38+3</f>
        <v>108</v>
      </c>
      <c r="O38" s="4">
        <v>0</v>
      </c>
      <c r="P38" s="3">
        <v>1</v>
      </c>
      <c r="Q38" s="3">
        <v>1</v>
      </c>
      <c r="R38" s="4">
        <v>1</v>
      </c>
      <c r="S38" s="4">
        <f>'middle_lifestyle_genre$4'!S38+5</f>
        <v>2015</v>
      </c>
    </row>
    <row r="39" spans="1:19" x14ac:dyDescent="0.15">
      <c r="A39" s="16" t="s">
        <v>51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9">
        <v>20113</v>
      </c>
      <c r="J39" s="3">
        <v>0</v>
      </c>
      <c r="K39" s="4">
        <v>9</v>
      </c>
      <c r="L39" s="4">
        <f>'middle_lifestyle_genre$4'!L39+5</f>
        <v>50011</v>
      </c>
      <c r="M39" s="4">
        <f>'middle_lifestyle_genre$4'!M39+4</f>
        <v>110</v>
      </c>
      <c r="N39" s="4">
        <f>'middle_lifestyle_genre$4'!N39+3</f>
        <v>107</v>
      </c>
      <c r="O39" s="4">
        <v>0</v>
      </c>
      <c r="P39" s="3">
        <v>9</v>
      </c>
      <c r="Q39" s="3">
        <v>1</v>
      </c>
      <c r="R39" s="4">
        <v>2</v>
      </c>
      <c r="S39" s="4">
        <f>'middle_lifestyle_genre$4'!S39+5</f>
        <v>2005</v>
      </c>
    </row>
    <row r="40" spans="1:19" x14ac:dyDescent="0.15">
      <c r="A40" s="16" t="s">
        <v>51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9">
        <v>20114</v>
      </c>
      <c r="J40" s="3">
        <v>0</v>
      </c>
      <c r="K40" s="4">
        <v>9</v>
      </c>
      <c r="L40" s="4">
        <f>'middle_lifestyle_genre$4'!L40+5</f>
        <v>50009</v>
      </c>
      <c r="M40" s="4">
        <f>'middle_lifestyle_genre$4'!M40+4</f>
        <v>109</v>
      </c>
      <c r="N40" s="4">
        <f>'middle_lifestyle_genre$4'!N40+3</f>
        <v>106</v>
      </c>
      <c r="O40" s="4">
        <v>0</v>
      </c>
      <c r="P40" s="3">
        <v>9</v>
      </c>
      <c r="Q40" s="4">
        <v>1</v>
      </c>
      <c r="R40" s="4">
        <v>3</v>
      </c>
      <c r="S40" s="4">
        <f>'middle_lifestyle_genre$4'!S40+5</f>
        <v>1995</v>
      </c>
    </row>
    <row r="41" spans="1:19" x14ac:dyDescent="0.15">
      <c r="A41" s="16" t="s">
        <v>51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9">
        <v>29990</v>
      </c>
      <c r="J41" s="4">
        <v>9</v>
      </c>
      <c r="K41" s="4">
        <v>0</v>
      </c>
      <c r="L41" s="4">
        <f>'middle_lifestyle_genre$4'!L41+5</f>
        <v>10014</v>
      </c>
      <c r="M41" s="4">
        <f>'middle_lifestyle_genre$4'!M41+4</f>
        <v>912</v>
      </c>
      <c r="N41" s="4">
        <f>'middle_lifestyle_genre$4'!N41+3</f>
        <v>809</v>
      </c>
      <c r="O41" s="4">
        <f>'middle_lifestyle_genre$4'!O41+2</f>
        <v>56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51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9">
        <v>29991</v>
      </c>
      <c r="J42" s="4">
        <v>9</v>
      </c>
      <c r="K42" s="4">
        <v>0</v>
      </c>
      <c r="L42" s="4">
        <f>'middle_lifestyle_genre$4'!L42+5</f>
        <v>10013</v>
      </c>
      <c r="M42" s="4">
        <f>'middle_lifestyle_genre$4'!M42+4</f>
        <v>862</v>
      </c>
      <c r="N42" s="4">
        <f>'middle_lifestyle_genre$4'!N42+3</f>
        <v>709</v>
      </c>
      <c r="O42" s="4">
        <v>0</v>
      </c>
      <c r="P42" s="4">
        <v>0</v>
      </c>
      <c r="Q42" s="4">
        <v>0</v>
      </c>
      <c r="R42" s="4">
        <v>1</v>
      </c>
      <c r="S42" s="4">
        <f>'middle_lifestyle_genre$4'!S42+5</f>
        <v>9915</v>
      </c>
    </row>
    <row r="43" spans="1:19" x14ac:dyDescent="0.15">
      <c r="A43" s="16" t="s">
        <v>51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9">
        <v>29992</v>
      </c>
      <c r="J43" s="3">
        <v>0</v>
      </c>
      <c r="K43" s="4">
        <v>9</v>
      </c>
      <c r="L43" s="4">
        <f>'middle_lifestyle_genre$4'!L43+5</f>
        <v>10012</v>
      </c>
      <c r="M43" s="4">
        <f>'middle_lifestyle_genre$4'!M43+4</f>
        <v>812</v>
      </c>
      <c r="N43" s="4">
        <f>'middle_lifestyle_genre$4'!N43+3</f>
        <v>609</v>
      </c>
      <c r="O43" s="4">
        <v>0</v>
      </c>
      <c r="P43" s="4">
        <v>0</v>
      </c>
      <c r="Q43" s="4">
        <v>0</v>
      </c>
      <c r="R43" s="4">
        <v>2</v>
      </c>
      <c r="S43" s="4">
        <f>'middle_lifestyle_genre$4'!S43+5</f>
        <v>9815</v>
      </c>
    </row>
    <row r="44" spans="1:19" x14ac:dyDescent="0.15">
      <c r="A44" s="16" t="s">
        <v>51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9">
        <v>29993</v>
      </c>
      <c r="J44" s="3">
        <v>0</v>
      </c>
      <c r="K44" s="4">
        <v>9</v>
      </c>
      <c r="L44" s="4">
        <f>'middle_lifestyle_genre$4'!L44+5</f>
        <v>10011</v>
      </c>
      <c r="M44" s="4">
        <f>'middle_lifestyle_genre$4'!M44+4</f>
        <v>762</v>
      </c>
      <c r="N44" s="4">
        <f>'middle_lifestyle_genre$4'!N44+3</f>
        <v>509</v>
      </c>
      <c r="O44" s="4">
        <v>0</v>
      </c>
      <c r="P44" s="4">
        <v>0</v>
      </c>
      <c r="Q44" s="4">
        <v>0</v>
      </c>
      <c r="R44" s="4">
        <v>3</v>
      </c>
      <c r="S44" s="4">
        <f>'middle_lifestyle_genre$4'!S44+5</f>
        <v>9715</v>
      </c>
    </row>
    <row r="45" spans="1:19" x14ac:dyDescent="0.15">
      <c r="A45" s="16" t="s">
        <v>51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9">
        <v>29990</v>
      </c>
      <c r="J45" s="4">
        <v>9</v>
      </c>
      <c r="K45" s="4">
        <v>0</v>
      </c>
      <c r="L45" s="4">
        <f>'middle_lifestyle_genre$4'!L45+5</f>
        <v>10010</v>
      </c>
      <c r="M45" s="4">
        <f>'middle_lifestyle_genre$4'!M45+4</f>
        <v>712</v>
      </c>
      <c r="N45" s="4">
        <f>'middle_lifestyle_genre$4'!N45+3</f>
        <v>409</v>
      </c>
      <c r="O45" s="4">
        <f>'middle_lifestyle_genre$4'!O45+2</f>
        <v>36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51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9">
        <v>29991</v>
      </c>
      <c r="J46" s="4">
        <v>9</v>
      </c>
      <c r="K46" s="4">
        <v>0</v>
      </c>
      <c r="L46" s="4">
        <f>'middle_lifestyle_genre$4'!L46+5</f>
        <v>10009</v>
      </c>
      <c r="M46" s="4">
        <f>'middle_lifestyle_genre$4'!M46+4</f>
        <v>662</v>
      </c>
      <c r="N46" s="4">
        <f>'middle_lifestyle_genre$4'!N46+3</f>
        <v>309</v>
      </c>
      <c r="O46" s="4">
        <v>0</v>
      </c>
      <c r="P46" s="4">
        <v>1</v>
      </c>
      <c r="Q46" s="4">
        <v>1</v>
      </c>
      <c r="R46" s="4">
        <v>1</v>
      </c>
      <c r="S46" s="4">
        <f>'middle_lifestyle_genre$4'!S46+5</f>
        <v>9615</v>
      </c>
    </row>
    <row r="47" spans="1:19" x14ac:dyDescent="0.15">
      <c r="A47" s="16" t="s">
        <v>51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9">
        <v>29992</v>
      </c>
      <c r="J47" s="4">
        <v>0</v>
      </c>
      <c r="K47" s="4">
        <v>9</v>
      </c>
      <c r="L47" s="4">
        <f>'middle_lifestyle_genre$4'!L47+5</f>
        <v>10008</v>
      </c>
      <c r="M47" s="4">
        <f>'middle_lifestyle_genre$4'!M47+4</f>
        <v>612</v>
      </c>
      <c r="N47" s="4">
        <f>'middle_lifestyle_genre$4'!N47+3</f>
        <v>209</v>
      </c>
      <c r="O47" s="4">
        <v>0</v>
      </c>
      <c r="P47" s="4">
        <v>9</v>
      </c>
      <c r="Q47" s="4">
        <v>1</v>
      </c>
      <c r="R47" s="4">
        <v>2</v>
      </c>
      <c r="S47" s="4">
        <f>'middle_lifestyle_genre$4'!S47+5</f>
        <v>9515</v>
      </c>
    </row>
    <row r="48" spans="1:19" s="26" customFormat="1" x14ac:dyDescent="0.15">
      <c r="A48" s="16" t="s">
        <v>51</v>
      </c>
      <c r="B48" s="2">
        <v>59994</v>
      </c>
      <c r="C48" s="4">
        <v>599914</v>
      </c>
      <c r="D48" s="4">
        <v>1</v>
      </c>
      <c r="E48" s="2"/>
      <c r="F48" s="17">
        <v>5</v>
      </c>
      <c r="G48" s="4">
        <v>1</v>
      </c>
      <c r="H48" s="4">
        <v>5999</v>
      </c>
      <c r="I48" s="9">
        <v>29993</v>
      </c>
      <c r="J48" s="4">
        <v>0</v>
      </c>
      <c r="K48" s="4">
        <v>9</v>
      </c>
      <c r="L48" s="4">
        <f>'middle_lifestyle_genre$4'!L48+5</f>
        <v>10007</v>
      </c>
      <c r="M48" s="4">
        <f>'middle_lifestyle_genre$4'!M48+4</f>
        <v>562</v>
      </c>
      <c r="N48" s="4">
        <f>'middle_lifestyle_genre$4'!N48+3</f>
        <v>109</v>
      </c>
      <c r="O48" s="4">
        <v>0</v>
      </c>
      <c r="P48" s="4">
        <v>9</v>
      </c>
      <c r="Q48" s="4">
        <v>1</v>
      </c>
      <c r="R48" s="4">
        <v>3</v>
      </c>
      <c r="S48" s="4">
        <f>'middle_lifestyle_genre$4'!S48+5</f>
        <v>9415</v>
      </c>
    </row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9"/>
  <sheetViews>
    <sheetView zoomScale="85" zoomScaleNormal="85" workbookViewId="0"/>
  </sheetViews>
  <sheetFormatPr defaultRowHeight="13.5" x14ac:dyDescent="0.15"/>
  <cols>
    <col min="1" max="16384" width="9" style="1"/>
  </cols>
  <sheetData>
    <row r="1" spans="1:33" x14ac:dyDescent="0.15">
      <c r="A1" s="14" t="s">
        <v>161</v>
      </c>
    </row>
    <row r="2" spans="1:33" x14ac:dyDescent="0.15">
      <c r="A2" s="15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</row>
    <row r="3" spans="1:33" x14ac:dyDescent="0.15">
      <c r="A3" s="15" t="s">
        <v>49</v>
      </c>
      <c r="B3" s="3">
        <v>3001</v>
      </c>
      <c r="C3" s="3">
        <v>40011</v>
      </c>
      <c r="D3" s="3">
        <v>400111</v>
      </c>
      <c r="E3" s="3">
        <v>1</v>
      </c>
      <c r="F3" s="3">
        <v>1</v>
      </c>
      <c r="G3" s="17">
        <v>1</v>
      </c>
      <c r="H3" s="3">
        <v>1</v>
      </c>
      <c r="I3" s="3">
        <v>4001</v>
      </c>
      <c r="J3" s="3">
        <v>2001</v>
      </c>
      <c r="K3" s="3">
        <v>1</v>
      </c>
      <c r="L3" s="3">
        <v>1</v>
      </c>
      <c r="M3" s="3">
        <f>'middle_count_log$2'!M3+5</f>
        <v>1005</v>
      </c>
      <c r="N3" s="3">
        <f>'middle_count_log$2'!N3+4</f>
        <v>104</v>
      </c>
      <c r="O3" s="3">
        <f>'middle_count_log$2'!O3+3</f>
        <v>93</v>
      </c>
      <c r="P3" s="3">
        <f>'middle_count_log$2'!P3+2</f>
        <v>52</v>
      </c>
      <c r="Q3" s="17">
        <v>0</v>
      </c>
      <c r="R3" s="17">
        <v>0</v>
      </c>
      <c r="S3" s="3">
        <v>0</v>
      </c>
      <c r="T3" s="3">
        <v>0</v>
      </c>
      <c r="U3" s="3">
        <v>0</v>
      </c>
      <c r="V3" s="3">
        <v>1</v>
      </c>
      <c r="W3" s="3">
        <v>1</v>
      </c>
      <c r="X3" s="3">
        <v>0</v>
      </c>
      <c r="Y3" s="17">
        <v>0</v>
      </c>
      <c r="Z3" s="3">
        <f>'middle_count_log$2'!Z3+2</f>
        <v>7</v>
      </c>
      <c r="AA3" s="3">
        <v>0</v>
      </c>
      <c r="AB3" s="3">
        <v>0</v>
      </c>
      <c r="AC3" s="17"/>
      <c r="AD3" s="3">
        <v>0</v>
      </c>
      <c r="AE3" s="3">
        <v>0</v>
      </c>
      <c r="AF3" s="3">
        <v>0</v>
      </c>
      <c r="AG3" s="3">
        <v>0</v>
      </c>
    </row>
    <row r="4" spans="1:33" x14ac:dyDescent="0.15">
      <c r="A4" s="15" t="s">
        <v>49</v>
      </c>
      <c r="B4" s="3">
        <v>3001</v>
      </c>
      <c r="C4" s="3">
        <v>40011</v>
      </c>
      <c r="D4" s="3">
        <v>400111</v>
      </c>
      <c r="E4" s="3">
        <v>1</v>
      </c>
      <c r="F4" s="3">
        <v>1</v>
      </c>
      <c r="G4" s="17">
        <v>1</v>
      </c>
      <c r="H4" s="3">
        <v>1</v>
      </c>
      <c r="I4" s="3">
        <v>4001</v>
      </c>
      <c r="J4" s="3">
        <v>2001</v>
      </c>
      <c r="K4" s="3">
        <v>1</v>
      </c>
      <c r="L4" s="3">
        <v>1</v>
      </c>
      <c r="M4" s="3">
        <f>'middle_count_log$2'!M4+5</f>
        <v>1006</v>
      </c>
      <c r="N4" s="3">
        <f>'middle_count_log$2'!N4+4</f>
        <v>105</v>
      </c>
      <c r="O4" s="3">
        <f>'middle_count_log$2'!O4+3</f>
        <v>94</v>
      </c>
      <c r="P4" s="3">
        <f>'middle_count_log$2'!P4+2</f>
        <v>53</v>
      </c>
      <c r="Q4" s="17">
        <v>1</v>
      </c>
      <c r="R4" s="17">
        <v>1</v>
      </c>
      <c r="S4" s="3">
        <v>0</v>
      </c>
      <c r="T4" s="3">
        <v>0</v>
      </c>
      <c r="U4" s="3">
        <v>0</v>
      </c>
      <c r="V4" s="3">
        <v>1</v>
      </c>
      <c r="W4" s="3">
        <v>1</v>
      </c>
      <c r="X4" s="3">
        <v>0</v>
      </c>
      <c r="Y4" s="17">
        <v>1</v>
      </c>
      <c r="Z4" s="3">
        <f>'middle_count_log$2'!Z4+2</f>
        <v>7</v>
      </c>
      <c r="AA4" s="3">
        <v>0</v>
      </c>
      <c r="AB4" s="3">
        <v>0</v>
      </c>
      <c r="AC4" s="17"/>
      <c r="AD4" s="3">
        <v>0</v>
      </c>
      <c r="AE4" s="3">
        <v>0</v>
      </c>
      <c r="AF4" s="3">
        <v>0</v>
      </c>
      <c r="AG4" s="3">
        <v>0</v>
      </c>
    </row>
    <row r="5" spans="1:33" x14ac:dyDescent="0.15">
      <c r="A5" s="15" t="s">
        <v>49</v>
      </c>
      <c r="B5" s="3">
        <v>3001</v>
      </c>
      <c r="C5" s="3">
        <v>40011</v>
      </c>
      <c r="D5" s="3">
        <v>400111</v>
      </c>
      <c r="E5" s="3">
        <v>1</v>
      </c>
      <c r="F5" s="3">
        <v>1</v>
      </c>
      <c r="G5" s="17">
        <v>1</v>
      </c>
      <c r="H5" s="3">
        <v>1</v>
      </c>
      <c r="I5" s="3">
        <v>4001</v>
      </c>
      <c r="J5" s="3">
        <v>2001</v>
      </c>
      <c r="K5" s="3">
        <v>1</v>
      </c>
      <c r="L5" s="3">
        <v>1</v>
      </c>
      <c r="M5" s="3">
        <f>'middle_count_log$2'!M5+5</f>
        <v>1007</v>
      </c>
      <c r="N5" s="3">
        <f>'middle_count_log$2'!N5+4</f>
        <v>106</v>
      </c>
      <c r="O5" s="3">
        <f>'middle_count_log$2'!O5+3</f>
        <v>95</v>
      </c>
      <c r="P5" s="3">
        <f>'middle_count_log$2'!P5+2</f>
        <v>54</v>
      </c>
      <c r="Q5" s="17">
        <v>2</v>
      </c>
      <c r="R5" s="17">
        <v>1</v>
      </c>
      <c r="S5" s="3">
        <v>0</v>
      </c>
      <c r="T5" s="3">
        <v>0</v>
      </c>
      <c r="U5" s="3">
        <v>0</v>
      </c>
      <c r="V5" s="3">
        <v>1</v>
      </c>
      <c r="W5" s="3">
        <v>1</v>
      </c>
      <c r="X5" s="3">
        <v>0</v>
      </c>
      <c r="Y5" s="17">
        <v>1</v>
      </c>
      <c r="Z5" s="3">
        <f>'middle_count_log$2'!Z5+2</f>
        <v>7</v>
      </c>
      <c r="AA5" s="3">
        <v>0</v>
      </c>
      <c r="AB5" s="3">
        <v>0</v>
      </c>
      <c r="AC5" s="17"/>
      <c r="AD5" s="3">
        <v>0</v>
      </c>
      <c r="AE5" s="3">
        <v>0</v>
      </c>
      <c r="AF5" s="3">
        <v>0</v>
      </c>
      <c r="AG5" s="3">
        <v>0</v>
      </c>
    </row>
    <row r="6" spans="1:33" x14ac:dyDescent="0.15">
      <c r="A6" s="15" t="s">
        <v>49</v>
      </c>
      <c r="B6" s="3">
        <v>3001</v>
      </c>
      <c r="C6" s="3">
        <v>40011</v>
      </c>
      <c r="D6" s="3">
        <v>400111</v>
      </c>
      <c r="E6" s="3">
        <v>1</v>
      </c>
      <c r="F6" s="3">
        <v>1</v>
      </c>
      <c r="G6" s="17">
        <v>1</v>
      </c>
      <c r="H6" s="3">
        <v>1</v>
      </c>
      <c r="I6" s="3">
        <v>4001</v>
      </c>
      <c r="J6" s="3">
        <v>2001</v>
      </c>
      <c r="K6" s="3">
        <v>1</v>
      </c>
      <c r="L6" s="3">
        <v>1</v>
      </c>
      <c r="M6" s="3">
        <f>'middle_count_log$2'!M6+5</f>
        <v>1008</v>
      </c>
      <c r="N6" s="3">
        <f>'middle_count_log$2'!N6+4</f>
        <v>107</v>
      </c>
      <c r="O6" s="3">
        <f>'middle_count_log$2'!O6+3</f>
        <v>96</v>
      </c>
      <c r="P6" s="3">
        <f>'middle_count_log$2'!P6+2</f>
        <v>55</v>
      </c>
      <c r="Q6" s="17">
        <v>1</v>
      </c>
      <c r="R6" s="17">
        <v>2</v>
      </c>
      <c r="S6" s="3">
        <v>0</v>
      </c>
      <c r="T6" s="3">
        <v>0</v>
      </c>
      <c r="U6" s="3">
        <v>0</v>
      </c>
      <c r="V6" s="3">
        <v>1</v>
      </c>
      <c r="W6" s="3">
        <v>1</v>
      </c>
      <c r="X6" s="3">
        <v>0</v>
      </c>
      <c r="Y6" s="17">
        <v>1</v>
      </c>
      <c r="Z6" s="3">
        <f>'middle_count_log$2'!Z6+2</f>
        <v>7</v>
      </c>
      <c r="AA6" s="3">
        <v>0</v>
      </c>
      <c r="AB6" s="3">
        <v>0</v>
      </c>
      <c r="AC6" s="17"/>
      <c r="AD6" s="3">
        <v>0</v>
      </c>
      <c r="AE6" s="3">
        <v>0</v>
      </c>
      <c r="AF6" s="3">
        <v>0</v>
      </c>
      <c r="AG6" s="3">
        <v>0</v>
      </c>
    </row>
    <row r="7" spans="1:33" x14ac:dyDescent="0.15">
      <c r="A7" s="15" t="s">
        <v>49</v>
      </c>
      <c r="B7" s="3">
        <v>3001</v>
      </c>
      <c r="C7" s="3">
        <v>40011</v>
      </c>
      <c r="D7" s="3">
        <v>400111</v>
      </c>
      <c r="E7" s="3">
        <v>1</v>
      </c>
      <c r="F7" s="3">
        <v>1</v>
      </c>
      <c r="G7" s="17">
        <v>1</v>
      </c>
      <c r="H7" s="3">
        <v>1</v>
      </c>
      <c r="I7" s="3">
        <v>4001</v>
      </c>
      <c r="J7" s="3">
        <v>2001</v>
      </c>
      <c r="K7" s="3">
        <v>1</v>
      </c>
      <c r="L7" s="3">
        <v>0</v>
      </c>
      <c r="M7" s="3">
        <f>'middle_count_log$2'!M7+5</f>
        <v>1009</v>
      </c>
      <c r="N7" s="3">
        <f>'middle_count_log$2'!N7+4</f>
        <v>108</v>
      </c>
      <c r="O7" s="3">
        <f>'middle_count_log$2'!O7+3</f>
        <v>97</v>
      </c>
      <c r="P7" s="3">
        <f>'middle_count_log$2'!P7+2</f>
        <v>56</v>
      </c>
      <c r="Q7" s="17">
        <v>0</v>
      </c>
      <c r="R7" s="17">
        <v>0</v>
      </c>
      <c r="S7" s="3">
        <v>0</v>
      </c>
      <c r="T7" s="3">
        <v>0</v>
      </c>
      <c r="U7" s="3">
        <v>0</v>
      </c>
      <c r="V7" s="3">
        <v>1</v>
      </c>
      <c r="W7" s="3">
        <v>1</v>
      </c>
      <c r="X7" s="3">
        <v>0</v>
      </c>
      <c r="Y7" s="17">
        <v>0</v>
      </c>
      <c r="Z7" s="3">
        <f>'middle_count_log$2'!Z7+2</f>
        <v>7</v>
      </c>
      <c r="AA7" s="3">
        <v>0</v>
      </c>
      <c r="AB7" s="3">
        <v>0</v>
      </c>
      <c r="AC7" s="17"/>
      <c r="AD7" s="3">
        <v>0</v>
      </c>
      <c r="AE7" s="3">
        <v>0</v>
      </c>
      <c r="AF7" s="3">
        <v>0</v>
      </c>
      <c r="AG7" s="3">
        <v>0</v>
      </c>
    </row>
    <row r="8" spans="1:33" x14ac:dyDescent="0.15">
      <c r="A8" s="15" t="s">
        <v>49</v>
      </c>
      <c r="B8" s="3">
        <v>3001</v>
      </c>
      <c r="C8" s="3">
        <v>40011</v>
      </c>
      <c r="D8" s="3">
        <v>400111</v>
      </c>
      <c r="E8" s="3">
        <v>1</v>
      </c>
      <c r="F8" s="3">
        <v>1</v>
      </c>
      <c r="G8" s="17">
        <v>1</v>
      </c>
      <c r="H8" s="3">
        <v>1</v>
      </c>
      <c r="I8" s="3">
        <v>4001</v>
      </c>
      <c r="J8" s="3">
        <v>2001</v>
      </c>
      <c r="K8" s="3">
        <v>1</v>
      </c>
      <c r="L8" s="3">
        <v>0</v>
      </c>
      <c r="M8" s="3">
        <f>'middle_count_log$2'!M8+5</f>
        <v>1010</v>
      </c>
      <c r="N8" s="3">
        <f>'middle_count_log$2'!N8+4</f>
        <v>109</v>
      </c>
      <c r="O8" s="3">
        <f>'middle_count_log$2'!O8+3</f>
        <v>98</v>
      </c>
      <c r="P8" s="3">
        <f>'middle_count_log$2'!P8+2</f>
        <v>57</v>
      </c>
      <c r="Q8" s="17">
        <v>1</v>
      </c>
      <c r="R8" s="17">
        <v>1</v>
      </c>
      <c r="S8" s="3">
        <v>0</v>
      </c>
      <c r="T8" s="3">
        <v>0</v>
      </c>
      <c r="U8" s="3">
        <v>0</v>
      </c>
      <c r="V8" s="3">
        <v>1</v>
      </c>
      <c r="W8" s="3">
        <v>1</v>
      </c>
      <c r="X8" s="3">
        <v>0</v>
      </c>
      <c r="Y8" s="17">
        <v>1</v>
      </c>
      <c r="Z8" s="3">
        <f>'middle_count_log$2'!Z8+2</f>
        <v>7</v>
      </c>
      <c r="AA8" s="3">
        <v>0</v>
      </c>
      <c r="AB8" s="3">
        <v>0</v>
      </c>
      <c r="AC8" s="17"/>
      <c r="AD8" s="3">
        <v>0</v>
      </c>
      <c r="AE8" s="3">
        <v>0</v>
      </c>
      <c r="AF8" s="3">
        <v>0</v>
      </c>
      <c r="AG8" s="3">
        <v>0</v>
      </c>
    </row>
    <row r="9" spans="1:33" x14ac:dyDescent="0.15">
      <c r="A9" s="15" t="s">
        <v>49</v>
      </c>
      <c r="B9" s="3">
        <v>3001</v>
      </c>
      <c r="C9" s="3">
        <v>40011</v>
      </c>
      <c r="D9" s="3">
        <v>400111</v>
      </c>
      <c r="E9" s="3">
        <v>1</v>
      </c>
      <c r="F9" s="3">
        <v>1</v>
      </c>
      <c r="G9" s="17">
        <v>1</v>
      </c>
      <c r="H9" s="3">
        <v>1</v>
      </c>
      <c r="I9" s="3">
        <v>4001</v>
      </c>
      <c r="J9" s="3">
        <v>2001</v>
      </c>
      <c r="K9" s="3">
        <v>1</v>
      </c>
      <c r="L9" s="3">
        <v>0</v>
      </c>
      <c r="M9" s="3">
        <f>'middle_count_log$2'!M9+5</f>
        <v>1011</v>
      </c>
      <c r="N9" s="3">
        <f>'middle_count_log$2'!N9+4</f>
        <v>110</v>
      </c>
      <c r="O9" s="3">
        <f>'middle_count_log$2'!O9+3</f>
        <v>99</v>
      </c>
      <c r="P9" s="3">
        <f>'middle_count_log$2'!P9+2</f>
        <v>58</v>
      </c>
      <c r="Q9" s="17">
        <v>1</v>
      </c>
      <c r="R9" s="17">
        <v>2</v>
      </c>
      <c r="S9" s="3">
        <v>0</v>
      </c>
      <c r="T9" s="3">
        <v>0</v>
      </c>
      <c r="U9" s="3">
        <v>0</v>
      </c>
      <c r="V9" s="3">
        <v>1</v>
      </c>
      <c r="W9" s="3">
        <v>1</v>
      </c>
      <c r="X9" s="3">
        <v>0</v>
      </c>
      <c r="Y9" s="17">
        <v>1</v>
      </c>
      <c r="Z9" s="3">
        <f>'middle_count_log$2'!Z9+2</f>
        <v>7</v>
      </c>
      <c r="AA9" s="3">
        <v>0</v>
      </c>
      <c r="AB9" s="3">
        <v>0</v>
      </c>
      <c r="AC9" s="17"/>
      <c r="AD9" s="3">
        <v>0</v>
      </c>
      <c r="AE9" s="3">
        <v>0</v>
      </c>
      <c r="AF9" s="3">
        <v>0</v>
      </c>
      <c r="AG9" s="3">
        <v>0</v>
      </c>
    </row>
    <row r="10" spans="1:33" x14ac:dyDescent="0.15">
      <c r="A10" s="15" t="s">
        <v>49</v>
      </c>
      <c r="B10" s="3">
        <v>3001</v>
      </c>
      <c r="C10" s="3">
        <v>40012</v>
      </c>
      <c r="D10" s="3">
        <v>400121</v>
      </c>
      <c r="E10" s="3">
        <v>1</v>
      </c>
      <c r="F10" s="3">
        <v>1</v>
      </c>
      <c r="G10" s="17">
        <v>5</v>
      </c>
      <c r="H10" s="3">
        <v>1</v>
      </c>
      <c r="I10" s="3">
        <v>4001</v>
      </c>
      <c r="J10" s="3">
        <v>2001</v>
      </c>
      <c r="K10" s="3">
        <v>1</v>
      </c>
      <c r="L10" s="3">
        <v>1</v>
      </c>
      <c r="M10" s="3">
        <f>'middle_count_log$2'!M10+5</f>
        <v>1055</v>
      </c>
      <c r="N10" s="3">
        <f>'middle_count_log$2'!N10+4</f>
        <v>105</v>
      </c>
      <c r="O10" s="3">
        <f>'middle_count_log$2'!O10+3</f>
        <v>95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1</v>
      </c>
      <c r="X10" s="3">
        <v>0</v>
      </c>
      <c r="Y10" s="3">
        <v>0</v>
      </c>
      <c r="Z10" s="3">
        <f>'middle_count_log$2'!Z10+2</f>
        <v>7</v>
      </c>
      <c r="AA10" s="3">
        <v>1</v>
      </c>
      <c r="AB10" s="3">
        <v>1</v>
      </c>
      <c r="AC10" s="17"/>
      <c r="AD10" s="3">
        <f>'middle_count_log$2'!AD10+5</f>
        <v>10005</v>
      </c>
      <c r="AE10" s="3">
        <f>'middle_count_log$2'!AE10-5</f>
        <v>8995</v>
      </c>
      <c r="AF10" s="3">
        <f>'middle_count_log$2'!AF10+10</f>
        <v>1010</v>
      </c>
      <c r="AG10" s="3">
        <f>'middle_count_log$2'!AG10+5</f>
        <v>15</v>
      </c>
    </row>
    <row r="11" spans="1:33" x14ac:dyDescent="0.15">
      <c r="A11" s="15" t="s">
        <v>49</v>
      </c>
      <c r="B11" s="3">
        <v>0</v>
      </c>
      <c r="C11" s="3">
        <v>40013</v>
      </c>
      <c r="D11" s="3">
        <v>400131</v>
      </c>
      <c r="E11" s="3">
        <v>1</v>
      </c>
      <c r="F11" s="3">
        <v>1</v>
      </c>
      <c r="G11" s="17">
        <v>5</v>
      </c>
      <c r="H11" s="3">
        <v>1</v>
      </c>
      <c r="I11" s="3">
        <v>4001</v>
      </c>
      <c r="J11" s="3">
        <v>0</v>
      </c>
      <c r="K11" s="3">
        <v>0</v>
      </c>
      <c r="L11" s="3">
        <v>9</v>
      </c>
      <c r="M11" s="3">
        <f>'middle_count_log$2'!M11+5</f>
        <v>1105</v>
      </c>
      <c r="N11" s="3">
        <f>'middle_count_log$2'!N11+4</f>
        <v>106</v>
      </c>
      <c r="O11" s="3">
        <f>'middle_count_log$2'!O11+3</f>
        <v>97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1</v>
      </c>
      <c r="X11" s="3">
        <v>0</v>
      </c>
      <c r="Y11" s="3">
        <v>0</v>
      </c>
      <c r="Z11" s="3">
        <f>'middle_count_log$2'!Z11+2</f>
        <v>7</v>
      </c>
      <c r="AA11" s="3">
        <v>2</v>
      </c>
      <c r="AB11" s="3">
        <v>2</v>
      </c>
      <c r="AC11" s="17" t="s">
        <v>157</v>
      </c>
      <c r="AD11" s="3">
        <f>'middle_count_log$2'!AD11+5</f>
        <v>9005</v>
      </c>
      <c r="AE11" s="3">
        <f>'middle_count_log$2'!AE11-5</f>
        <v>6995</v>
      </c>
      <c r="AF11" s="3">
        <f>'middle_count_log$2'!AF11+10</f>
        <v>2010</v>
      </c>
      <c r="AG11" s="3">
        <f>'middle_count_log$2'!AG11+5</f>
        <v>15</v>
      </c>
    </row>
    <row r="12" spans="1:33" x14ac:dyDescent="0.15">
      <c r="A12" s="15" t="s">
        <v>49</v>
      </c>
      <c r="B12" s="3">
        <v>0</v>
      </c>
      <c r="C12" s="3">
        <v>40014</v>
      </c>
      <c r="D12" s="3">
        <v>400141</v>
      </c>
      <c r="E12" s="3">
        <v>1</v>
      </c>
      <c r="F12" s="3">
        <v>1</v>
      </c>
      <c r="G12" s="17">
        <v>5</v>
      </c>
      <c r="H12" s="3">
        <v>1</v>
      </c>
      <c r="I12" s="3">
        <v>4001</v>
      </c>
      <c r="J12" s="3">
        <v>0</v>
      </c>
      <c r="K12" s="3">
        <v>0</v>
      </c>
      <c r="L12" s="3">
        <v>9</v>
      </c>
      <c r="M12" s="3">
        <f>'middle_count_log$2'!M12+5</f>
        <v>1155</v>
      </c>
      <c r="N12" s="3">
        <f>'middle_count_log$2'!N12+4</f>
        <v>107</v>
      </c>
      <c r="O12" s="3">
        <f>'middle_count_log$2'!O12+3</f>
        <v>99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 s="3">
        <v>1</v>
      </c>
      <c r="X12" s="3">
        <v>0</v>
      </c>
      <c r="Y12" s="3">
        <v>0</v>
      </c>
      <c r="Z12" s="3">
        <f>'middle_count_log$2'!Z12+2</f>
        <v>7</v>
      </c>
      <c r="AA12" s="3">
        <v>3</v>
      </c>
      <c r="AB12" s="3">
        <v>3</v>
      </c>
      <c r="AC12" s="17" t="s">
        <v>158</v>
      </c>
      <c r="AD12" s="3">
        <f>'middle_count_log$2'!AD12+5</f>
        <v>8005</v>
      </c>
      <c r="AE12" s="3">
        <f>'middle_count_log$2'!AE12-5</f>
        <v>4995</v>
      </c>
      <c r="AF12" s="3">
        <f>'middle_count_log$2'!AF12+10</f>
        <v>3010</v>
      </c>
      <c r="AG12" s="3">
        <f>'middle_count_log$2'!AG12+5</f>
        <v>15</v>
      </c>
    </row>
    <row r="13" spans="1:33" x14ac:dyDescent="0.15">
      <c r="A13" s="15" t="s">
        <v>49</v>
      </c>
      <c r="B13" s="3">
        <v>3002</v>
      </c>
      <c r="C13" s="3">
        <v>40011</v>
      </c>
      <c r="D13" s="3">
        <v>400141</v>
      </c>
      <c r="E13" s="3">
        <v>1</v>
      </c>
      <c r="F13" s="3">
        <v>1</v>
      </c>
      <c r="G13" s="17">
        <v>1</v>
      </c>
      <c r="H13" s="3">
        <v>1</v>
      </c>
      <c r="I13" s="3">
        <v>4001</v>
      </c>
      <c r="J13" s="3">
        <v>2001</v>
      </c>
      <c r="K13" s="3">
        <v>10</v>
      </c>
      <c r="L13" s="3">
        <v>0</v>
      </c>
      <c r="M13" s="3">
        <f>'middle_count_log$2'!M13+5</f>
        <v>2005</v>
      </c>
      <c r="N13" s="3">
        <f>'middle_count_log$2'!N13+4</f>
        <v>154</v>
      </c>
      <c r="O13" s="3">
        <f>'middle_count_log$2'!O13+3</f>
        <v>103</v>
      </c>
      <c r="P13" s="3">
        <f>'middle_count_log$2'!P13+2</f>
        <v>82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</v>
      </c>
      <c r="W13" s="3">
        <v>1</v>
      </c>
      <c r="X13" s="3">
        <v>1</v>
      </c>
      <c r="Y13" s="3">
        <v>0</v>
      </c>
      <c r="Z13" s="3">
        <f>'middle_count_log$2'!Z13+2</f>
        <v>22</v>
      </c>
      <c r="AA13" s="3">
        <v>0</v>
      </c>
      <c r="AB13" s="3">
        <v>0</v>
      </c>
      <c r="AC13" s="17"/>
      <c r="AD13" s="3">
        <v>0</v>
      </c>
      <c r="AE13" s="3">
        <v>0</v>
      </c>
      <c r="AF13" s="3">
        <v>0</v>
      </c>
      <c r="AG13" s="3">
        <v>0</v>
      </c>
    </row>
    <row r="14" spans="1:33" x14ac:dyDescent="0.15">
      <c r="A14" s="15" t="s">
        <v>49</v>
      </c>
      <c r="B14" s="3">
        <v>3002</v>
      </c>
      <c r="C14" s="3">
        <v>40012</v>
      </c>
      <c r="D14" s="3">
        <v>400131</v>
      </c>
      <c r="E14" s="3">
        <v>1</v>
      </c>
      <c r="F14" s="3">
        <v>1</v>
      </c>
      <c r="G14" s="17">
        <v>5</v>
      </c>
      <c r="H14" s="3">
        <v>1</v>
      </c>
      <c r="I14" s="3">
        <v>4001</v>
      </c>
      <c r="J14" s="3">
        <v>2001</v>
      </c>
      <c r="K14" s="3">
        <v>10</v>
      </c>
      <c r="L14" s="3">
        <v>0</v>
      </c>
      <c r="M14" s="3">
        <f>'middle_count_log$2'!M14+5</f>
        <v>2030</v>
      </c>
      <c r="N14" s="3">
        <f>'middle_count_log$2'!N14+4</f>
        <v>159</v>
      </c>
      <c r="O14" s="3">
        <f>'middle_count_log$2'!O14+3</f>
        <v>113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 s="3">
        <v>1</v>
      </c>
      <c r="X14" s="3">
        <v>1</v>
      </c>
      <c r="Y14" s="3">
        <v>0</v>
      </c>
      <c r="Z14" s="3">
        <f>'middle_count_log$2'!Z14+2</f>
        <v>22</v>
      </c>
      <c r="AA14" s="3">
        <v>1</v>
      </c>
      <c r="AB14" s="3">
        <v>1</v>
      </c>
      <c r="AC14" s="17"/>
      <c r="AD14" s="3">
        <f>'middle_count_log$2'!AD14+5</f>
        <v>2005</v>
      </c>
      <c r="AE14" s="3">
        <f>'middle_count_log$2'!AE14-5</f>
        <v>1495</v>
      </c>
      <c r="AF14" s="3">
        <f>'middle_count_log$2'!AF14+10</f>
        <v>510</v>
      </c>
      <c r="AG14" s="3">
        <f>'middle_count_log$2'!AG14+5</f>
        <v>20</v>
      </c>
    </row>
    <row r="15" spans="1:33" x14ac:dyDescent="0.15">
      <c r="A15" s="15" t="s">
        <v>49</v>
      </c>
      <c r="B15" s="3">
        <v>0</v>
      </c>
      <c r="C15" s="3">
        <v>40013</v>
      </c>
      <c r="D15" s="3">
        <v>400121</v>
      </c>
      <c r="E15" s="3">
        <v>1</v>
      </c>
      <c r="F15" s="3">
        <v>1</v>
      </c>
      <c r="G15" s="17">
        <v>5</v>
      </c>
      <c r="H15" s="3">
        <v>1</v>
      </c>
      <c r="I15" s="3">
        <v>4001</v>
      </c>
      <c r="J15" s="3">
        <v>0</v>
      </c>
      <c r="K15" s="3">
        <v>0</v>
      </c>
      <c r="L15" s="3">
        <v>9</v>
      </c>
      <c r="M15" s="3">
        <f>'middle_count_log$2'!M15+5</f>
        <v>2055</v>
      </c>
      <c r="N15" s="3">
        <f>'middle_count_log$2'!N15+4</f>
        <v>164</v>
      </c>
      <c r="O15" s="3">
        <f>'middle_count_log$2'!O15+3</f>
        <v>123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1</v>
      </c>
      <c r="X15" s="3">
        <v>1</v>
      </c>
      <c r="Y15" s="3">
        <v>0</v>
      </c>
      <c r="Z15" s="3">
        <f>'middle_count_log$2'!Z15+2</f>
        <v>22</v>
      </c>
      <c r="AA15" s="3">
        <v>2</v>
      </c>
      <c r="AB15" s="3">
        <v>2</v>
      </c>
      <c r="AC15" s="17" t="s">
        <v>162</v>
      </c>
      <c r="AD15" s="3">
        <f>'middle_count_log$2'!AD15+5</f>
        <v>1805</v>
      </c>
      <c r="AE15" s="3">
        <f>'middle_count_log$2'!AE15-5</f>
        <v>1395</v>
      </c>
      <c r="AF15" s="3">
        <f>'middle_count_log$2'!AF15+10</f>
        <v>410</v>
      </c>
      <c r="AG15" s="3">
        <f>'middle_count_log$2'!AG15+5</f>
        <v>15</v>
      </c>
    </row>
    <row r="16" spans="1:33" x14ac:dyDescent="0.15">
      <c r="A16" s="15" t="s">
        <v>49</v>
      </c>
      <c r="B16" s="3">
        <v>0</v>
      </c>
      <c r="C16" s="3">
        <v>40014</v>
      </c>
      <c r="D16" s="3">
        <v>400111</v>
      </c>
      <c r="E16" s="3">
        <v>1</v>
      </c>
      <c r="F16" s="3">
        <v>1</v>
      </c>
      <c r="G16" s="17">
        <v>5</v>
      </c>
      <c r="H16" s="3">
        <v>1</v>
      </c>
      <c r="I16" s="3">
        <v>4001</v>
      </c>
      <c r="J16" s="3">
        <v>0</v>
      </c>
      <c r="K16" s="3">
        <v>0</v>
      </c>
      <c r="L16" s="3">
        <v>9</v>
      </c>
      <c r="M16" s="3">
        <f>'middle_count_log$2'!M16+5</f>
        <v>2080</v>
      </c>
      <c r="N16" s="3">
        <f>'middle_count_log$2'!N16+4</f>
        <v>169</v>
      </c>
      <c r="O16" s="3">
        <f>'middle_count_log$2'!O16+3</f>
        <v>133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1</v>
      </c>
      <c r="X16" s="3">
        <v>1</v>
      </c>
      <c r="Y16" s="3">
        <v>0</v>
      </c>
      <c r="Z16" s="3">
        <f>'middle_count_log$2'!Z16+2</f>
        <v>22</v>
      </c>
      <c r="AA16" s="3">
        <v>3</v>
      </c>
      <c r="AB16" s="3">
        <v>3</v>
      </c>
      <c r="AC16" s="17" t="s">
        <v>163</v>
      </c>
      <c r="AD16" s="3">
        <f>'middle_count_log$2'!AD16+5</f>
        <v>1605</v>
      </c>
      <c r="AE16" s="3">
        <f>'middle_count_log$2'!AE16-5</f>
        <v>1295</v>
      </c>
      <c r="AF16" s="3">
        <f>'middle_count_log$2'!AF16+10</f>
        <v>310</v>
      </c>
      <c r="AG16" s="3">
        <f>'middle_count_log$2'!AG16+5</f>
        <v>10</v>
      </c>
    </row>
    <row r="17" spans="1:33" x14ac:dyDescent="0.15">
      <c r="A17" s="15" t="s">
        <v>49</v>
      </c>
      <c r="B17" s="3">
        <v>3001</v>
      </c>
      <c r="C17" s="3">
        <v>40021</v>
      </c>
      <c r="D17" s="3">
        <v>400211</v>
      </c>
      <c r="E17" s="3">
        <v>1</v>
      </c>
      <c r="F17" s="3">
        <v>1</v>
      </c>
      <c r="G17" s="17">
        <v>2</v>
      </c>
      <c r="H17" s="3">
        <v>1</v>
      </c>
      <c r="I17" s="3">
        <v>4002</v>
      </c>
      <c r="J17" s="3">
        <v>2001</v>
      </c>
      <c r="K17" s="3">
        <v>1</v>
      </c>
      <c r="L17" s="3">
        <v>1</v>
      </c>
      <c r="M17" s="3">
        <f>'middle_count_log$2'!M17+5</f>
        <v>10005</v>
      </c>
      <c r="N17" s="3">
        <f>'middle_count_log$2'!N17+4</f>
        <v>204</v>
      </c>
      <c r="O17" s="3">
        <f>'middle_count_log$2'!O17+3</f>
        <v>153</v>
      </c>
      <c r="P17" s="3">
        <f>'middle_count_log$2'!P17+2</f>
        <v>102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3">
        <v>1</v>
      </c>
      <c r="X17" s="3">
        <v>0</v>
      </c>
      <c r="Y17" s="3">
        <v>0</v>
      </c>
      <c r="Z17" s="3">
        <f>'middle_count_log$2'!Z17+2</f>
        <v>102</v>
      </c>
      <c r="AA17" s="3">
        <v>0</v>
      </c>
      <c r="AB17" s="3">
        <v>0</v>
      </c>
      <c r="AC17" s="17"/>
      <c r="AD17" s="3">
        <v>0</v>
      </c>
      <c r="AE17" s="3">
        <v>0</v>
      </c>
      <c r="AF17" s="3">
        <v>0</v>
      </c>
      <c r="AG17" s="3">
        <v>0</v>
      </c>
    </row>
    <row r="18" spans="1:33" x14ac:dyDescent="0.15">
      <c r="A18" s="15" t="s">
        <v>49</v>
      </c>
      <c r="B18" s="3">
        <v>3001</v>
      </c>
      <c r="C18" s="3">
        <v>40022</v>
      </c>
      <c r="D18" s="3">
        <v>400221</v>
      </c>
      <c r="E18" s="3">
        <v>1</v>
      </c>
      <c r="F18" s="3">
        <v>1</v>
      </c>
      <c r="G18" s="17">
        <v>5</v>
      </c>
      <c r="H18" s="3">
        <v>1</v>
      </c>
      <c r="I18" s="3">
        <v>4002</v>
      </c>
      <c r="J18" s="3">
        <v>2001</v>
      </c>
      <c r="K18" s="3">
        <v>1</v>
      </c>
      <c r="L18" s="3">
        <v>1</v>
      </c>
      <c r="M18" s="3">
        <f>'middle_count_log$2'!M18+5</f>
        <v>10505</v>
      </c>
      <c r="N18" s="3">
        <f>'middle_count_log$2'!N18+4</f>
        <v>205</v>
      </c>
      <c r="O18" s="3">
        <f>'middle_count_log$2'!O18+3</f>
        <v>155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1</v>
      </c>
      <c r="X18" s="3">
        <v>0</v>
      </c>
      <c r="Y18" s="3">
        <v>0</v>
      </c>
      <c r="Z18" s="3">
        <f>'middle_count_log$2'!Z18+2</f>
        <v>102</v>
      </c>
      <c r="AA18" s="3">
        <v>1</v>
      </c>
      <c r="AB18" s="3">
        <v>1</v>
      </c>
      <c r="AC18" s="17"/>
      <c r="AD18" s="3">
        <f>'middle_count_log$2'!AD18+5</f>
        <v>5005</v>
      </c>
      <c r="AE18" s="3">
        <f>'middle_count_log$2'!AE18-5</f>
        <v>3995</v>
      </c>
      <c r="AF18" s="3">
        <f>'middle_count_log$2'!AF18+10</f>
        <v>1010</v>
      </c>
      <c r="AG18" s="3">
        <f>'middle_count_log$2'!AG18+5</f>
        <v>55</v>
      </c>
    </row>
    <row r="19" spans="1:33" x14ac:dyDescent="0.15">
      <c r="A19" s="15" t="s">
        <v>49</v>
      </c>
      <c r="B19" s="3">
        <v>0</v>
      </c>
      <c r="C19" s="3">
        <v>40023</v>
      </c>
      <c r="D19" s="3">
        <v>400231</v>
      </c>
      <c r="E19" s="3">
        <v>1</v>
      </c>
      <c r="F19" s="3">
        <v>1</v>
      </c>
      <c r="G19" s="17">
        <v>5</v>
      </c>
      <c r="H19" s="3">
        <v>1</v>
      </c>
      <c r="I19" s="3">
        <v>4002</v>
      </c>
      <c r="J19" s="3">
        <v>0</v>
      </c>
      <c r="K19" s="3">
        <v>0</v>
      </c>
      <c r="L19" s="3">
        <v>9</v>
      </c>
      <c r="M19" s="3">
        <f>'middle_count_log$2'!M19+5</f>
        <v>11005</v>
      </c>
      <c r="N19" s="3">
        <f>'middle_count_log$2'!N19+4</f>
        <v>206</v>
      </c>
      <c r="O19" s="3">
        <f>'middle_count_log$2'!O19+3</f>
        <v>157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  <c r="W19" s="3">
        <v>1</v>
      </c>
      <c r="X19" s="3">
        <v>0</v>
      </c>
      <c r="Y19" s="3">
        <v>0</v>
      </c>
      <c r="Z19" s="3">
        <f>'middle_count_log$2'!Z19+2</f>
        <v>102</v>
      </c>
      <c r="AA19" s="3">
        <v>2</v>
      </c>
      <c r="AB19" s="3">
        <v>2</v>
      </c>
      <c r="AC19" s="17" t="s">
        <v>157</v>
      </c>
      <c r="AD19" s="3">
        <f>'middle_count_log$2'!AD19+5</f>
        <v>4705</v>
      </c>
      <c r="AE19" s="3">
        <f>'middle_count_log$2'!AE19-5</f>
        <v>2995</v>
      </c>
      <c r="AF19" s="3">
        <f>'middle_count_log$2'!AF19+10</f>
        <v>1710</v>
      </c>
      <c r="AG19" s="3">
        <f>'middle_count_log$2'!AG19+5</f>
        <v>50</v>
      </c>
    </row>
    <row r="20" spans="1:33" x14ac:dyDescent="0.15">
      <c r="A20" s="15" t="s">
        <v>49</v>
      </c>
      <c r="B20" s="3">
        <v>0</v>
      </c>
      <c r="C20" s="3">
        <v>40024</v>
      </c>
      <c r="D20" s="3">
        <v>400241</v>
      </c>
      <c r="E20" s="3">
        <v>1</v>
      </c>
      <c r="F20" s="3">
        <v>1</v>
      </c>
      <c r="G20" s="17">
        <v>5</v>
      </c>
      <c r="H20" s="3">
        <v>1</v>
      </c>
      <c r="I20" s="3">
        <v>4002</v>
      </c>
      <c r="J20" s="3">
        <v>0</v>
      </c>
      <c r="K20" s="3">
        <v>0</v>
      </c>
      <c r="L20" s="3">
        <v>9</v>
      </c>
      <c r="M20" s="3">
        <f>'middle_count_log$2'!M20+5</f>
        <v>11505</v>
      </c>
      <c r="N20" s="3">
        <f>'middle_count_log$2'!N20+4</f>
        <v>207</v>
      </c>
      <c r="O20" s="3">
        <f>'middle_count_log$2'!O20+3</f>
        <v>159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0</v>
      </c>
      <c r="Y20" s="3">
        <v>0</v>
      </c>
      <c r="Z20" s="3">
        <f>'middle_count_log$2'!Z20+2</f>
        <v>102</v>
      </c>
      <c r="AA20" s="3">
        <v>3</v>
      </c>
      <c r="AB20" s="3">
        <v>3</v>
      </c>
      <c r="AC20" s="17" t="s">
        <v>158</v>
      </c>
      <c r="AD20" s="3">
        <f>'middle_count_log$2'!AD20+5</f>
        <v>4305</v>
      </c>
      <c r="AE20" s="3">
        <f>'middle_count_log$2'!AE20-5</f>
        <v>1995</v>
      </c>
      <c r="AF20" s="3">
        <f>'middle_count_log$2'!AF20+10</f>
        <v>2310</v>
      </c>
      <c r="AG20" s="3">
        <f>'middle_count_log$2'!AG20+5</f>
        <v>45</v>
      </c>
    </row>
    <row r="21" spans="1:33" x14ac:dyDescent="0.15">
      <c r="A21" s="15" t="s">
        <v>49</v>
      </c>
      <c r="B21" s="3">
        <v>3002</v>
      </c>
      <c r="C21" s="3">
        <v>40021</v>
      </c>
      <c r="D21" s="3">
        <v>400241</v>
      </c>
      <c r="E21" s="3">
        <v>1</v>
      </c>
      <c r="F21" s="3">
        <v>1</v>
      </c>
      <c r="G21" s="17">
        <v>2</v>
      </c>
      <c r="H21" s="3">
        <v>1</v>
      </c>
      <c r="I21" s="3">
        <v>4002</v>
      </c>
      <c r="J21" s="3">
        <v>2001</v>
      </c>
      <c r="K21" s="3">
        <v>10</v>
      </c>
      <c r="L21" s="3">
        <v>0</v>
      </c>
      <c r="M21" s="3">
        <f>'middle_count_log$2'!M21+5</f>
        <v>20005</v>
      </c>
      <c r="N21" s="3">
        <f>'middle_count_log$2'!N21+4</f>
        <v>254</v>
      </c>
      <c r="O21" s="3">
        <f>'middle_count_log$2'!O21+3</f>
        <v>203</v>
      </c>
      <c r="P21" s="3">
        <f>'middle_count_log$2'!P21+2</f>
        <v>152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1</v>
      </c>
      <c r="X21" s="3">
        <v>1</v>
      </c>
      <c r="Y21" s="3">
        <v>0</v>
      </c>
      <c r="Z21" s="3">
        <f>'middle_count_log$2'!Z21+2</f>
        <v>152</v>
      </c>
      <c r="AA21" s="3">
        <v>0</v>
      </c>
      <c r="AB21" s="3">
        <v>0</v>
      </c>
      <c r="AC21" s="17"/>
      <c r="AD21" s="3">
        <v>0</v>
      </c>
      <c r="AE21" s="3">
        <v>0</v>
      </c>
      <c r="AF21" s="3">
        <v>0</v>
      </c>
      <c r="AG21" s="3">
        <v>0</v>
      </c>
    </row>
    <row r="22" spans="1:33" x14ac:dyDescent="0.15">
      <c r="A22" s="15" t="s">
        <v>49</v>
      </c>
      <c r="B22" s="3">
        <v>3002</v>
      </c>
      <c r="C22" s="3">
        <v>40022</v>
      </c>
      <c r="D22" s="3">
        <v>400231</v>
      </c>
      <c r="E22" s="3">
        <v>1</v>
      </c>
      <c r="F22" s="3">
        <v>1</v>
      </c>
      <c r="G22" s="17">
        <v>5</v>
      </c>
      <c r="H22" s="3">
        <v>1</v>
      </c>
      <c r="I22" s="3">
        <v>4002</v>
      </c>
      <c r="J22" s="3">
        <v>2001</v>
      </c>
      <c r="K22" s="3">
        <v>10</v>
      </c>
      <c r="L22" s="3">
        <v>0</v>
      </c>
      <c r="M22" s="3">
        <f>'middle_count_log$2'!M22+5</f>
        <v>20255</v>
      </c>
      <c r="N22" s="3">
        <f>'middle_count_log$2'!N22+4</f>
        <v>259</v>
      </c>
      <c r="O22" s="3">
        <f>'middle_count_log$2'!O22+3</f>
        <v>213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1</v>
      </c>
      <c r="X22" s="3">
        <v>1</v>
      </c>
      <c r="Y22" s="3">
        <v>0</v>
      </c>
      <c r="Z22" s="3">
        <f>'middle_count_log$2'!Z22+2</f>
        <v>152</v>
      </c>
      <c r="AA22" s="3">
        <v>1</v>
      </c>
      <c r="AB22" s="3">
        <v>1</v>
      </c>
      <c r="AC22" s="17"/>
      <c r="AD22" s="3">
        <f>'middle_count_log$2'!AD22+5</f>
        <v>7505</v>
      </c>
      <c r="AE22" s="3">
        <f>'middle_count_log$2'!AE22-5</f>
        <v>4995</v>
      </c>
      <c r="AF22" s="3">
        <f>'middle_count_log$2'!AF22+10</f>
        <v>2510</v>
      </c>
      <c r="AG22" s="3">
        <f>'middle_count_log$2'!AG22+5</f>
        <v>105</v>
      </c>
    </row>
    <row r="23" spans="1:33" x14ac:dyDescent="0.15">
      <c r="A23" s="15" t="s">
        <v>49</v>
      </c>
      <c r="B23" s="3">
        <v>0</v>
      </c>
      <c r="C23" s="3">
        <v>40023</v>
      </c>
      <c r="D23" s="3">
        <v>400221</v>
      </c>
      <c r="E23" s="3">
        <v>1</v>
      </c>
      <c r="F23" s="3">
        <v>1</v>
      </c>
      <c r="G23" s="17">
        <v>5</v>
      </c>
      <c r="H23" s="3">
        <v>1</v>
      </c>
      <c r="I23" s="3">
        <v>4002</v>
      </c>
      <c r="J23" s="3">
        <v>0</v>
      </c>
      <c r="K23" s="3">
        <v>0</v>
      </c>
      <c r="L23" s="3">
        <v>9</v>
      </c>
      <c r="M23" s="3">
        <f>'middle_count_log$2'!M23+5</f>
        <v>20505</v>
      </c>
      <c r="N23" s="3">
        <f>'middle_count_log$2'!N23+4</f>
        <v>264</v>
      </c>
      <c r="O23" s="3">
        <f>'middle_count_log$2'!O23+3</f>
        <v>223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1</v>
      </c>
      <c r="X23" s="3">
        <v>1</v>
      </c>
      <c r="Y23" s="3">
        <v>0</v>
      </c>
      <c r="Z23" s="3">
        <f>'middle_count_log$2'!Z23+2</f>
        <v>152</v>
      </c>
      <c r="AA23" s="3">
        <v>2</v>
      </c>
      <c r="AB23" s="3">
        <v>2</v>
      </c>
      <c r="AC23" s="17" t="s">
        <v>162</v>
      </c>
      <c r="AD23" s="3">
        <f>'middle_count_log$2'!AD23+5</f>
        <v>7105</v>
      </c>
      <c r="AE23" s="3">
        <f>'middle_count_log$2'!AE23-5</f>
        <v>3495</v>
      </c>
      <c r="AF23" s="3">
        <f>'middle_count_log$2'!AF23+10</f>
        <v>3610</v>
      </c>
      <c r="AG23" s="3">
        <f>'middle_count_log$2'!AG23+5</f>
        <v>95</v>
      </c>
    </row>
    <row r="24" spans="1:33" x14ac:dyDescent="0.15">
      <c r="A24" s="15" t="s">
        <v>49</v>
      </c>
      <c r="B24" s="3">
        <v>0</v>
      </c>
      <c r="C24" s="3">
        <v>40024</v>
      </c>
      <c r="D24" s="3">
        <v>400211</v>
      </c>
      <c r="E24" s="3">
        <v>1</v>
      </c>
      <c r="F24" s="3">
        <v>1</v>
      </c>
      <c r="G24" s="17">
        <v>5</v>
      </c>
      <c r="H24" s="3">
        <v>1</v>
      </c>
      <c r="I24" s="3">
        <v>4002</v>
      </c>
      <c r="J24" s="3">
        <v>0</v>
      </c>
      <c r="K24" s="3">
        <v>0</v>
      </c>
      <c r="L24" s="3">
        <v>9</v>
      </c>
      <c r="M24" s="3">
        <f>'middle_count_log$2'!M24+5</f>
        <v>20755</v>
      </c>
      <c r="N24" s="3">
        <f>'middle_count_log$2'!N24+4</f>
        <v>269</v>
      </c>
      <c r="O24" s="3">
        <f>'middle_count_log$2'!O24+3</f>
        <v>233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1</v>
      </c>
      <c r="X24" s="3">
        <v>1</v>
      </c>
      <c r="Y24" s="3">
        <v>0</v>
      </c>
      <c r="Z24" s="3">
        <f>'middle_count_log$2'!Z24+2</f>
        <v>152</v>
      </c>
      <c r="AA24" s="3">
        <v>3</v>
      </c>
      <c r="AB24" s="3">
        <v>3</v>
      </c>
      <c r="AC24" s="17" t="s">
        <v>163</v>
      </c>
      <c r="AD24" s="3">
        <f>'middle_count_log$2'!AD24+5</f>
        <v>6705</v>
      </c>
      <c r="AE24" s="3">
        <f>'middle_count_log$2'!AE24-5</f>
        <v>1995</v>
      </c>
      <c r="AF24" s="3">
        <f>'middle_count_log$2'!AF24+10</f>
        <v>4710</v>
      </c>
      <c r="AG24" s="3">
        <f>'middle_count_log$2'!AG24+5</f>
        <v>85</v>
      </c>
    </row>
    <row r="25" spans="1:33" x14ac:dyDescent="0.15">
      <c r="A25" s="15" t="s">
        <v>49</v>
      </c>
      <c r="B25" s="1">
        <v>30001</v>
      </c>
      <c r="C25" s="1">
        <v>50011</v>
      </c>
      <c r="D25" s="3">
        <v>500111</v>
      </c>
      <c r="E25" s="3">
        <v>1</v>
      </c>
      <c r="F25" s="3">
        <v>1</v>
      </c>
      <c r="G25" s="17">
        <v>1</v>
      </c>
      <c r="H25" s="3">
        <v>1</v>
      </c>
      <c r="I25" s="3">
        <v>4001</v>
      </c>
      <c r="J25" s="3">
        <v>20001</v>
      </c>
      <c r="K25" s="3">
        <v>1</v>
      </c>
      <c r="L25" s="3">
        <v>1</v>
      </c>
      <c r="M25" s="3">
        <f>'middle_count_log$2'!M25+5</f>
        <v>505</v>
      </c>
      <c r="N25" s="3">
        <f>'middle_count_log$2'!N25+4</f>
        <v>54</v>
      </c>
      <c r="O25" s="3">
        <f>'middle_count_log$2'!O25+3</f>
        <v>32</v>
      </c>
      <c r="P25" s="3">
        <f>'middle_count_log$2'!P25+2</f>
        <v>12</v>
      </c>
      <c r="Q25" s="3">
        <v>1</v>
      </c>
      <c r="R25" s="3">
        <v>1</v>
      </c>
      <c r="S25" s="3">
        <v>0</v>
      </c>
      <c r="T25" s="3">
        <v>0</v>
      </c>
      <c r="U25" s="3">
        <v>1</v>
      </c>
      <c r="V25" s="3">
        <v>0</v>
      </c>
      <c r="W25" s="3" t="s">
        <v>38</v>
      </c>
      <c r="X25" s="3">
        <v>0</v>
      </c>
      <c r="Y25" s="3">
        <v>1</v>
      </c>
      <c r="Z25" s="3">
        <f>'middle_count_log$2'!Z25+2</f>
        <v>12</v>
      </c>
      <c r="AA25" s="3">
        <v>0</v>
      </c>
      <c r="AB25" s="3">
        <v>0</v>
      </c>
      <c r="AC25" s="18"/>
      <c r="AD25" s="3">
        <v>0</v>
      </c>
      <c r="AE25" s="3">
        <v>0</v>
      </c>
      <c r="AF25" s="3">
        <v>0</v>
      </c>
      <c r="AG25" s="3">
        <v>0</v>
      </c>
    </row>
    <row r="26" spans="1:33" x14ac:dyDescent="0.15">
      <c r="A26" s="15" t="s">
        <v>49</v>
      </c>
      <c r="B26" s="1">
        <v>30001</v>
      </c>
      <c r="C26" s="1">
        <v>50012</v>
      </c>
      <c r="D26" s="3">
        <v>500121</v>
      </c>
      <c r="E26" s="3">
        <v>1</v>
      </c>
      <c r="F26" s="3">
        <v>1</v>
      </c>
      <c r="G26" s="17">
        <v>5</v>
      </c>
      <c r="H26" s="3">
        <v>1</v>
      </c>
      <c r="I26" s="3">
        <v>4001</v>
      </c>
      <c r="J26" s="3">
        <v>20001</v>
      </c>
      <c r="K26" s="3">
        <v>1</v>
      </c>
      <c r="L26" s="3">
        <v>1</v>
      </c>
      <c r="M26" s="3">
        <f>'middle_count_log$2'!M26+5</f>
        <v>495</v>
      </c>
      <c r="N26" s="3">
        <f>'middle_count_log$2'!N26+4</f>
        <v>49</v>
      </c>
      <c r="O26" s="3">
        <f>'middle_count_log$2'!O26+3</f>
        <v>22</v>
      </c>
      <c r="P26" s="3">
        <v>0</v>
      </c>
      <c r="Q26" s="3">
        <v>1</v>
      </c>
      <c r="R26" s="3">
        <v>1</v>
      </c>
      <c r="S26" s="3">
        <v>0</v>
      </c>
      <c r="T26" s="3">
        <v>0</v>
      </c>
      <c r="U26" s="3">
        <v>1</v>
      </c>
      <c r="V26" s="3">
        <v>0</v>
      </c>
      <c r="W26" s="3" t="s">
        <v>38</v>
      </c>
      <c r="X26" s="3">
        <v>0</v>
      </c>
      <c r="Y26" s="3">
        <v>1</v>
      </c>
      <c r="Z26" s="3">
        <f>'middle_count_log$2'!Z26+2</f>
        <v>12</v>
      </c>
      <c r="AA26" s="3">
        <v>3</v>
      </c>
      <c r="AB26" s="3">
        <v>1</v>
      </c>
      <c r="AC26" s="17"/>
      <c r="AD26" s="3">
        <f>'middle_count_log$2'!AD26+5</f>
        <v>5005</v>
      </c>
      <c r="AE26" s="3">
        <f>'middle_count_log$2'!AE26-5</f>
        <v>3995</v>
      </c>
      <c r="AF26" s="3">
        <f>'middle_count_log$2'!AF26+10</f>
        <v>1010</v>
      </c>
      <c r="AG26" s="3">
        <f>'middle_count_log$2'!AG26+5</f>
        <v>10</v>
      </c>
    </row>
    <row r="27" spans="1:33" x14ac:dyDescent="0.15">
      <c r="A27" s="15" t="s">
        <v>49</v>
      </c>
      <c r="B27" s="3">
        <v>0</v>
      </c>
      <c r="C27" s="1">
        <v>50013</v>
      </c>
      <c r="D27" s="3">
        <v>500131</v>
      </c>
      <c r="E27" s="3">
        <v>1</v>
      </c>
      <c r="F27" s="3">
        <v>1</v>
      </c>
      <c r="G27" s="17">
        <v>5</v>
      </c>
      <c r="H27" s="3">
        <v>1</v>
      </c>
      <c r="I27" s="3">
        <v>4001</v>
      </c>
      <c r="J27" s="3">
        <v>0</v>
      </c>
      <c r="K27" s="3">
        <v>0</v>
      </c>
      <c r="L27" s="3">
        <v>9</v>
      </c>
      <c r="M27" s="3">
        <f>'middle_count_log$2'!M27+5</f>
        <v>490</v>
      </c>
      <c r="N27" s="3">
        <f>'middle_count_log$2'!N27+4</f>
        <v>44</v>
      </c>
      <c r="O27" s="3">
        <f>'middle_count_log$2'!O27+3</f>
        <v>17</v>
      </c>
      <c r="P27" s="3">
        <v>0</v>
      </c>
      <c r="Q27" s="3">
        <v>9</v>
      </c>
      <c r="R27" s="3">
        <v>1</v>
      </c>
      <c r="S27" s="3">
        <v>0</v>
      </c>
      <c r="T27" s="3">
        <v>0</v>
      </c>
      <c r="U27" s="3">
        <v>1</v>
      </c>
      <c r="V27" s="3">
        <v>0</v>
      </c>
      <c r="W27" s="3" t="s">
        <v>38</v>
      </c>
      <c r="X27" s="3">
        <v>0</v>
      </c>
      <c r="Y27" s="3">
        <v>1</v>
      </c>
      <c r="Z27" s="3">
        <f>'middle_count_log$2'!Z27+2</f>
        <v>12</v>
      </c>
      <c r="AA27" s="3">
        <v>2</v>
      </c>
      <c r="AB27" s="3">
        <v>2</v>
      </c>
      <c r="AC27" s="17" t="s">
        <v>157</v>
      </c>
      <c r="AD27" s="3">
        <f>'middle_count_log$2'!AD27+5</f>
        <v>4505</v>
      </c>
      <c r="AE27" s="3">
        <f>'middle_count_log$2'!AE27-5</f>
        <v>3495</v>
      </c>
      <c r="AF27" s="3">
        <f>'middle_count_log$2'!AF27+10</f>
        <v>1010</v>
      </c>
      <c r="AG27" s="3">
        <f>'middle_count_log$2'!AG27+5</f>
        <v>10</v>
      </c>
    </row>
    <row r="28" spans="1:33" x14ac:dyDescent="0.15">
      <c r="A28" s="15" t="s">
        <v>49</v>
      </c>
      <c r="B28" s="3">
        <v>0</v>
      </c>
      <c r="C28" s="1">
        <v>50014</v>
      </c>
      <c r="D28" s="3">
        <v>500141</v>
      </c>
      <c r="E28" s="3">
        <v>1</v>
      </c>
      <c r="F28" s="3">
        <v>1</v>
      </c>
      <c r="G28" s="17">
        <v>5</v>
      </c>
      <c r="H28" s="3">
        <v>1</v>
      </c>
      <c r="I28" s="3">
        <v>4001</v>
      </c>
      <c r="J28" s="3">
        <v>0</v>
      </c>
      <c r="K28" s="3">
        <v>0</v>
      </c>
      <c r="L28" s="3">
        <v>9</v>
      </c>
      <c r="M28" s="3">
        <f>'middle_count_log$2'!M28+5</f>
        <v>485</v>
      </c>
      <c r="N28" s="3">
        <f>'middle_count_log$2'!N28+4</f>
        <v>39</v>
      </c>
      <c r="O28" s="3">
        <f>'middle_count_log$2'!O28+3</f>
        <v>12</v>
      </c>
      <c r="P28" s="3">
        <v>0</v>
      </c>
      <c r="Q28" s="3">
        <v>9</v>
      </c>
      <c r="R28" s="3">
        <v>1</v>
      </c>
      <c r="S28" s="3">
        <v>0</v>
      </c>
      <c r="T28" s="3">
        <v>0</v>
      </c>
      <c r="U28" s="3">
        <v>1</v>
      </c>
      <c r="V28" s="3">
        <v>0</v>
      </c>
      <c r="W28" s="3" t="s">
        <v>38</v>
      </c>
      <c r="X28" s="3">
        <v>0</v>
      </c>
      <c r="Y28" s="3">
        <v>1</v>
      </c>
      <c r="Z28" s="3">
        <f>'middle_count_log$2'!Z28+2</f>
        <v>12</v>
      </c>
      <c r="AA28" s="3">
        <v>1</v>
      </c>
      <c r="AB28" s="3">
        <v>3</v>
      </c>
      <c r="AC28" s="17" t="s">
        <v>158</v>
      </c>
      <c r="AD28" s="3">
        <f>'middle_count_log$2'!AD28+5</f>
        <v>4005</v>
      </c>
      <c r="AE28" s="3">
        <f>'middle_count_log$2'!AE28-5</f>
        <v>2995</v>
      </c>
      <c r="AF28" s="3">
        <f>'middle_count_log$2'!AF28+10</f>
        <v>1010</v>
      </c>
      <c r="AG28" s="3">
        <f>'middle_count_log$2'!AG28+5</f>
        <v>10</v>
      </c>
    </row>
    <row r="29" spans="1:33" x14ac:dyDescent="0.15">
      <c r="A29" s="15" t="s">
        <v>49</v>
      </c>
      <c r="B29" s="1">
        <v>30002</v>
      </c>
      <c r="C29" s="1">
        <v>50011</v>
      </c>
      <c r="D29" s="3">
        <v>500141</v>
      </c>
      <c r="E29" s="3">
        <v>1</v>
      </c>
      <c r="F29" s="3">
        <v>1</v>
      </c>
      <c r="G29" s="17">
        <v>1</v>
      </c>
      <c r="H29" s="3">
        <v>1</v>
      </c>
      <c r="I29" s="3">
        <v>4001</v>
      </c>
      <c r="J29" s="3">
        <v>20001</v>
      </c>
      <c r="K29" s="3">
        <v>9</v>
      </c>
      <c r="L29" s="3">
        <v>0</v>
      </c>
      <c r="M29" s="3">
        <f>'middle_count_log$2'!M29+5</f>
        <v>3005</v>
      </c>
      <c r="N29" s="3">
        <f>'middle_count_log$2'!N29+4</f>
        <v>204</v>
      </c>
      <c r="O29" s="3">
        <f>'middle_count_log$2'!O29+3</f>
        <v>183</v>
      </c>
      <c r="P29" s="3">
        <f>'middle_count_log$2'!P29+2</f>
        <v>102</v>
      </c>
      <c r="Q29" s="3">
        <v>1</v>
      </c>
      <c r="R29" s="3">
        <v>1</v>
      </c>
      <c r="S29" s="3">
        <v>0</v>
      </c>
      <c r="T29" s="3">
        <v>0</v>
      </c>
      <c r="U29" s="3">
        <v>1</v>
      </c>
      <c r="V29" s="3">
        <v>0</v>
      </c>
      <c r="W29" s="3" t="s">
        <v>38</v>
      </c>
      <c r="X29" s="3">
        <v>0</v>
      </c>
      <c r="Y29" s="3">
        <v>1</v>
      </c>
      <c r="Z29" s="3">
        <f>'middle_count_log$2'!Z29+2</f>
        <v>52</v>
      </c>
      <c r="AA29" s="3">
        <v>0</v>
      </c>
      <c r="AB29" s="3">
        <v>0</v>
      </c>
      <c r="AC29" s="18"/>
      <c r="AD29" s="3">
        <v>0</v>
      </c>
      <c r="AE29" s="3">
        <v>0</v>
      </c>
      <c r="AF29" s="3">
        <v>0</v>
      </c>
      <c r="AG29" s="3">
        <v>0</v>
      </c>
    </row>
    <row r="30" spans="1:33" x14ac:dyDescent="0.15">
      <c r="A30" s="15" t="s">
        <v>49</v>
      </c>
      <c r="B30" s="1">
        <v>30002</v>
      </c>
      <c r="C30" s="1">
        <v>50012</v>
      </c>
      <c r="D30" s="3">
        <v>500131</v>
      </c>
      <c r="E30" s="3">
        <v>1</v>
      </c>
      <c r="F30" s="3">
        <v>1</v>
      </c>
      <c r="G30" s="17">
        <v>5</v>
      </c>
      <c r="H30" s="3">
        <v>1</v>
      </c>
      <c r="I30" s="3">
        <v>4001</v>
      </c>
      <c r="J30" s="3">
        <v>20001</v>
      </c>
      <c r="K30" s="3">
        <v>9</v>
      </c>
      <c r="L30" s="3">
        <v>0</v>
      </c>
      <c r="M30" s="3">
        <f>'middle_count_log$2'!M30+5</f>
        <v>2905</v>
      </c>
      <c r="N30" s="3">
        <f>'middle_count_log$2'!N30+4</f>
        <v>184</v>
      </c>
      <c r="O30" s="3">
        <f>'middle_count_log$2'!O30+3</f>
        <v>163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1</v>
      </c>
      <c r="V30" s="3">
        <v>0</v>
      </c>
      <c r="W30" s="3" t="s">
        <v>38</v>
      </c>
      <c r="X30" s="3">
        <v>0</v>
      </c>
      <c r="Y30" s="3">
        <v>1</v>
      </c>
      <c r="Z30" s="3">
        <f>'middle_count_log$2'!Z30+2</f>
        <v>52</v>
      </c>
      <c r="AA30" s="3">
        <v>3</v>
      </c>
      <c r="AB30" s="3">
        <v>1</v>
      </c>
      <c r="AC30" s="17"/>
      <c r="AD30" s="3">
        <f>'middle_count_log$2'!AD30+5</f>
        <v>5005</v>
      </c>
      <c r="AE30" s="3">
        <f>'middle_count_log$2'!AE30-5</f>
        <v>3995</v>
      </c>
      <c r="AF30" s="3">
        <f>'middle_count_log$2'!AF30+10</f>
        <v>1010</v>
      </c>
      <c r="AG30" s="3">
        <f>'middle_count_log$2'!AG30+5</f>
        <v>55</v>
      </c>
    </row>
    <row r="31" spans="1:33" x14ac:dyDescent="0.15">
      <c r="A31" s="15" t="s">
        <v>49</v>
      </c>
      <c r="B31" s="3">
        <v>0</v>
      </c>
      <c r="C31" s="1">
        <v>50013</v>
      </c>
      <c r="D31" s="3">
        <v>500121</v>
      </c>
      <c r="E31" s="3">
        <v>1</v>
      </c>
      <c r="F31" s="3">
        <v>1</v>
      </c>
      <c r="G31" s="17">
        <v>5</v>
      </c>
      <c r="H31" s="3">
        <v>1</v>
      </c>
      <c r="I31" s="3">
        <v>4001</v>
      </c>
      <c r="J31" s="3">
        <v>0</v>
      </c>
      <c r="K31" s="3">
        <v>0</v>
      </c>
      <c r="L31" s="3">
        <v>9</v>
      </c>
      <c r="M31" s="3">
        <f>'middle_count_log$2'!M31+5</f>
        <v>2805</v>
      </c>
      <c r="N31" s="3">
        <f>'middle_count_log$2'!N31+4</f>
        <v>164</v>
      </c>
      <c r="O31" s="3">
        <f>'middle_count_log$2'!O31+3</f>
        <v>143</v>
      </c>
      <c r="P31" s="3">
        <v>0</v>
      </c>
      <c r="Q31" s="3">
        <v>9</v>
      </c>
      <c r="R31" s="3">
        <v>1</v>
      </c>
      <c r="S31" s="3">
        <v>0</v>
      </c>
      <c r="T31" s="3">
        <v>0</v>
      </c>
      <c r="U31" s="3">
        <v>1</v>
      </c>
      <c r="V31" s="3">
        <v>0</v>
      </c>
      <c r="W31" s="3" t="s">
        <v>38</v>
      </c>
      <c r="X31" s="3">
        <v>0</v>
      </c>
      <c r="Y31" s="3">
        <v>1</v>
      </c>
      <c r="Z31" s="3">
        <f>'middle_count_log$2'!Z31+2</f>
        <v>52</v>
      </c>
      <c r="AA31" s="3">
        <v>2</v>
      </c>
      <c r="AB31" s="3">
        <v>2</v>
      </c>
      <c r="AC31" s="17" t="s">
        <v>162</v>
      </c>
      <c r="AD31" s="3">
        <f>'middle_count_log$2'!AD31+5</f>
        <v>4505</v>
      </c>
      <c r="AE31" s="3">
        <f>'middle_count_log$2'!AE31-5</f>
        <v>2995</v>
      </c>
      <c r="AF31" s="3">
        <f>'middle_count_log$2'!AF31+10</f>
        <v>1510</v>
      </c>
      <c r="AG31" s="3">
        <f>'middle_count_log$2'!AG31+5</f>
        <v>55</v>
      </c>
    </row>
    <row r="32" spans="1:33" x14ac:dyDescent="0.15">
      <c r="A32" s="15" t="s">
        <v>49</v>
      </c>
      <c r="B32" s="3">
        <v>0</v>
      </c>
      <c r="C32" s="1">
        <v>50014</v>
      </c>
      <c r="D32" s="3">
        <v>500111</v>
      </c>
      <c r="E32" s="3">
        <v>1</v>
      </c>
      <c r="F32" s="3">
        <v>1</v>
      </c>
      <c r="G32" s="17">
        <v>5</v>
      </c>
      <c r="H32" s="3">
        <v>1</v>
      </c>
      <c r="I32" s="3">
        <v>4001</v>
      </c>
      <c r="J32" s="3">
        <v>0</v>
      </c>
      <c r="K32" s="3">
        <v>0</v>
      </c>
      <c r="L32" s="3">
        <v>9</v>
      </c>
      <c r="M32" s="3">
        <f>'middle_count_log$2'!M32+5</f>
        <v>2705</v>
      </c>
      <c r="N32" s="3">
        <f>'middle_count_log$2'!N32+4</f>
        <v>144</v>
      </c>
      <c r="O32" s="3">
        <f>'middle_count_log$2'!O32+3</f>
        <v>123</v>
      </c>
      <c r="P32" s="3">
        <v>0</v>
      </c>
      <c r="Q32" s="3">
        <v>9</v>
      </c>
      <c r="R32" s="3">
        <v>1</v>
      </c>
      <c r="S32" s="3">
        <v>0</v>
      </c>
      <c r="T32" s="3">
        <v>0</v>
      </c>
      <c r="U32" s="3">
        <v>1</v>
      </c>
      <c r="V32" s="3">
        <v>0</v>
      </c>
      <c r="W32" s="3" t="s">
        <v>38</v>
      </c>
      <c r="X32" s="3">
        <v>0</v>
      </c>
      <c r="Y32" s="3">
        <v>1</v>
      </c>
      <c r="Z32" s="3">
        <f>'middle_count_log$2'!Z32+2</f>
        <v>52</v>
      </c>
      <c r="AA32" s="3">
        <v>1</v>
      </c>
      <c r="AB32" s="3">
        <v>3</v>
      </c>
      <c r="AC32" s="17" t="s">
        <v>163</v>
      </c>
      <c r="AD32" s="3">
        <f>'middle_count_log$2'!AD32+5</f>
        <v>4005</v>
      </c>
      <c r="AE32" s="3">
        <f>'middle_count_log$2'!AE32-5</f>
        <v>1995</v>
      </c>
      <c r="AF32" s="3">
        <f>'middle_count_log$2'!AF32+10</f>
        <v>2010</v>
      </c>
      <c r="AG32" s="3">
        <f>'middle_count_log$2'!AG32+5</f>
        <v>55</v>
      </c>
    </row>
    <row r="33" spans="1:33" x14ac:dyDescent="0.15">
      <c r="A33" s="15" t="s">
        <v>49</v>
      </c>
      <c r="B33" s="1">
        <v>30001</v>
      </c>
      <c r="C33" s="3">
        <v>50021</v>
      </c>
      <c r="D33" s="3">
        <v>500211</v>
      </c>
      <c r="E33" s="3">
        <v>1</v>
      </c>
      <c r="F33" s="3">
        <v>1</v>
      </c>
      <c r="G33" s="17">
        <v>2</v>
      </c>
      <c r="H33" s="3">
        <v>1</v>
      </c>
      <c r="I33" s="3">
        <v>4002</v>
      </c>
      <c r="J33" s="3">
        <v>20001</v>
      </c>
      <c r="K33" s="3">
        <v>1</v>
      </c>
      <c r="L33" s="3">
        <v>1</v>
      </c>
      <c r="M33" s="3">
        <f>'middle_count_log$2'!M33+5</f>
        <v>100005</v>
      </c>
      <c r="N33" s="3">
        <f>'middle_count_log$2'!N33+4</f>
        <v>8196</v>
      </c>
      <c r="O33" s="3">
        <f>'middle_count_log$2'!O33+3</f>
        <v>8003</v>
      </c>
      <c r="P33" s="3">
        <f>'middle_count_log$2'!P33+2</f>
        <v>1002</v>
      </c>
      <c r="Q33" s="3">
        <v>1</v>
      </c>
      <c r="R33" s="3">
        <v>1</v>
      </c>
      <c r="S33" s="3">
        <v>0</v>
      </c>
      <c r="T33" s="3">
        <v>0</v>
      </c>
      <c r="U33" s="3">
        <v>1</v>
      </c>
      <c r="V33" s="3">
        <v>0</v>
      </c>
      <c r="W33" s="3" t="s">
        <v>38</v>
      </c>
      <c r="X33" s="3">
        <v>0</v>
      </c>
      <c r="Y33" s="3">
        <v>1</v>
      </c>
      <c r="Z33" s="3">
        <f>'middle_count_log$2'!Z33+2</f>
        <v>1002</v>
      </c>
      <c r="AA33" s="3">
        <v>0</v>
      </c>
      <c r="AB33" s="3">
        <v>0</v>
      </c>
      <c r="AC33" s="18"/>
      <c r="AD33" s="3">
        <v>0</v>
      </c>
      <c r="AE33" s="3">
        <v>0</v>
      </c>
      <c r="AF33" s="3">
        <v>0</v>
      </c>
      <c r="AG33" s="3">
        <v>0</v>
      </c>
    </row>
    <row r="34" spans="1:33" x14ac:dyDescent="0.15">
      <c r="A34" s="15" t="s">
        <v>49</v>
      </c>
      <c r="B34" s="1">
        <v>30001</v>
      </c>
      <c r="C34" s="3">
        <v>50022</v>
      </c>
      <c r="D34" s="3">
        <v>500221</v>
      </c>
      <c r="E34" s="3">
        <v>1</v>
      </c>
      <c r="F34" s="3">
        <v>1</v>
      </c>
      <c r="G34" s="17">
        <v>5</v>
      </c>
      <c r="H34" s="3">
        <v>1</v>
      </c>
      <c r="I34" s="3">
        <v>4002</v>
      </c>
      <c r="J34" s="3">
        <v>20001</v>
      </c>
      <c r="K34" s="3">
        <v>1</v>
      </c>
      <c r="L34" s="3">
        <v>1</v>
      </c>
      <c r="M34" s="3">
        <f>'middle_count_log$2'!M34+5</f>
        <v>100004</v>
      </c>
      <c r="N34" s="3">
        <f>'middle_count_log$2'!N34+4</f>
        <v>4100</v>
      </c>
      <c r="O34" s="3">
        <f>'middle_count_log$2'!O34+3</f>
        <v>4003</v>
      </c>
      <c r="P34" s="3">
        <v>0</v>
      </c>
      <c r="Q34" s="3">
        <v>1</v>
      </c>
      <c r="R34" s="3">
        <v>1</v>
      </c>
      <c r="S34" s="3">
        <v>0</v>
      </c>
      <c r="T34" s="3">
        <v>0</v>
      </c>
      <c r="U34" s="3">
        <v>1</v>
      </c>
      <c r="V34" s="3">
        <v>0</v>
      </c>
      <c r="W34" s="3" t="s">
        <v>38</v>
      </c>
      <c r="X34" s="3">
        <v>0</v>
      </c>
      <c r="Y34" s="3">
        <v>1</v>
      </c>
      <c r="Z34" s="3">
        <f>'middle_count_log$2'!Z34+2</f>
        <v>1001</v>
      </c>
      <c r="AA34" s="3">
        <v>3</v>
      </c>
      <c r="AB34" s="3">
        <v>1</v>
      </c>
      <c r="AC34" s="17"/>
      <c r="AD34" s="3">
        <f>'middle_count_log$2'!AD34+5</f>
        <v>10005</v>
      </c>
      <c r="AE34" s="3">
        <f>'middle_count_log$2'!AE34-5</f>
        <v>4995</v>
      </c>
      <c r="AF34" s="3">
        <f>'middle_count_log$2'!AF34+10</f>
        <v>5010</v>
      </c>
      <c r="AG34" s="3">
        <f>'middle_count_log$2'!AG34+5</f>
        <v>105</v>
      </c>
    </row>
    <row r="35" spans="1:33" x14ac:dyDescent="0.15">
      <c r="A35" s="15" t="s">
        <v>49</v>
      </c>
      <c r="B35" s="3">
        <v>0</v>
      </c>
      <c r="C35" s="3">
        <v>50023</v>
      </c>
      <c r="D35" s="3">
        <v>500231</v>
      </c>
      <c r="E35" s="3">
        <v>1</v>
      </c>
      <c r="F35" s="3">
        <v>1</v>
      </c>
      <c r="G35" s="17">
        <v>5</v>
      </c>
      <c r="H35" s="3">
        <v>1</v>
      </c>
      <c r="I35" s="3">
        <v>4002</v>
      </c>
      <c r="J35" s="3">
        <v>0</v>
      </c>
      <c r="K35" s="3">
        <v>0</v>
      </c>
      <c r="L35" s="3">
        <v>9</v>
      </c>
      <c r="M35" s="3">
        <f>'middle_count_log$2'!M35+5</f>
        <v>100003</v>
      </c>
      <c r="N35" s="3">
        <f>'middle_count_log$2'!N35+4</f>
        <v>2052</v>
      </c>
      <c r="O35" s="3">
        <f>'middle_count_log$2'!O35+3</f>
        <v>2003</v>
      </c>
      <c r="P35" s="3">
        <v>0</v>
      </c>
      <c r="Q35" s="3">
        <v>9</v>
      </c>
      <c r="R35" s="3">
        <v>1</v>
      </c>
      <c r="S35" s="3">
        <v>0</v>
      </c>
      <c r="T35" s="3">
        <v>0</v>
      </c>
      <c r="U35" s="3">
        <v>1</v>
      </c>
      <c r="V35" s="3">
        <v>0</v>
      </c>
      <c r="W35" s="3" t="s">
        <v>38</v>
      </c>
      <c r="X35" s="3">
        <v>0</v>
      </c>
      <c r="Y35" s="3">
        <v>1</v>
      </c>
      <c r="Z35" s="3">
        <f>'middle_count_log$2'!Z35+2</f>
        <v>1000</v>
      </c>
      <c r="AA35" s="3">
        <v>2</v>
      </c>
      <c r="AB35" s="3">
        <v>2</v>
      </c>
      <c r="AC35" s="17" t="s">
        <v>157</v>
      </c>
      <c r="AD35" s="3">
        <f>'middle_count_log$2'!AD35+5</f>
        <v>5005</v>
      </c>
      <c r="AE35" s="3">
        <f>'middle_count_log$2'!AE35-5</f>
        <v>2495</v>
      </c>
      <c r="AF35" s="3">
        <f>'middle_count_log$2'!AF35+10</f>
        <v>2510</v>
      </c>
      <c r="AG35" s="3">
        <f>'middle_count_log$2'!AG35+5</f>
        <v>55</v>
      </c>
    </row>
    <row r="36" spans="1:33" x14ac:dyDescent="0.15">
      <c r="A36" s="15" t="s">
        <v>49</v>
      </c>
      <c r="B36" s="3">
        <v>0</v>
      </c>
      <c r="C36" s="3">
        <v>50024</v>
      </c>
      <c r="D36" s="3">
        <v>500241</v>
      </c>
      <c r="E36" s="3">
        <v>1</v>
      </c>
      <c r="F36" s="3">
        <v>1</v>
      </c>
      <c r="G36" s="17">
        <v>5</v>
      </c>
      <c r="H36" s="3">
        <v>1</v>
      </c>
      <c r="I36" s="3">
        <v>4002</v>
      </c>
      <c r="J36" s="3">
        <v>0</v>
      </c>
      <c r="K36" s="3">
        <v>0</v>
      </c>
      <c r="L36" s="3">
        <v>9</v>
      </c>
      <c r="M36" s="3">
        <f>'middle_count_log$2'!M36+5</f>
        <v>100002</v>
      </c>
      <c r="N36" s="3">
        <f>'middle_count_log$2'!N36+4</f>
        <v>1028</v>
      </c>
      <c r="O36" s="3">
        <f>'middle_count_log$2'!O36+3</f>
        <v>1003</v>
      </c>
      <c r="P36" s="3">
        <v>0</v>
      </c>
      <c r="Q36" s="3">
        <v>9</v>
      </c>
      <c r="R36" s="3">
        <v>1</v>
      </c>
      <c r="S36" s="3">
        <v>0</v>
      </c>
      <c r="T36" s="3">
        <v>0</v>
      </c>
      <c r="U36" s="3">
        <v>1</v>
      </c>
      <c r="V36" s="3">
        <v>0</v>
      </c>
      <c r="W36" s="3" t="s">
        <v>38</v>
      </c>
      <c r="X36" s="3">
        <v>0</v>
      </c>
      <c r="Y36" s="3">
        <v>1</v>
      </c>
      <c r="Z36" s="3">
        <f>'middle_count_log$2'!Z36+2</f>
        <v>999</v>
      </c>
      <c r="AA36" s="3">
        <v>1</v>
      </c>
      <c r="AB36" s="3">
        <v>3</v>
      </c>
      <c r="AC36" s="17" t="s">
        <v>158</v>
      </c>
      <c r="AD36" s="3">
        <f>'middle_count_log$2'!AD36+5</f>
        <v>2505</v>
      </c>
      <c r="AE36" s="3">
        <f>'middle_count_log$2'!AE36-5</f>
        <v>1245</v>
      </c>
      <c r="AF36" s="3">
        <f>'middle_count_log$2'!AF36+10</f>
        <v>1260</v>
      </c>
      <c r="AG36" s="3">
        <f>'middle_count_log$2'!AG36+5</f>
        <v>30</v>
      </c>
    </row>
    <row r="37" spans="1:33" x14ac:dyDescent="0.15">
      <c r="A37" s="15" t="s">
        <v>49</v>
      </c>
      <c r="B37" s="1">
        <v>30002</v>
      </c>
      <c r="C37" s="3">
        <v>50021</v>
      </c>
      <c r="D37" s="3">
        <v>500241</v>
      </c>
      <c r="E37" s="3">
        <v>1</v>
      </c>
      <c r="F37" s="3">
        <v>1</v>
      </c>
      <c r="G37" s="17">
        <v>2</v>
      </c>
      <c r="H37" s="3">
        <v>1</v>
      </c>
      <c r="I37" s="3">
        <v>4002</v>
      </c>
      <c r="J37" s="3">
        <v>20001</v>
      </c>
      <c r="K37" s="3">
        <v>9</v>
      </c>
      <c r="L37" s="3">
        <v>0</v>
      </c>
      <c r="M37" s="3">
        <f>'middle_count_log$2'!M37+5</f>
        <v>50005</v>
      </c>
      <c r="N37" s="3">
        <f>'middle_count_log$2'!N37+4</f>
        <v>104</v>
      </c>
      <c r="O37" s="3">
        <f>'middle_count_log$2'!O37+3</f>
        <v>103</v>
      </c>
      <c r="P37" s="3">
        <f>'middle_count_log$2'!P37+2</f>
        <v>52</v>
      </c>
      <c r="Q37" s="3">
        <v>1</v>
      </c>
      <c r="R37" s="3">
        <v>1</v>
      </c>
      <c r="S37" s="3">
        <v>0</v>
      </c>
      <c r="T37" s="3">
        <v>0</v>
      </c>
      <c r="U37" s="3">
        <v>1</v>
      </c>
      <c r="V37" s="3">
        <v>0</v>
      </c>
      <c r="W37" s="3" t="s">
        <v>38</v>
      </c>
      <c r="X37" s="3">
        <v>0</v>
      </c>
      <c r="Y37" s="3">
        <v>1</v>
      </c>
      <c r="Z37" s="3">
        <f>'middle_count_log$2'!Z37+2</f>
        <v>2</v>
      </c>
      <c r="AA37" s="3">
        <v>0</v>
      </c>
      <c r="AB37" s="3">
        <v>0</v>
      </c>
      <c r="AC37" s="18"/>
      <c r="AD37" s="3">
        <v>0</v>
      </c>
      <c r="AE37" s="3">
        <v>0</v>
      </c>
      <c r="AF37" s="3">
        <v>0</v>
      </c>
      <c r="AG37" s="3">
        <v>0</v>
      </c>
    </row>
    <row r="38" spans="1:33" x14ac:dyDescent="0.15">
      <c r="A38" s="15" t="s">
        <v>49</v>
      </c>
      <c r="B38" s="1">
        <v>30002</v>
      </c>
      <c r="C38" s="3">
        <v>50022</v>
      </c>
      <c r="D38" s="3">
        <v>500231</v>
      </c>
      <c r="E38" s="3">
        <v>1</v>
      </c>
      <c r="F38" s="3">
        <v>1</v>
      </c>
      <c r="G38" s="17">
        <v>5</v>
      </c>
      <c r="H38" s="3">
        <v>1</v>
      </c>
      <c r="I38" s="3">
        <v>4002</v>
      </c>
      <c r="J38" s="3">
        <v>20001</v>
      </c>
      <c r="K38" s="3">
        <v>9</v>
      </c>
      <c r="L38" s="3">
        <v>0</v>
      </c>
      <c r="M38" s="3">
        <f>'middle_count_log$2'!M38+5</f>
        <v>50003</v>
      </c>
      <c r="N38" s="3">
        <f>'middle_count_log$2'!N38+4</f>
        <v>103</v>
      </c>
      <c r="O38" s="3">
        <f>'middle_count_log$2'!O38+3</f>
        <v>102</v>
      </c>
      <c r="P38" s="3">
        <v>0</v>
      </c>
      <c r="Q38" s="3">
        <v>1</v>
      </c>
      <c r="R38" s="3">
        <v>1</v>
      </c>
      <c r="S38" s="3">
        <v>0</v>
      </c>
      <c r="T38" s="3">
        <v>0</v>
      </c>
      <c r="U38" s="3">
        <v>1</v>
      </c>
      <c r="V38" s="3">
        <v>0</v>
      </c>
      <c r="W38" s="3" t="s">
        <v>38</v>
      </c>
      <c r="X38" s="3">
        <v>0</v>
      </c>
      <c r="Y38" s="3">
        <v>1</v>
      </c>
      <c r="Z38" s="3">
        <f>'middle_count_log$2'!Z38+2</f>
        <v>2</v>
      </c>
      <c r="AA38" s="3">
        <v>3</v>
      </c>
      <c r="AB38" s="3">
        <v>1</v>
      </c>
      <c r="AC38" s="17"/>
      <c r="AD38" s="3">
        <f>'middle_count_log$2'!AD38+5</f>
        <v>2005</v>
      </c>
      <c r="AE38" s="3">
        <f>'middle_count_log$2'!AE38-5</f>
        <v>1985</v>
      </c>
      <c r="AF38" s="3">
        <f>'middle_count_log$2'!AF38+10</f>
        <v>20</v>
      </c>
      <c r="AG38" s="3">
        <f>'middle_count_log$2'!AG38+5</f>
        <v>10</v>
      </c>
    </row>
    <row r="39" spans="1:33" x14ac:dyDescent="0.15">
      <c r="A39" s="15" t="s">
        <v>49</v>
      </c>
      <c r="B39" s="3">
        <v>0</v>
      </c>
      <c r="C39" s="3">
        <v>50023</v>
      </c>
      <c r="D39" s="3">
        <v>500221</v>
      </c>
      <c r="E39" s="3">
        <v>1</v>
      </c>
      <c r="F39" s="3">
        <v>1</v>
      </c>
      <c r="G39" s="17">
        <v>5</v>
      </c>
      <c r="H39" s="3">
        <v>1</v>
      </c>
      <c r="I39" s="3">
        <v>4002</v>
      </c>
      <c r="J39" s="3">
        <v>0</v>
      </c>
      <c r="K39" s="3">
        <v>0</v>
      </c>
      <c r="L39" s="3">
        <v>9</v>
      </c>
      <c r="M39" s="3">
        <f>'middle_count_log$2'!M39+5</f>
        <v>50001</v>
      </c>
      <c r="N39" s="3">
        <f>'middle_count_log$2'!N39+4</f>
        <v>102</v>
      </c>
      <c r="O39" s="3">
        <f>'middle_count_log$2'!O39+3</f>
        <v>101</v>
      </c>
      <c r="P39" s="3">
        <v>0</v>
      </c>
      <c r="Q39" s="3">
        <v>9</v>
      </c>
      <c r="R39" s="3">
        <v>1</v>
      </c>
      <c r="S39" s="3">
        <v>0</v>
      </c>
      <c r="T39" s="3">
        <v>0</v>
      </c>
      <c r="U39" s="3">
        <v>1</v>
      </c>
      <c r="V39" s="3">
        <v>0</v>
      </c>
      <c r="W39" s="3" t="s">
        <v>38</v>
      </c>
      <c r="X39" s="3">
        <v>0</v>
      </c>
      <c r="Y39" s="3">
        <v>1</v>
      </c>
      <c r="Z39" s="3">
        <f>'middle_count_log$2'!Z39+2</f>
        <v>2</v>
      </c>
      <c r="AA39" s="3">
        <v>2</v>
      </c>
      <c r="AB39" s="3">
        <v>2</v>
      </c>
      <c r="AC39" s="17" t="s">
        <v>162</v>
      </c>
      <c r="AD39" s="3">
        <f>'middle_count_log$2'!AD39+5</f>
        <v>1995</v>
      </c>
      <c r="AE39" s="3">
        <f>'middle_count_log$2'!AE39-5</f>
        <v>1965</v>
      </c>
      <c r="AF39" s="3">
        <f>'middle_count_log$2'!AF39+10</f>
        <v>30</v>
      </c>
      <c r="AG39" s="3">
        <f>'middle_count_log$2'!AG39+5</f>
        <v>11</v>
      </c>
    </row>
    <row r="40" spans="1:33" s="2" customFormat="1" x14ac:dyDescent="0.15">
      <c r="A40" s="15" t="s">
        <v>49</v>
      </c>
      <c r="B40" s="3">
        <v>0</v>
      </c>
      <c r="C40" s="4">
        <v>50024</v>
      </c>
      <c r="D40" s="3">
        <v>500211</v>
      </c>
      <c r="E40" s="4">
        <v>1</v>
      </c>
      <c r="F40" s="4">
        <v>1</v>
      </c>
      <c r="G40" s="17">
        <v>5</v>
      </c>
      <c r="H40" s="4">
        <v>1</v>
      </c>
      <c r="I40" s="4">
        <v>4002</v>
      </c>
      <c r="J40" s="3">
        <v>0</v>
      </c>
      <c r="K40" s="3">
        <v>0</v>
      </c>
      <c r="L40" s="4">
        <v>9</v>
      </c>
      <c r="M40" s="3">
        <f>'middle_count_log$2'!M40+5</f>
        <v>49999</v>
      </c>
      <c r="N40" s="3">
        <f>'middle_count_log$2'!N40+4</f>
        <v>101</v>
      </c>
      <c r="O40" s="3">
        <f>'middle_count_log$2'!O40+3</f>
        <v>100</v>
      </c>
      <c r="P40" s="3">
        <v>0</v>
      </c>
      <c r="Q40" s="3">
        <v>9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 t="s">
        <v>38</v>
      </c>
      <c r="X40" s="4">
        <v>0</v>
      </c>
      <c r="Y40" s="4">
        <v>1</v>
      </c>
      <c r="Z40" s="3">
        <f>'middle_count_log$2'!Z40+2</f>
        <v>2</v>
      </c>
      <c r="AA40" s="4">
        <v>1</v>
      </c>
      <c r="AB40" s="4">
        <v>3</v>
      </c>
      <c r="AC40" s="17" t="s">
        <v>163</v>
      </c>
      <c r="AD40" s="3">
        <f>'middle_count_log$2'!AD40+5</f>
        <v>1985</v>
      </c>
      <c r="AE40" s="3">
        <f>'middle_count_log$2'!AE40-5</f>
        <v>1945</v>
      </c>
      <c r="AF40" s="3">
        <f>'middle_count_log$2'!AF40+10</f>
        <v>40</v>
      </c>
      <c r="AG40" s="3">
        <f>'middle_count_log$2'!AG40+5</f>
        <v>12</v>
      </c>
    </row>
    <row r="41" spans="1:33" s="11" customFormat="1" x14ac:dyDescent="0.15">
      <c r="A41" s="15" t="s">
        <v>49</v>
      </c>
      <c r="B41" s="11">
        <v>3999</v>
      </c>
      <c r="C41" s="4">
        <v>49991</v>
      </c>
      <c r="D41" s="4">
        <v>499911</v>
      </c>
      <c r="E41" s="4">
        <v>1</v>
      </c>
      <c r="F41" s="4">
        <v>1</v>
      </c>
      <c r="G41" s="19">
        <v>1</v>
      </c>
      <c r="H41" s="4">
        <v>1</v>
      </c>
      <c r="I41" s="4">
        <v>4999</v>
      </c>
      <c r="J41" s="4">
        <v>2999</v>
      </c>
      <c r="K41" s="4">
        <v>9</v>
      </c>
      <c r="L41" s="4">
        <v>0</v>
      </c>
      <c r="M41" s="3">
        <f>'middle_count_log$2'!M41+5</f>
        <v>10004</v>
      </c>
      <c r="N41" s="3">
        <f>'middle_count_log$2'!N41+4</f>
        <v>904</v>
      </c>
      <c r="O41" s="3">
        <f>'middle_count_log$2'!O41+3</f>
        <v>803</v>
      </c>
      <c r="P41" s="3">
        <f>'middle_count_log$2'!P41+2</f>
        <v>52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1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21"/>
      <c r="AD41" s="3">
        <v>0</v>
      </c>
      <c r="AE41" s="3">
        <v>0</v>
      </c>
      <c r="AF41" s="3">
        <v>0</v>
      </c>
      <c r="AG41" s="3">
        <v>0</v>
      </c>
    </row>
    <row r="42" spans="1:33" s="11" customFormat="1" x14ac:dyDescent="0.15">
      <c r="A42" s="15" t="s">
        <v>49</v>
      </c>
      <c r="B42" s="11">
        <v>3999</v>
      </c>
      <c r="C42" s="4">
        <v>49992</v>
      </c>
      <c r="D42" s="4">
        <v>499912</v>
      </c>
      <c r="E42" s="4">
        <v>1</v>
      </c>
      <c r="F42" s="4">
        <v>1</v>
      </c>
      <c r="G42" s="17">
        <v>5</v>
      </c>
      <c r="H42" s="4">
        <v>1</v>
      </c>
      <c r="I42" s="4">
        <v>4999</v>
      </c>
      <c r="J42" s="4">
        <v>2999</v>
      </c>
      <c r="K42" s="4">
        <v>9</v>
      </c>
      <c r="L42" s="4">
        <v>0</v>
      </c>
      <c r="M42" s="3">
        <f>'middle_count_log$2'!M42+5</f>
        <v>10003</v>
      </c>
      <c r="N42" s="3">
        <f>'middle_count_log$2'!N42+4</f>
        <v>854</v>
      </c>
      <c r="O42" s="3">
        <f>'middle_count_log$2'!O42+3</f>
        <v>703</v>
      </c>
      <c r="P42" s="3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3</v>
      </c>
      <c r="AB42" s="4">
        <v>1</v>
      </c>
      <c r="AC42" s="19"/>
      <c r="AD42" s="3">
        <f>'middle_count_log$2'!AD42+5</f>
        <v>9905</v>
      </c>
      <c r="AE42" s="3">
        <f>'middle_count_log$2'!AE42-5</f>
        <v>5895</v>
      </c>
      <c r="AF42" s="3">
        <f>'middle_count_log$2'!AF42+10</f>
        <v>4010</v>
      </c>
      <c r="AG42" s="3">
        <f>'middle_count_log$2'!AG42+5</f>
        <v>6</v>
      </c>
    </row>
    <row r="43" spans="1:33" s="11" customFormat="1" x14ac:dyDescent="0.15">
      <c r="A43" s="15" t="s">
        <v>49</v>
      </c>
      <c r="B43" s="3">
        <v>0</v>
      </c>
      <c r="C43" s="4">
        <v>49993</v>
      </c>
      <c r="D43" s="4">
        <v>499913</v>
      </c>
      <c r="E43" s="4">
        <v>1</v>
      </c>
      <c r="F43" s="4">
        <v>1</v>
      </c>
      <c r="G43" s="17">
        <v>5</v>
      </c>
      <c r="H43" s="4">
        <v>1</v>
      </c>
      <c r="I43" s="4">
        <v>4999</v>
      </c>
      <c r="J43" s="3">
        <v>0</v>
      </c>
      <c r="K43" s="3">
        <v>0</v>
      </c>
      <c r="L43" s="4">
        <v>9</v>
      </c>
      <c r="M43" s="3">
        <f>'middle_count_log$2'!M43+5</f>
        <v>10002</v>
      </c>
      <c r="N43" s="3">
        <f>'middle_count_log$2'!N43+4</f>
        <v>804</v>
      </c>
      <c r="O43" s="3">
        <f>'middle_count_log$2'!O43+3</f>
        <v>603</v>
      </c>
      <c r="P43" s="3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1</v>
      </c>
      <c r="X43" s="4">
        <v>0</v>
      </c>
      <c r="Y43" s="4">
        <v>0</v>
      </c>
      <c r="Z43" s="4">
        <v>0</v>
      </c>
      <c r="AA43" s="4">
        <v>2</v>
      </c>
      <c r="AB43" s="4">
        <v>2</v>
      </c>
      <c r="AC43" s="17" t="s">
        <v>157</v>
      </c>
      <c r="AD43" s="3">
        <f>'middle_count_log$2'!AD43+5</f>
        <v>9805</v>
      </c>
      <c r="AE43" s="3">
        <f>'middle_count_log$2'!AE43-5</f>
        <v>5695</v>
      </c>
      <c r="AF43" s="3">
        <f>'middle_count_log$2'!AF43+10</f>
        <v>4110</v>
      </c>
      <c r="AG43" s="3">
        <f>'middle_count_log$2'!AG43+5</f>
        <v>7</v>
      </c>
    </row>
    <row r="44" spans="1:33" s="2" customFormat="1" x14ac:dyDescent="0.15">
      <c r="A44" s="15" t="s">
        <v>49</v>
      </c>
      <c r="B44" s="3">
        <v>0</v>
      </c>
      <c r="C44" s="4">
        <v>49994</v>
      </c>
      <c r="D44" s="4">
        <v>499914</v>
      </c>
      <c r="E44" s="4">
        <v>1</v>
      </c>
      <c r="F44" s="4">
        <v>1</v>
      </c>
      <c r="G44" s="17">
        <v>5</v>
      </c>
      <c r="H44" s="4">
        <v>1</v>
      </c>
      <c r="I44" s="4">
        <v>4999</v>
      </c>
      <c r="J44" s="3">
        <v>0</v>
      </c>
      <c r="K44" s="3">
        <v>0</v>
      </c>
      <c r="L44" s="4">
        <v>9</v>
      </c>
      <c r="M44" s="3">
        <f>'middle_count_log$2'!M44+5</f>
        <v>10001</v>
      </c>
      <c r="N44" s="3">
        <f>'middle_count_log$2'!N44+4</f>
        <v>754</v>
      </c>
      <c r="O44" s="3">
        <f>'middle_count_log$2'!O44+3</f>
        <v>503</v>
      </c>
      <c r="P44" s="3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3</v>
      </c>
      <c r="AC44" s="17" t="s">
        <v>158</v>
      </c>
      <c r="AD44" s="3">
        <f>'middle_count_log$2'!AD44+5</f>
        <v>9705</v>
      </c>
      <c r="AE44" s="3">
        <f>'middle_count_log$2'!AE44-5</f>
        <v>5495</v>
      </c>
      <c r="AF44" s="3">
        <f>'middle_count_log$2'!AF44+10</f>
        <v>4210</v>
      </c>
      <c r="AG44" s="3">
        <f>'middle_count_log$2'!AG44+5</f>
        <v>8</v>
      </c>
    </row>
    <row r="45" spans="1:33" s="11" customFormat="1" x14ac:dyDescent="0.15">
      <c r="A45" s="15" t="s">
        <v>49</v>
      </c>
      <c r="B45" s="11">
        <v>39999</v>
      </c>
      <c r="C45" s="4">
        <v>59991</v>
      </c>
      <c r="D45" s="4">
        <v>599911</v>
      </c>
      <c r="E45" s="4">
        <v>1</v>
      </c>
      <c r="F45" s="4">
        <v>1</v>
      </c>
      <c r="G45" s="19">
        <v>1</v>
      </c>
      <c r="H45" s="4">
        <v>1</v>
      </c>
      <c r="I45" s="19">
        <v>5999</v>
      </c>
      <c r="J45" s="4">
        <v>29999</v>
      </c>
      <c r="K45" s="4">
        <v>9</v>
      </c>
      <c r="L45" s="4">
        <v>0</v>
      </c>
      <c r="M45" s="3">
        <f>'middle_count_log$2'!M45+5</f>
        <v>10000</v>
      </c>
      <c r="N45" s="3">
        <f>'middle_count_log$2'!N45+4</f>
        <v>704</v>
      </c>
      <c r="O45" s="3">
        <f>'middle_count_log$2'!O45+3</f>
        <v>403</v>
      </c>
      <c r="P45" s="3">
        <f>'middle_count_log$2'!P45+2</f>
        <v>32</v>
      </c>
      <c r="Q45" s="4">
        <v>1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 t="s">
        <v>38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21"/>
      <c r="AD45" s="3">
        <v>0</v>
      </c>
      <c r="AE45" s="3">
        <v>0</v>
      </c>
      <c r="AF45" s="3">
        <v>0</v>
      </c>
      <c r="AG45" s="3">
        <v>0</v>
      </c>
    </row>
    <row r="46" spans="1:33" s="11" customFormat="1" x14ac:dyDescent="0.15">
      <c r="A46" s="15" t="s">
        <v>49</v>
      </c>
      <c r="B46" s="11">
        <v>39999</v>
      </c>
      <c r="C46" s="4">
        <v>59992</v>
      </c>
      <c r="D46" s="4">
        <v>599912</v>
      </c>
      <c r="E46" s="4">
        <v>1</v>
      </c>
      <c r="F46" s="4">
        <v>1</v>
      </c>
      <c r="G46" s="17">
        <v>5</v>
      </c>
      <c r="H46" s="4">
        <v>1</v>
      </c>
      <c r="I46" s="19">
        <v>5999</v>
      </c>
      <c r="J46" s="4">
        <v>29999</v>
      </c>
      <c r="K46" s="4">
        <v>9</v>
      </c>
      <c r="L46" s="4">
        <v>0</v>
      </c>
      <c r="M46" s="3">
        <f>'middle_count_log$2'!M46+5</f>
        <v>9999</v>
      </c>
      <c r="N46" s="3">
        <f>'middle_count_log$2'!N46+4</f>
        <v>654</v>
      </c>
      <c r="O46" s="3">
        <f>'middle_count_log$2'!O46+3</f>
        <v>303</v>
      </c>
      <c r="P46" s="3">
        <v>0</v>
      </c>
      <c r="Q46" s="4">
        <v>1</v>
      </c>
      <c r="R46" s="4">
        <v>1</v>
      </c>
      <c r="S46" s="4">
        <v>0</v>
      </c>
      <c r="T46" s="4">
        <v>0</v>
      </c>
      <c r="U46" s="4">
        <v>1</v>
      </c>
      <c r="V46" s="4">
        <v>0</v>
      </c>
      <c r="W46" s="4" t="s">
        <v>38</v>
      </c>
      <c r="X46" s="4">
        <v>0</v>
      </c>
      <c r="Y46" s="4">
        <v>1</v>
      </c>
      <c r="Z46" s="4">
        <v>0</v>
      </c>
      <c r="AA46" s="4">
        <v>3</v>
      </c>
      <c r="AB46" s="4">
        <v>1</v>
      </c>
      <c r="AC46" s="19"/>
      <c r="AD46" s="3">
        <f>'middle_count_log$2'!AD46+5</f>
        <v>9605</v>
      </c>
      <c r="AE46" s="3">
        <f>'middle_count_log$2'!AE46-5</f>
        <v>5295</v>
      </c>
      <c r="AF46" s="3">
        <f>'middle_count_log$2'!AF46+10</f>
        <v>4310</v>
      </c>
      <c r="AG46" s="3">
        <f>'middle_count_log$2'!AG46+5</f>
        <v>9</v>
      </c>
    </row>
    <row r="47" spans="1:33" s="11" customFormat="1" x14ac:dyDescent="0.15">
      <c r="A47" s="15" t="s">
        <v>49</v>
      </c>
      <c r="B47" s="3">
        <v>0</v>
      </c>
      <c r="C47" s="4">
        <v>59993</v>
      </c>
      <c r="D47" s="4">
        <v>599913</v>
      </c>
      <c r="E47" s="4">
        <v>1</v>
      </c>
      <c r="F47" s="4">
        <v>1</v>
      </c>
      <c r="G47" s="17">
        <v>5</v>
      </c>
      <c r="H47" s="4">
        <v>1</v>
      </c>
      <c r="I47" s="19">
        <v>5999</v>
      </c>
      <c r="J47" s="4">
        <v>0</v>
      </c>
      <c r="K47" s="4">
        <v>0</v>
      </c>
      <c r="L47" s="4">
        <v>9</v>
      </c>
      <c r="M47" s="3">
        <f>'middle_count_log$2'!M47+5</f>
        <v>9998</v>
      </c>
      <c r="N47" s="3">
        <f>'middle_count_log$2'!N47+4</f>
        <v>604</v>
      </c>
      <c r="O47" s="3">
        <f>'middle_count_log$2'!O47+3</f>
        <v>203</v>
      </c>
      <c r="P47" s="3">
        <v>0</v>
      </c>
      <c r="Q47" s="4">
        <v>9</v>
      </c>
      <c r="R47" s="4">
        <v>1</v>
      </c>
      <c r="S47" s="4">
        <v>0</v>
      </c>
      <c r="T47" s="4">
        <v>0</v>
      </c>
      <c r="U47" s="4">
        <v>1</v>
      </c>
      <c r="V47" s="4">
        <v>0</v>
      </c>
      <c r="W47" s="4" t="s">
        <v>38</v>
      </c>
      <c r="X47" s="4">
        <v>0</v>
      </c>
      <c r="Y47" s="4">
        <v>1</v>
      </c>
      <c r="Z47" s="4">
        <v>0</v>
      </c>
      <c r="AA47" s="4">
        <v>2</v>
      </c>
      <c r="AB47" s="4">
        <v>2</v>
      </c>
      <c r="AC47" s="17" t="s">
        <v>157</v>
      </c>
      <c r="AD47" s="3">
        <f>'middle_count_log$2'!AD47+5</f>
        <v>9505</v>
      </c>
      <c r="AE47" s="3">
        <f>'middle_count_log$2'!AE47-5</f>
        <v>5095</v>
      </c>
      <c r="AF47" s="3">
        <f>'middle_count_log$2'!AF47+10</f>
        <v>4410</v>
      </c>
      <c r="AG47" s="3">
        <f>'middle_count_log$2'!AG47+5</f>
        <v>10</v>
      </c>
    </row>
    <row r="48" spans="1:33" s="2" customFormat="1" x14ac:dyDescent="0.15">
      <c r="A48" s="15" t="s">
        <v>49</v>
      </c>
      <c r="B48" s="2">
        <v>0</v>
      </c>
      <c r="C48" s="4">
        <v>59994</v>
      </c>
      <c r="D48" s="4">
        <v>599914</v>
      </c>
      <c r="E48" s="4">
        <v>1</v>
      </c>
      <c r="F48" s="4">
        <v>1</v>
      </c>
      <c r="G48" s="17">
        <v>5</v>
      </c>
      <c r="H48" s="4">
        <v>1</v>
      </c>
      <c r="I48" s="19">
        <v>5999</v>
      </c>
      <c r="J48" s="4">
        <v>0</v>
      </c>
      <c r="K48" s="4">
        <v>0</v>
      </c>
      <c r="L48" s="4">
        <v>9</v>
      </c>
      <c r="M48" s="3">
        <f>'middle_count_log$2'!M48+5</f>
        <v>9997</v>
      </c>
      <c r="N48" s="3">
        <f>'middle_count_log$2'!N48+4</f>
        <v>554</v>
      </c>
      <c r="O48" s="3">
        <f>'middle_count_log$2'!O48+3</f>
        <v>103</v>
      </c>
      <c r="P48" s="3">
        <v>0</v>
      </c>
      <c r="Q48" s="4">
        <v>9</v>
      </c>
      <c r="R48" s="4">
        <v>1</v>
      </c>
      <c r="S48" s="4">
        <v>0</v>
      </c>
      <c r="T48" s="4">
        <v>0</v>
      </c>
      <c r="U48" s="4">
        <v>1</v>
      </c>
      <c r="V48" s="4">
        <v>0</v>
      </c>
      <c r="W48" s="4" t="s">
        <v>38</v>
      </c>
      <c r="X48" s="4">
        <v>0</v>
      </c>
      <c r="Y48" s="4">
        <v>1</v>
      </c>
      <c r="Z48" s="4">
        <v>0</v>
      </c>
      <c r="AA48" s="4">
        <v>1</v>
      </c>
      <c r="AB48" s="4">
        <v>3</v>
      </c>
      <c r="AC48" s="17" t="s">
        <v>158</v>
      </c>
      <c r="AD48" s="3">
        <v>0</v>
      </c>
      <c r="AE48" s="3">
        <f>'middle_count_log$2'!AE48-5</f>
        <v>4895</v>
      </c>
      <c r="AF48" s="3">
        <v>0</v>
      </c>
      <c r="AG48" s="3">
        <v>0</v>
      </c>
    </row>
    <row r="49" spans="2:32" s="2" customFormat="1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</sheetData>
  <phoneticPr fontId="3"/>
  <pageMargins left="0.25" right="0.25" top="0.75" bottom="0.75" header="0.3" footer="0.3"/>
  <pageSetup paperSize="9" scale="47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7" x14ac:dyDescent="0.15">
      <c r="A1" s="14" t="s">
        <v>160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x14ac:dyDescent="0.15">
      <c r="A2" s="15" t="s">
        <v>47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</row>
    <row r="3" spans="1:17" x14ac:dyDescent="0.15">
      <c r="A3" s="16" t="s">
        <v>48</v>
      </c>
      <c r="B3" s="4">
        <v>40011</v>
      </c>
      <c r="C3" s="3">
        <v>400111</v>
      </c>
      <c r="D3" s="3">
        <v>1</v>
      </c>
      <c r="F3" s="17">
        <v>1</v>
      </c>
      <c r="G3" s="3">
        <v>1</v>
      </c>
      <c r="H3" s="4">
        <v>4001</v>
      </c>
      <c r="I3" s="4" t="s">
        <v>68</v>
      </c>
      <c r="J3" s="3">
        <v>1</v>
      </c>
      <c r="K3" s="4">
        <v>1</v>
      </c>
      <c r="L3" s="3">
        <v>999</v>
      </c>
      <c r="M3" s="3">
        <v>99</v>
      </c>
      <c r="N3" s="3">
        <v>89</v>
      </c>
      <c r="O3" s="3">
        <v>49</v>
      </c>
      <c r="P3" s="17">
        <v>0</v>
      </c>
      <c r="Q3" s="17">
        <v>0</v>
      </c>
    </row>
    <row r="4" spans="1:17" x14ac:dyDescent="0.15">
      <c r="A4" s="16" t="s">
        <v>48</v>
      </c>
      <c r="B4" s="4">
        <v>40011</v>
      </c>
      <c r="C4" s="3">
        <v>400111</v>
      </c>
      <c r="D4" s="3">
        <v>1</v>
      </c>
      <c r="F4" s="17">
        <v>1</v>
      </c>
      <c r="G4" s="3">
        <v>1</v>
      </c>
      <c r="H4" s="4">
        <v>4001</v>
      </c>
      <c r="I4" s="4" t="s">
        <v>68</v>
      </c>
      <c r="J4" s="3">
        <v>1</v>
      </c>
      <c r="K4" s="4">
        <v>1</v>
      </c>
      <c r="L4" s="3">
        <v>1000</v>
      </c>
      <c r="M4" s="3">
        <v>100</v>
      </c>
      <c r="N4" s="3">
        <v>90</v>
      </c>
      <c r="O4" s="3">
        <v>50</v>
      </c>
      <c r="P4" s="17">
        <v>1</v>
      </c>
      <c r="Q4" s="17">
        <v>1</v>
      </c>
    </row>
    <row r="5" spans="1:17" x14ac:dyDescent="0.15">
      <c r="A5" s="16" t="s">
        <v>48</v>
      </c>
      <c r="B5" s="4">
        <v>40011</v>
      </c>
      <c r="C5" s="3">
        <v>400111</v>
      </c>
      <c r="D5" s="3">
        <v>1</v>
      </c>
      <c r="F5" s="17">
        <v>1</v>
      </c>
      <c r="G5" s="3">
        <v>1</v>
      </c>
      <c r="H5" s="4">
        <v>4001</v>
      </c>
      <c r="I5" s="4" t="s">
        <v>68</v>
      </c>
      <c r="J5" s="3">
        <v>1</v>
      </c>
      <c r="K5" s="4">
        <v>1</v>
      </c>
      <c r="L5" s="3">
        <v>1001</v>
      </c>
      <c r="M5" s="3">
        <v>101</v>
      </c>
      <c r="N5" s="3">
        <v>91</v>
      </c>
      <c r="O5" s="3">
        <v>51</v>
      </c>
      <c r="P5" s="17">
        <v>2</v>
      </c>
      <c r="Q5" s="17">
        <v>1</v>
      </c>
    </row>
    <row r="6" spans="1:17" x14ac:dyDescent="0.15">
      <c r="A6" s="16" t="s">
        <v>48</v>
      </c>
      <c r="B6" s="4">
        <v>40011</v>
      </c>
      <c r="C6" s="3">
        <v>400111</v>
      </c>
      <c r="D6" s="3">
        <v>1</v>
      </c>
      <c r="F6" s="17">
        <v>1</v>
      </c>
      <c r="G6" s="3">
        <v>1</v>
      </c>
      <c r="H6" s="4">
        <v>4001</v>
      </c>
      <c r="I6" s="4" t="s">
        <v>68</v>
      </c>
      <c r="J6" s="3">
        <v>1</v>
      </c>
      <c r="K6" s="4">
        <v>1</v>
      </c>
      <c r="L6" s="3">
        <v>1002</v>
      </c>
      <c r="M6" s="3">
        <v>102</v>
      </c>
      <c r="N6" s="3">
        <v>92</v>
      </c>
      <c r="O6" s="3">
        <v>52</v>
      </c>
      <c r="P6" s="17">
        <v>1</v>
      </c>
      <c r="Q6" s="17">
        <v>2</v>
      </c>
    </row>
    <row r="7" spans="1:17" x14ac:dyDescent="0.15">
      <c r="A7" s="16" t="s">
        <v>48</v>
      </c>
      <c r="B7" s="4">
        <v>40011</v>
      </c>
      <c r="C7" s="3">
        <v>400111</v>
      </c>
      <c r="D7" s="3">
        <v>1</v>
      </c>
      <c r="F7" s="17">
        <v>1</v>
      </c>
      <c r="G7" s="3">
        <v>1</v>
      </c>
      <c r="H7" s="4">
        <v>4001</v>
      </c>
      <c r="I7" s="4" t="s">
        <v>68</v>
      </c>
      <c r="J7" s="3">
        <v>1</v>
      </c>
      <c r="K7" s="4">
        <v>0</v>
      </c>
      <c r="L7" s="3">
        <v>1003</v>
      </c>
      <c r="M7" s="3">
        <v>103</v>
      </c>
      <c r="N7" s="3">
        <v>93</v>
      </c>
      <c r="O7" s="3">
        <v>53</v>
      </c>
      <c r="P7" s="17">
        <v>0</v>
      </c>
      <c r="Q7" s="17">
        <v>0</v>
      </c>
    </row>
    <row r="8" spans="1:17" x14ac:dyDescent="0.15">
      <c r="A8" s="16" t="s">
        <v>48</v>
      </c>
      <c r="B8" s="4">
        <v>40011</v>
      </c>
      <c r="C8" s="3">
        <v>400111</v>
      </c>
      <c r="D8" s="3">
        <v>1</v>
      </c>
      <c r="F8" s="17">
        <v>1</v>
      </c>
      <c r="G8" s="3">
        <v>1</v>
      </c>
      <c r="H8" s="4">
        <v>4001</v>
      </c>
      <c r="I8" s="4" t="s">
        <v>68</v>
      </c>
      <c r="J8" s="3">
        <v>1</v>
      </c>
      <c r="K8" s="4">
        <v>0</v>
      </c>
      <c r="L8" s="3">
        <v>1004</v>
      </c>
      <c r="M8" s="3">
        <v>104</v>
      </c>
      <c r="N8" s="3">
        <v>94</v>
      </c>
      <c r="O8" s="3">
        <v>54</v>
      </c>
      <c r="P8" s="17">
        <v>1</v>
      </c>
      <c r="Q8" s="17">
        <v>1</v>
      </c>
    </row>
    <row r="9" spans="1:17" x14ac:dyDescent="0.15">
      <c r="A9" s="16" t="s">
        <v>48</v>
      </c>
      <c r="B9" s="4">
        <v>40011</v>
      </c>
      <c r="C9" s="3">
        <v>400111</v>
      </c>
      <c r="D9" s="3">
        <v>1</v>
      </c>
      <c r="F9" s="17">
        <v>1</v>
      </c>
      <c r="G9" s="3">
        <v>1</v>
      </c>
      <c r="H9" s="4">
        <v>4001</v>
      </c>
      <c r="I9" s="4" t="s">
        <v>68</v>
      </c>
      <c r="J9" s="3">
        <v>1</v>
      </c>
      <c r="K9" s="4">
        <v>0</v>
      </c>
      <c r="L9" s="3">
        <v>1005</v>
      </c>
      <c r="M9" s="3">
        <v>105</v>
      </c>
      <c r="N9" s="3">
        <v>95</v>
      </c>
      <c r="O9" s="3">
        <v>55</v>
      </c>
      <c r="P9" s="17">
        <v>1</v>
      </c>
      <c r="Q9" s="17">
        <v>2</v>
      </c>
    </row>
    <row r="10" spans="1:17" x14ac:dyDescent="0.15">
      <c r="A10" s="16" t="s">
        <v>48</v>
      </c>
      <c r="B10" s="4">
        <v>40011</v>
      </c>
      <c r="C10" s="3">
        <v>400141</v>
      </c>
      <c r="D10" s="3">
        <v>1</v>
      </c>
      <c r="F10" s="17">
        <v>1</v>
      </c>
      <c r="G10" s="3">
        <v>1</v>
      </c>
      <c r="H10" s="4">
        <v>4001</v>
      </c>
      <c r="I10" s="4" t="s">
        <v>68</v>
      </c>
      <c r="J10" s="3">
        <v>10</v>
      </c>
      <c r="K10" s="4">
        <v>0</v>
      </c>
      <c r="L10" s="3">
        <v>2000</v>
      </c>
      <c r="M10" s="3">
        <v>150</v>
      </c>
      <c r="N10" s="3">
        <v>100</v>
      </c>
      <c r="O10" s="3">
        <v>80</v>
      </c>
      <c r="P10" s="3">
        <v>0</v>
      </c>
      <c r="Q10" s="3">
        <v>0</v>
      </c>
    </row>
    <row r="11" spans="1:17" x14ac:dyDescent="0.15">
      <c r="A11" s="16" t="s">
        <v>48</v>
      </c>
      <c r="B11" s="4">
        <v>40021</v>
      </c>
      <c r="C11" s="3">
        <v>400211</v>
      </c>
      <c r="D11" s="3">
        <v>1</v>
      </c>
      <c r="F11" s="17">
        <v>2</v>
      </c>
      <c r="G11" s="3">
        <v>1</v>
      </c>
      <c r="H11" s="4">
        <v>4002</v>
      </c>
      <c r="I11" s="4" t="s">
        <v>68</v>
      </c>
      <c r="J11" s="3">
        <v>1</v>
      </c>
      <c r="K11" s="4">
        <v>1</v>
      </c>
      <c r="L11" s="3">
        <v>10000</v>
      </c>
      <c r="M11" s="3">
        <v>200</v>
      </c>
      <c r="N11" s="3">
        <v>150</v>
      </c>
      <c r="O11" s="3">
        <v>100</v>
      </c>
      <c r="P11" s="3">
        <v>0</v>
      </c>
      <c r="Q11" s="3">
        <v>0</v>
      </c>
    </row>
    <row r="12" spans="1:17" x14ac:dyDescent="0.15">
      <c r="A12" s="16" t="s">
        <v>48</v>
      </c>
      <c r="B12" s="4">
        <v>40021</v>
      </c>
      <c r="C12" s="3">
        <v>400241</v>
      </c>
      <c r="D12" s="3">
        <v>1</v>
      </c>
      <c r="F12" s="17">
        <v>2</v>
      </c>
      <c r="G12" s="3">
        <v>1</v>
      </c>
      <c r="H12" s="4">
        <v>4002</v>
      </c>
      <c r="I12" s="4" t="s">
        <v>68</v>
      </c>
      <c r="J12" s="3">
        <v>10</v>
      </c>
      <c r="K12" s="4">
        <v>0</v>
      </c>
      <c r="L12" s="3">
        <v>20000</v>
      </c>
      <c r="M12" s="3">
        <v>250</v>
      </c>
      <c r="N12" s="3">
        <v>200</v>
      </c>
      <c r="O12" s="3">
        <v>150</v>
      </c>
      <c r="P12" s="3">
        <v>0</v>
      </c>
      <c r="Q12" s="3">
        <v>0</v>
      </c>
    </row>
    <row r="13" spans="1:17" x14ac:dyDescent="0.15">
      <c r="A13" s="16" t="s">
        <v>48</v>
      </c>
      <c r="B13" s="2">
        <v>50011</v>
      </c>
      <c r="C13" s="3">
        <v>500111</v>
      </c>
      <c r="D13" s="3">
        <v>1</v>
      </c>
      <c r="F13" s="17">
        <v>1</v>
      </c>
      <c r="G13" s="3">
        <v>1</v>
      </c>
      <c r="H13" s="4">
        <v>4001</v>
      </c>
      <c r="I13" s="4" t="s">
        <v>70</v>
      </c>
      <c r="J13" s="3">
        <v>1</v>
      </c>
      <c r="K13" s="4">
        <v>1</v>
      </c>
      <c r="L13" s="3">
        <v>500</v>
      </c>
      <c r="M13" s="3">
        <v>50</v>
      </c>
      <c r="N13" s="3">
        <v>29</v>
      </c>
      <c r="O13" s="3">
        <v>10</v>
      </c>
      <c r="P13" s="3">
        <v>1</v>
      </c>
      <c r="Q13" s="3">
        <v>1</v>
      </c>
    </row>
    <row r="14" spans="1:17" x14ac:dyDescent="0.15">
      <c r="A14" s="16" t="s">
        <v>48</v>
      </c>
      <c r="B14" s="2">
        <v>50011</v>
      </c>
      <c r="C14" s="3">
        <v>500141</v>
      </c>
      <c r="D14" s="3">
        <v>1</v>
      </c>
      <c r="F14" s="17">
        <v>1</v>
      </c>
      <c r="G14" s="3">
        <v>1</v>
      </c>
      <c r="H14" s="4">
        <v>4001</v>
      </c>
      <c r="I14" s="4" t="s">
        <v>70</v>
      </c>
      <c r="J14" s="3">
        <v>9</v>
      </c>
      <c r="K14" s="4">
        <v>0</v>
      </c>
      <c r="L14" s="3">
        <v>3000</v>
      </c>
      <c r="M14" s="3">
        <v>200</v>
      </c>
      <c r="N14" s="3">
        <v>180</v>
      </c>
      <c r="O14" s="3">
        <v>100</v>
      </c>
      <c r="P14" s="3">
        <v>1</v>
      </c>
      <c r="Q14" s="3">
        <v>1</v>
      </c>
    </row>
    <row r="15" spans="1:17" x14ac:dyDescent="0.15">
      <c r="A15" s="16" t="s">
        <v>48</v>
      </c>
      <c r="B15" s="2">
        <v>50021</v>
      </c>
      <c r="C15" s="3">
        <v>500211</v>
      </c>
      <c r="D15" s="3">
        <v>1</v>
      </c>
      <c r="F15" s="17">
        <v>2</v>
      </c>
      <c r="G15" s="3">
        <v>1</v>
      </c>
      <c r="H15" s="4">
        <v>4002</v>
      </c>
      <c r="I15" s="4" t="s">
        <v>70</v>
      </c>
      <c r="J15" s="3">
        <v>1</v>
      </c>
      <c r="K15" s="4">
        <v>1</v>
      </c>
      <c r="L15" s="3">
        <v>100000</v>
      </c>
      <c r="M15" s="3">
        <v>8192</v>
      </c>
      <c r="N15" s="3">
        <v>8000</v>
      </c>
      <c r="O15" s="3">
        <v>1000</v>
      </c>
      <c r="P15" s="3">
        <v>1</v>
      </c>
      <c r="Q15" s="3">
        <v>1</v>
      </c>
    </row>
    <row r="16" spans="1:17" x14ac:dyDescent="0.15">
      <c r="A16" s="16" t="s">
        <v>48</v>
      </c>
      <c r="B16" s="2">
        <v>50021</v>
      </c>
      <c r="C16" s="3">
        <v>500241</v>
      </c>
      <c r="D16" s="3">
        <v>1</v>
      </c>
      <c r="F16" s="17">
        <v>2</v>
      </c>
      <c r="G16" s="3">
        <v>1</v>
      </c>
      <c r="H16" s="4">
        <v>4002</v>
      </c>
      <c r="I16" s="4" t="s">
        <v>70</v>
      </c>
      <c r="J16" s="3">
        <v>9</v>
      </c>
      <c r="K16" s="4">
        <v>0</v>
      </c>
      <c r="L16" s="3">
        <v>50000</v>
      </c>
      <c r="M16" s="3">
        <v>100</v>
      </c>
      <c r="N16" s="3">
        <v>100</v>
      </c>
      <c r="O16" s="3">
        <v>50</v>
      </c>
      <c r="P16" s="3">
        <v>1</v>
      </c>
      <c r="Q16" s="3">
        <v>1</v>
      </c>
    </row>
    <row r="17" spans="1:17" x14ac:dyDescent="0.15">
      <c r="A17" s="16" t="s">
        <v>48</v>
      </c>
      <c r="B17" s="2">
        <v>49991</v>
      </c>
      <c r="C17" s="4">
        <v>499911</v>
      </c>
      <c r="D17" s="3">
        <v>1</v>
      </c>
      <c r="F17" s="19">
        <v>1</v>
      </c>
      <c r="G17" s="3">
        <v>1</v>
      </c>
      <c r="H17" s="4">
        <v>4999</v>
      </c>
      <c r="I17" s="4" t="s">
        <v>71</v>
      </c>
      <c r="J17" s="4">
        <v>9</v>
      </c>
      <c r="K17" s="4">
        <v>0</v>
      </c>
      <c r="L17" s="4">
        <v>9999</v>
      </c>
      <c r="M17" s="4">
        <v>900</v>
      </c>
      <c r="N17" s="4">
        <v>800</v>
      </c>
      <c r="O17" s="4">
        <v>50</v>
      </c>
      <c r="P17" s="4">
        <v>0</v>
      </c>
      <c r="Q17" s="4">
        <v>0</v>
      </c>
    </row>
    <row r="18" spans="1:17" x14ac:dyDescent="0.15">
      <c r="A18" s="16" t="s">
        <v>48</v>
      </c>
      <c r="B18" s="2">
        <v>59991</v>
      </c>
      <c r="C18" s="4">
        <v>599911</v>
      </c>
      <c r="D18" s="3">
        <v>1</v>
      </c>
      <c r="F18" s="19">
        <v>1</v>
      </c>
      <c r="G18" s="3">
        <v>1</v>
      </c>
      <c r="H18" s="4">
        <v>5999</v>
      </c>
      <c r="I18" s="4" t="s">
        <v>143</v>
      </c>
      <c r="J18" s="4">
        <v>9</v>
      </c>
      <c r="K18" s="4">
        <v>0</v>
      </c>
      <c r="L18" s="4">
        <v>9995</v>
      </c>
      <c r="M18" s="4">
        <v>700</v>
      </c>
      <c r="N18" s="4">
        <v>400</v>
      </c>
      <c r="O18" s="4">
        <v>30</v>
      </c>
      <c r="P18" s="4">
        <v>1</v>
      </c>
      <c r="Q18" s="4">
        <v>1</v>
      </c>
    </row>
    <row r="19" spans="1:17" s="2" customFormat="1" x14ac:dyDescent="0.15"/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x14ac:dyDescent="0.15">
      <c r="A2" s="15" t="s">
        <v>139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19" x14ac:dyDescent="0.15">
      <c r="A3" s="16" t="s">
        <v>159</v>
      </c>
      <c r="B3" s="4">
        <v>40011</v>
      </c>
      <c r="C3" s="3">
        <v>400111</v>
      </c>
      <c r="D3" s="3">
        <v>1</v>
      </c>
      <c r="F3" s="17">
        <v>1</v>
      </c>
      <c r="G3" s="3">
        <v>1</v>
      </c>
      <c r="H3" s="4">
        <v>4001</v>
      </c>
      <c r="I3" s="4" t="s">
        <v>132</v>
      </c>
      <c r="J3" s="3">
        <v>1</v>
      </c>
      <c r="K3" s="4">
        <v>1</v>
      </c>
      <c r="L3" s="3">
        <v>1000</v>
      </c>
      <c r="M3" s="3">
        <v>100</v>
      </c>
      <c r="N3" s="3">
        <v>90</v>
      </c>
      <c r="O3" s="3">
        <v>50</v>
      </c>
      <c r="P3" s="17">
        <v>0</v>
      </c>
      <c r="Q3" s="17">
        <v>0</v>
      </c>
      <c r="R3" s="3">
        <v>0</v>
      </c>
      <c r="S3" s="3">
        <v>0</v>
      </c>
    </row>
    <row r="4" spans="1:19" x14ac:dyDescent="0.15">
      <c r="A4" s="16" t="s">
        <v>159</v>
      </c>
      <c r="B4" s="4">
        <v>40011</v>
      </c>
      <c r="C4" s="3">
        <v>400111</v>
      </c>
      <c r="D4" s="3">
        <v>1</v>
      </c>
      <c r="F4" s="17">
        <v>1</v>
      </c>
      <c r="G4" s="3">
        <v>1</v>
      </c>
      <c r="H4" s="4">
        <v>4001</v>
      </c>
      <c r="I4" s="4" t="s">
        <v>68</v>
      </c>
      <c r="J4" s="3">
        <v>1</v>
      </c>
      <c r="K4" s="4">
        <v>1</v>
      </c>
      <c r="L4" s="3">
        <v>1001</v>
      </c>
      <c r="M4" s="3">
        <v>101</v>
      </c>
      <c r="N4" s="3">
        <v>91</v>
      </c>
      <c r="O4" s="3">
        <v>51</v>
      </c>
      <c r="P4" s="17">
        <v>1</v>
      </c>
      <c r="Q4" s="17">
        <v>1</v>
      </c>
      <c r="R4" s="3">
        <v>0</v>
      </c>
      <c r="S4" s="3">
        <v>0</v>
      </c>
    </row>
    <row r="5" spans="1:19" x14ac:dyDescent="0.15">
      <c r="A5" s="16" t="s">
        <v>159</v>
      </c>
      <c r="B5" s="4">
        <v>40011</v>
      </c>
      <c r="C5" s="3">
        <v>400111</v>
      </c>
      <c r="D5" s="3">
        <v>1</v>
      </c>
      <c r="F5" s="17">
        <v>1</v>
      </c>
      <c r="G5" s="3">
        <v>1</v>
      </c>
      <c r="H5" s="4">
        <v>4001</v>
      </c>
      <c r="I5" s="4" t="s">
        <v>68</v>
      </c>
      <c r="J5" s="3">
        <v>1</v>
      </c>
      <c r="K5" s="4">
        <v>1</v>
      </c>
      <c r="L5" s="3">
        <v>1002</v>
      </c>
      <c r="M5" s="3">
        <v>102</v>
      </c>
      <c r="N5" s="3">
        <v>92</v>
      </c>
      <c r="O5" s="3">
        <v>52</v>
      </c>
      <c r="P5" s="17">
        <v>2</v>
      </c>
      <c r="Q5" s="17">
        <v>1</v>
      </c>
      <c r="R5" s="3">
        <v>0</v>
      </c>
      <c r="S5" s="3">
        <v>0</v>
      </c>
    </row>
    <row r="6" spans="1:19" x14ac:dyDescent="0.15">
      <c r="A6" s="16" t="s">
        <v>159</v>
      </c>
      <c r="B6" s="4">
        <v>40011</v>
      </c>
      <c r="C6" s="3">
        <v>400111</v>
      </c>
      <c r="D6" s="3">
        <v>1</v>
      </c>
      <c r="F6" s="17">
        <v>1</v>
      </c>
      <c r="G6" s="3">
        <v>1</v>
      </c>
      <c r="H6" s="4">
        <v>4001</v>
      </c>
      <c r="I6" s="4" t="s">
        <v>68</v>
      </c>
      <c r="J6" s="3">
        <v>1</v>
      </c>
      <c r="K6" s="4">
        <v>1</v>
      </c>
      <c r="L6" s="3">
        <v>1003</v>
      </c>
      <c r="M6" s="3">
        <v>103</v>
      </c>
      <c r="N6" s="3">
        <v>93</v>
      </c>
      <c r="O6" s="3">
        <v>53</v>
      </c>
      <c r="P6" s="17">
        <v>1</v>
      </c>
      <c r="Q6" s="17">
        <v>2</v>
      </c>
      <c r="R6" s="3">
        <v>0</v>
      </c>
      <c r="S6" s="3">
        <v>0</v>
      </c>
    </row>
    <row r="7" spans="1:19" x14ac:dyDescent="0.15">
      <c r="A7" s="16" t="s">
        <v>159</v>
      </c>
      <c r="B7" s="4">
        <v>40011</v>
      </c>
      <c r="C7" s="3">
        <v>400111</v>
      </c>
      <c r="D7" s="3">
        <v>1</v>
      </c>
      <c r="F7" s="17">
        <v>1</v>
      </c>
      <c r="G7" s="3">
        <v>1</v>
      </c>
      <c r="H7" s="4">
        <v>4001</v>
      </c>
      <c r="I7" s="4" t="s">
        <v>68</v>
      </c>
      <c r="J7" s="3">
        <v>1</v>
      </c>
      <c r="K7" s="4">
        <v>0</v>
      </c>
      <c r="L7" s="3">
        <v>1004</v>
      </c>
      <c r="M7" s="3">
        <v>104</v>
      </c>
      <c r="N7" s="3">
        <v>94</v>
      </c>
      <c r="O7" s="3">
        <v>54</v>
      </c>
      <c r="P7" s="17">
        <v>0</v>
      </c>
      <c r="Q7" s="17">
        <v>0</v>
      </c>
      <c r="R7" s="3">
        <v>0</v>
      </c>
      <c r="S7" s="3">
        <v>0</v>
      </c>
    </row>
    <row r="8" spans="1:19" x14ac:dyDescent="0.15">
      <c r="A8" s="16" t="s">
        <v>159</v>
      </c>
      <c r="B8" s="4">
        <v>40011</v>
      </c>
      <c r="C8" s="3">
        <v>400111</v>
      </c>
      <c r="D8" s="3">
        <v>1</v>
      </c>
      <c r="F8" s="17">
        <v>1</v>
      </c>
      <c r="G8" s="3">
        <v>1</v>
      </c>
      <c r="H8" s="4">
        <v>4001</v>
      </c>
      <c r="I8" s="4" t="s">
        <v>68</v>
      </c>
      <c r="J8" s="3">
        <v>1</v>
      </c>
      <c r="K8" s="4">
        <v>0</v>
      </c>
      <c r="L8" s="3">
        <v>1005</v>
      </c>
      <c r="M8" s="3">
        <v>105</v>
      </c>
      <c r="N8" s="3">
        <v>95</v>
      </c>
      <c r="O8" s="3">
        <v>55</v>
      </c>
      <c r="P8" s="17">
        <v>1</v>
      </c>
      <c r="Q8" s="17">
        <v>1</v>
      </c>
      <c r="R8" s="3">
        <v>0</v>
      </c>
      <c r="S8" s="3">
        <v>0</v>
      </c>
    </row>
    <row r="9" spans="1:19" x14ac:dyDescent="0.15">
      <c r="A9" s="16" t="s">
        <v>159</v>
      </c>
      <c r="B9" s="4">
        <v>40011</v>
      </c>
      <c r="C9" s="3">
        <v>400111</v>
      </c>
      <c r="D9" s="3">
        <v>1</v>
      </c>
      <c r="F9" s="17">
        <v>1</v>
      </c>
      <c r="G9" s="3">
        <v>1</v>
      </c>
      <c r="H9" s="4">
        <v>4001</v>
      </c>
      <c r="I9" s="4" t="s">
        <v>68</v>
      </c>
      <c r="J9" s="3">
        <v>1</v>
      </c>
      <c r="K9" s="4">
        <v>0</v>
      </c>
      <c r="L9" s="3">
        <v>1006</v>
      </c>
      <c r="M9" s="3">
        <v>106</v>
      </c>
      <c r="N9" s="3">
        <v>96</v>
      </c>
      <c r="O9" s="3">
        <v>56</v>
      </c>
      <c r="P9" s="17">
        <v>1</v>
      </c>
      <c r="Q9" s="17">
        <v>2</v>
      </c>
      <c r="R9" s="3">
        <v>0</v>
      </c>
      <c r="S9" s="3">
        <v>0</v>
      </c>
    </row>
    <row r="10" spans="1:19" x14ac:dyDescent="0.15">
      <c r="A10" s="16" t="s">
        <v>159</v>
      </c>
      <c r="B10" s="4">
        <v>40012</v>
      </c>
      <c r="C10" s="3">
        <v>400121</v>
      </c>
      <c r="D10" s="3">
        <v>1</v>
      </c>
      <c r="F10" s="17">
        <v>5</v>
      </c>
      <c r="G10" s="3">
        <v>1</v>
      </c>
      <c r="H10" s="4">
        <v>4001</v>
      </c>
      <c r="I10" s="4" t="s">
        <v>39</v>
      </c>
      <c r="J10" s="3">
        <v>1</v>
      </c>
      <c r="K10" s="4">
        <v>1</v>
      </c>
      <c r="L10" s="3">
        <v>1050</v>
      </c>
      <c r="M10" s="3">
        <v>101</v>
      </c>
      <c r="N10" s="3">
        <v>92</v>
      </c>
      <c r="O10" s="3">
        <v>0</v>
      </c>
      <c r="P10" s="3">
        <v>0</v>
      </c>
      <c r="Q10" s="3">
        <v>0</v>
      </c>
      <c r="R10" s="3">
        <v>1</v>
      </c>
      <c r="S10" s="3">
        <v>10000</v>
      </c>
    </row>
    <row r="11" spans="1:19" x14ac:dyDescent="0.15">
      <c r="A11" s="16" t="s">
        <v>159</v>
      </c>
      <c r="B11" s="4">
        <v>40013</v>
      </c>
      <c r="C11" s="3">
        <v>400131</v>
      </c>
      <c r="D11" s="3">
        <v>1</v>
      </c>
      <c r="F11" s="17">
        <v>5</v>
      </c>
      <c r="G11" s="3">
        <v>1</v>
      </c>
      <c r="H11" s="4">
        <v>4001</v>
      </c>
      <c r="I11" s="4" t="s">
        <v>40</v>
      </c>
      <c r="J11" s="3">
        <v>0</v>
      </c>
      <c r="K11" s="4">
        <v>9</v>
      </c>
      <c r="L11" s="3">
        <v>1100</v>
      </c>
      <c r="M11" s="3">
        <v>102</v>
      </c>
      <c r="N11" s="3">
        <v>94</v>
      </c>
      <c r="O11" s="3">
        <v>0</v>
      </c>
      <c r="P11" s="3">
        <v>0</v>
      </c>
      <c r="Q11" s="3">
        <v>0</v>
      </c>
      <c r="R11" s="3">
        <v>2</v>
      </c>
      <c r="S11" s="3">
        <v>9000</v>
      </c>
    </row>
    <row r="12" spans="1:19" x14ac:dyDescent="0.15">
      <c r="A12" s="16" t="s">
        <v>159</v>
      </c>
      <c r="B12" s="4">
        <v>40014</v>
      </c>
      <c r="C12" s="3">
        <v>400141</v>
      </c>
      <c r="D12" s="3">
        <v>1</v>
      </c>
      <c r="F12" s="17">
        <v>5</v>
      </c>
      <c r="G12" s="3">
        <v>1</v>
      </c>
      <c r="H12" s="4">
        <v>4001</v>
      </c>
      <c r="I12" s="4" t="s">
        <v>41</v>
      </c>
      <c r="J12" s="3">
        <v>0</v>
      </c>
      <c r="K12" s="4">
        <v>9</v>
      </c>
      <c r="L12" s="3">
        <v>1150</v>
      </c>
      <c r="M12" s="3">
        <v>103</v>
      </c>
      <c r="N12" s="3">
        <v>96</v>
      </c>
      <c r="O12" s="3">
        <v>0</v>
      </c>
      <c r="P12" s="3">
        <v>0</v>
      </c>
      <c r="Q12" s="3">
        <v>0</v>
      </c>
      <c r="R12" s="3">
        <v>3</v>
      </c>
      <c r="S12" s="3">
        <v>8000</v>
      </c>
    </row>
    <row r="13" spans="1:19" x14ac:dyDescent="0.15">
      <c r="A13" s="16" t="s">
        <v>159</v>
      </c>
      <c r="B13" s="4">
        <v>40011</v>
      </c>
      <c r="C13" s="3">
        <v>400141</v>
      </c>
      <c r="D13" s="3">
        <v>1</v>
      </c>
      <c r="F13" s="17">
        <v>1</v>
      </c>
      <c r="G13" s="3">
        <v>1</v>
      </c>
      <c r="H13" s="4">
        <v>4001</v>
      </c>
      <c r="I13" s="4" t="s">
        <v>132</v>
      </c>
      <c r="J13" s="3">
        <v>10</v>
      </c>
      <c r="K13" s="4">
        <v>0</v>
      </c>
      <c r="L13" s="3">
        <v>2000</v>
      </c>
      <c r="M13" s="3">
        <v>150</v>
      </c>
      <c r="N13" s="3">
        <v>100</v>
      </c>
      <c r="O13" s="3">
        <v>80</v>
      </c>
      <c r="P13" s="3">
        <v>0</v>
      </c>
      <c r="Q13" s="3">
        <v>0</v>
      </c>
      <c r="R13" s="3">
        <v>0</v>
      </c>
      <c r="S13" s="3">
        <v>0</v>
      </c>
    </row>
    <row r="14" spans="1:19" x14ac:dyDescent="0.15">
      <c r="A14" s="16" t="s">
        <v>159</v>
      </c>
      <c r="B14" s="4">
        <v>40012</v>
      </c>
      <c r="C14" s="3">
        <v>400131</v>
      </c>
      <c r="D14" s="3">
        <v>1</v>
      </c>
      <c r="F14" s="17">
        <v>5</v>
      </c>
      <c r="G14" s="3">
        <v>1</v>
      </c>
      <c r="H14" s="4">
        <v>4001</v>
      </c>
      <c r="I14" s="4" t="s">
        <v>39</v>
      </c>
      <c r="J14" s="3">
        <v>10</v>
      </c>
      <c r="K14" s="4">
        <v>0</v>
      </c>
      <c r="L14" s="3">
        <v>2025</v>
      </c>
      <c r="M14" s="3">
        <v>155</v>
      </c>
      <c r="N14" s="3">
        <v>110</v>
      </c>
      <c r="O14" s="3">
        <v>0</v>
      </c>
      <c r="P14" s="3">
        <v>0</v>
      </c>
      <c r="Q14" s="3">
        <v>0</v>
      </c>
      <c r="R14" s="3">
        <v>1</v>
      </c>
      <c r="S14" s="3">
        <v>2000</v>
      </c>
    </row>
    <row r="15" spans="1:19" x14ac:dyDescent="0.15">
      <c r="A15" s="16" t="s">
        <v>159</v>
      </c>
      <c r="B15" s="4">
        <v>40013</v>
      </c>
      <c r="C15" s="3">
        <v>400121</v>
      </c>
      <c r="D15" s="3">
        <v>1</v>
      </c>
      <c r="F15" s="17">
        <v>5</v>
      </c>
      <c r="G15" s="3">
        <v>1</v>
      </c>
      <c r="H15" s="4">
        <v>4001</v>
      </c>
      <c r="I15" s="4" t="s">
        <v>40</v>
      </c>
      <c r="J15" s="3">
        <v>0</v>
      </c>
      <c r="K15" s="4">
        <v>9</v>
      </c>
      <c r="L15" s="3">
        <v>2050</v>
      </c>
      <c r="M15" s="3">
        <v>160</v>
      </c>
      <c r="N15" s="3">
        <v>120</v>
      </c>
      <c r="O15" s="3">
        <v>0</v>
      </c>
      <c r="P15" s="3">
        <v>0</v>
      </c>
      <c r="Q15" s="3">
        <v>0</v>
      </c>
      <c r="R15" s="3">
        <v>2</v>
      </c>
      <c r="S15" s="3">
        <v>1800</v>
      </c>
    </row>
    <row r="16" spans="1:19" x14ac:dyDescent="0.15">
      <c r="A16" s="16" t="s">
        <v>159</v>
      </c>
      <c r="B16" s="4">
        <v>40014</v>
      </c>
      <c r="C16" s="3">
        <v>400111</v>
      </c>
      <c r="D16" s="3">
        <v>1</v>
      </c>
      <c r="F16" s="17">
        <v>5</v>
      </c>
      <c r="G16" s="3">
        <v>1</v>
      </c>
      <c r="H16" s="4">
        <v>4001</v>
      </c>
      <c r="I16" s="4" t="s">
        <v>41</v>
      </c>
      <c r="J16" s="3">
        <v>0</v>
      </c>
      <c r="K16" s="4">
        <v>9</v>
      </c>
      <c r="L16" s="3">
        <v>2075</v>
      </c>
      <c r="M16" s="3">
        <v>165</v>
      </c>
      <c r="N16" s="3">
        <v>130</v>
      </c>
      <c r="O16" s="3">
        <v>0</v>
      </c>
      <c r="P16" s="3">
        <v>0</v>
      </c>
      <c r="Q16" s="3">
        <v>0</v>
      </c>
      <c r="R16" s="3">
        <v>3</v>
      </c>
      <c r="S16" s="3">
        <v>1600</v>
      </c>
    </row>
    <row r="17" spans="1:19" x14ac:dyDescent="0.15">
      <c r="A17" s="16" t="s">
        <v>159</v>
      </c>
      <c r="B17" s="4">
        <v>40021</v>
      </c>
      <c r="C17" s="3">
        <v>400211</v>
      </c>
      <c r="D17" s="3">
        <v>1</v>
      </c>
      <c r="F17" s="17">
        <v>2</v>
      </c>
      <c r="G17" s="3">
        <v>1</v>
      </c>
      <c r="H17" s="4">
        <v>4002</v>
      </c>
      <c r="I17" s="4" t="s">
        <v>132</v>
      </c>
      <c r="J17" s="3">
        <v>1</v>
      </c>
      <c r="K17" s="4">
        <v>1</v>
      </c>
      <c r="L17" s="3">
        <v>10000</v>
      </c>
      <c r="M17" s="3">
        <v>200</v>
      </c>
      <c r="N17" s="3">
        <v>150</v>
      </c>
      <c r="O17" s="3">
        <v>100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15">
      <c r="A18" s="16" t="s">
        <v>159</v>
      </c>
      <c r="B18" s="4">
        <v>40022</v>
      </c>
      <c r="C18" s="3">
        <v>400221</v>
      </c>
      <c r="D18" s="3">
        <v>1</v>
      </c>
      <c r="F18" s="17">
        <v>5</v>
      </c>
      <c r="G18" s="3">
        <v>1</v>
      </c>
      <c r="H18" s="4">
        <v>4002</v>
      </c>
      <c r="I18" s="4" t="s">
        <v>39</v>
      </c>
      <c r="J18" s="3">
        <v>1</v>
      </c>
      <c r="K18" s="4">
        <v>1</v>
      </c>
      <c r="L18" s="3">
        <v>10500</v>
      </c>
      <c r="M18" s="3">
        <v>201</v>
      </c>
      <c r="N18" s="3">
        <v>152</v>
      </c>
      <c r="O18" s="3">
        <v>0</v>
      </c>
      <c r="P18" s="3">
        <v>0</v>
      </c>
      <c r="Q18" s="3">
        <v>0</v>
      </c>
      <c r="R18" s="3">
        <v>1</v>
      </c>
      <c r="S18" s="3">
        <v>5000</v>
      </c>
    </row>
    <row r="19" spans="1:19" x14ac:dyDescent="0.15">
      <c r="A19" s="16" t="s">
        <v>159</v>
      </c>
      <c r="B19" s="4">
        <v>40023</v>
      </c>
      <c r="C19" s="3">
        <v>400231</v>
      </c>
      <c r="D19" s="3">
        <v>1</v>
      </c>
      <c r="F19" s="17">
        <v>5</v>
      </c>
      <c r="G19" s="3">
        <v>1</v>
      </c>
      <c r="H19" s="4">
        <v>4002</v>
      </c>
      <c r="I19" s="4" t="s">
        <v>40</v>
      </c>
      <c r="J19" s="3">
        <v>0</v>
      </c>
      <c r="K19" s="4">
        <v>9</v>
      </c>
      <c r="L19" s="3">
        <v>11000</v>
      </c>
      <c r="M19" s="3">
        <v>202</v>
      </c>
      <c r="N19" s="3">
        <v>154</v>
      </c>
      <c r="O19" s="3">
        <v>0</v>
      </c>
      <c r="P19" s="3">
        <v>0</v>
      </c>
      <c r="Q19" s="3">
        <v>0</v>
      </c>
      <c r="R19" s="3">
        <v>2</v>
      </c>
      <c r="S19" s="3">
        <v>4700</v>
      </c>
    </row>
    <row r="20" spans="1:19" x14ac:dyDescent="0.15">
      <c r="A20" s="16" t="s">
        <v>159</v>
      </c>
      <c r="B20" s="4">
        <v>40024</v>
      </c>
      <c r="C20" s="3">
        <v>400241</v>
      </c>
      <c r="D20" s="3">
        <v>1</v>
      </c>
      <c r="F20" s="17">
        <v>5</v>
      </c>
      <c r="G20" s="3">
        <v>1</v>
      </c>
      <c r="H20" s="4">
        <v>4002</v>
      </c>
      <c r="I20" s="4" t="s">
        <v>41</v>
      </c>
      <c r="J20" s="3">
        <v>0</v>
      </c>
      <c r="K20" s="4">
        <v>9</v>
      </c>
      <c r="L20" s="3">
        <v>11500</v>
      </c>
      <c r="M20" s="3">
        <v>203</v>
      </c>
      <c r="N20" s="3">
        <v>156</v>
      </c>
      <c r="O20" s="3">
        <v>0</v>
      </c>
      <c r="P20" s="3">
        <v>0</v>
      </c>
      <c r="Q20" s="3">
        <v>0</v>
      </c>
      <c r="R20" s="3">
        <v>3</v>
      </c>
      <c r="S20" s="3">
        <v>4300</v>
      </c>
    </row>
    <row r="21" spans="1:19" x14ac:dyDescent="0.15">
      <c r="A21" s="16" t="s">
        <v>159</v>
      </c>
      <c r="B21" s="4">
        <v>40021</v>
      </c>
      <c r="C21" s="3">
        <v>400241</v>
      </c>
      <c r="D21" s="3">
        <v>1</v>
      </c>
      <c r="F21" s="17">
        <v>2</v>
      </c>
      <c r="G21" s="3">
        <v>1</v>
      </c>
      <c r="H21" s="4">
        <v>4002</v>
      </c>
      <c r="I21" s="4" t="s">
        <v>132</v>
      </c>
      <c r="J21" s="3">
        <v>10</v>
      </c>
      <c r="K21" s="4">
        <v>0</v>
      </c>
      <c r="L21" s="3">
        <v>20000</v>
      </c>
      <c r="M21" s="3">
        <v>250</v>
      </c>
      <c r="N21" s="3">
        <v>200</v>
      </c>
      <c r="O21" s="3">
        <v>150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15">
      <c r="A22" s="16" t="s">
        <v>159</v>
      </c>
      <c r="B22" s="4">
        <v>40022</v>
      </c>
      <c r="C22" s="3">
        <v>400231</v>
      </c>
      <c r="D22" s="3">
        <v>1</v>
      </c>
      <c r="F22" s="17">
        <v>5</v>
      </c>
      <c r="G22" s="3">
        <v>1</v>
      </c>
      <c r="H22" s="4">
        <v>4002</v>
      </c>
      <c r="I22" s="4" t="s">
        <v>39</v>
      </c>
      <c r="J22" s="3">
        <v>10</v>
      </c>
      <c r="K22" s="4">
        <v>0</v>
      </c>
      <c r="L22" s="3">
        <v>20250</v>
      </c>
      <c r="M22" s="3">
        <v>255</v>
      </c>
      <c r="N22" s="3">
        <v>210</v>
      </c>
      <c r="O22" s="3">
        <v>0</v>
      </c>
      <c r="P22" s="3">
        <v>0</v>
      </c>
      <c r="Q22" s="3">
        <v>0</v>
      </c>
      <c r="R22" s="3">
        <v>1</v>
      </c>
      <c r="S22" s="3">
        <v>7500</v>
      </c>
    </row>
    <row r="23" spans="1:19" x14ac:dyDescent="0.15">
      <c r="A23" s="16" t="s">
        <v>159</v>
      </c>
      <c r="B23" s="4">
        <v>40023</v>
      </c>
      <c r="C23" s="3">
        <v>400221</v>
      </c>
      <c r="D23" s="3">
        <v>1</v>
      </c>
      <c r="F23" s="17">
        <v>5</v>
      </c>
      <c r="G23" s="3">
        <v>1</v>
      </c>
      <c r="H23" s="4">
        <v>4002</v>
      </c>
      <c r="I23" s="4" t="s">
        <v>40</v>
      </c>
      <c r="J23" s="3">
        <v>0</v>
      </c>
      <c r="K23" s="4">
        <v>9</v>
      </c>
      <c r="L23" s="3">
        <v>20500</v>
      </c>
      <c r="M23" s="3">
        <v>260</v>
      </c>
      <c r="N23" s="3">
        <v>220</v>
      </c>
      <c r="O23" s="3">
        <v>0</v>
      </c>
      <c r="P23" s="3">
        <v>0</v>
      </c>
      <c r="Q23" s="3">
        <v>0</v>
      </c>
      <c r="R23" s="3">
        <v>2</v>
      </c>
      <c r="S23" s="3">
        <v>7100</v>
      </c>
    </row>
    <row r="24" spans="1:19" x14ac:dyDescent="0.15">
      <c r="A24" s="16" t="s">
        <v>159</v>
      </c>
      <c r="B24" s="4">
        <v>40024</v>
      </c>
      <c r="C24" s="3">
        <v>400211</v>
      </c>
      <c r="D24" s="3">
        <v>1</v>
      </c>
      <c r="F24" s="17">
        <v>5</v>
      </c>
      <c r="G24" s="3">
        <v>1</v>
      </c>
      <c r="H24" s="4">
        <v>4002</v>
      </c>
      <c r="I24" s="4" t="s">
        <v>41</v>
      </c>
      <c r="J24" s="3">
        <v>0</v>
      </c>
      <c r="K24" s="4">
        <v>9</v>
      </c>
      <c r="L24" s="3">
        <v>20750</v>
      </c>
      <c r="M24" s="3">
        <v>265</v>
      </c>
      <c r="N24" s="3">
        <v>230</v>
      </c>
      <c r="O24" s="3">
        <v>0</v>
      </c>
      <c r="P24" s="3">
        <v>0</v>
      </c>
      <c r="Q24" s="3">
        <v>0</v>
      </c>
      <c r="R24" s="3">
        <v>3</v>
      </c>
      <c r="S24" s="3">
        <v>6700</v>
      </c>
    </row>
    <row r="25" spans="1:19" x14ac:dyDescent="0.15">
      <c r="A25" s="16" t="s">
        <v>159</v>
      </c>
      <c r="B25" s="2">
        <v>50011</v>
      </c>
      <c r="C25" s="3">
        <v>500111</v>
      </c>
      <c r="D25" s="3">
        <v>1</v>
      </c>
      <c r="F25" s="17">
        <v>1</v>
      </c>
      <c r="G25" s="3">
        <v>1</v>
      </c>
      <c r="H25" s="4">
        <v>4001</v>
      </c>
      <c r="I25" s="4" t="s">
        <v>133</v>
      </c>
      <c r="J25" s="3">
        <v>1</v>
      </c>
      <c r="K25" s="4">
        <v>1</v>
      </c>
      <c r="L25" s="3">
        <v>500</v>
      </c>
      <c r="M25" s="3">
        <v>50</v>
      </c>
      <c r="N25" s="3">
        <v>29</v>
      </c>
      <c r="O25" s="3">
        <v>10</v>
      </c>
      <c r="P25" s="3">
        <v>1</v>
      </c>
      <c r="Q25" s="3">
        <v>1</v>
      </c>
      <c r="R25" s="3">
        <v>0</v>
      </c>
      <c r="S25" s="3">
        <v>0</v>
      </c>
    </row>
    <row r="26" spans="1:19" x14ac:dyDescent="0.15">
      <c r="A26" s="16" t="s">
        <v>159</v>
      </c>
      <c r="B26" s="2">
        <v>50012</v>
      </c>
      <c r="C26" s="3">
        <v>500121</v>
      </c>
      <c r="D26" s="3">
        <v>1</v>
      </c>
      <c r="F26" s="17">
        <v>5</v>
      </c>
      <c r="G26" s="3">
        <v>1</v>
      </c>
      <c r="H26" s="4">
        <v>4001</v>
      </c>
      <c r="I26" s="4" t="s">
        <v>42</v>
      </c>
      <c r="J26" s="3">
        <v>1</v>
      </c>
      <c r="K26" s="4">
        <v>1</v>
      </c>
      <c r="L26" s="3">
        <v>490</v>
      </c>
      <c r="M26" s="3">
        <v>45</v>
      </c>
      <c r="N26" s="3">
        <v>19</v>
      </c>
      <c r="O26" s="3">
        <v>0</v>
      </c>
      <c r="P26" s="3">
        <v>1</v>
      </c>
      <c r="Q26" s="3">
        <v>1</v>
      </c>
      <c r="R26" s="3">
        <v>1</v>
      </c>
      <c r="S26" s="3">
        <v>5000</v>
      </c>
    </row>
    <row r="27" spans="1:19" x14ac:dyDescent="0.15">
      <c r="A27" s="16" t="s">
        <v>159</v>
      </c>
      <c r="B27" s="2">
        <v>50013</v>
      </c>
      <c r="C27" s="3">
        <v>500131</v>
      </c>
      <c r="D27" s="3">
        <v>1</v>
      </c>
      <c r="F27" s="17">
        <v>5</v>
      </c>
      <c r="G27" s="3">
        <v>1</v>
      </c>
      <c r="H27" s="4">
        <v>4001</v>
      </c>
      <c r="I27" s="4" t="s">
        <v>43</v>
      </c>
      <c r="J27" s="3">
        <v>0</v>
      </c>
      <c r="K27" s="4">
        <v>9</v>
      </c>
      <c r="L27" s="3">
        <v>485</v>
      </c>
      <c r="M27" s="3">
        <v>40</v>
      </c>
      <c r="N27" s="3">
        <v>14</v>
      </c>
      <c r="O27" s="3">
        <v>0</v>
      </c>
      <c r="P27" s="3">
        <v>9</v>
      </c>
      <c r="Q27" s="3">
        <v>1</v>
      </c>
      <c r="R27" s="3">
        <v>2</v>
      </c>
      <c r="S27" s="3">
        <v>4500</v>
      </c>
    </row>
    <row r="28" spans="1:19" x14ac:dyDescent="0.15">
      <c r="A28" s="16" t="s">
        <v>159</v>
      </c>
      <c r="B28" s="2">
        <v>50014</v>
      </c>
      <c r="C28" s="3">
        <v>500141</v>
      </c>
      <c r="D28" s="3">
        <v>1</v>
      </c>
      <c r="F28" s="17">
        <v>5</v>
      </c>
      <c r="G28" s="3">
        <v>1</v>
      </c>
      <c r="H28" s="4">
        <v>4001</v>
      </c>
      <c r="I28" s="4" t="s">
        <v>44</v>
      </c>
      <c r="J28" s="3">
        <v>0</v>
      </c>
      <c r="K28" s="4">
        <v>9</v>
      </c>
      <c r="L28" s="3">
        <v>480</v>
      </c>
      <c r="M28" s="3">
        <v>35</v>
      </c>
      <c r="N28" s="3">
        <v>9</v>
      </c>
      <c r="O28" s="3">
        <v>0</v>
      </c>
      <c r="P28" s="3">
        <v>9</v>
      </c>
      <c r="Q28" s="3">
        <v>1</v>
      </c>
      <c r="R28" s="3">
        <v>3</v>
      </c>
      <c r="S28" s="3">
        <v>4000</v>
      </c>
    </row>
    <row r="29" spans="1:19" x14ac:dyDescent="0.15">
      <c r="A29" s="16" t="s">
        <v>159</v>
      </c>
      <c r="B29" s="2">
        <v>50011</v>
      </c>
      <c r="C29" s="3">
        <v>500141</v>
      </c>
      <c r="D29" s="3">
        <v>1</v>
      </c>
      <c r="F29" s="17">
        <v>1</v>
      </c>
      <c r="G29" s="3">
        <v>1</v>
      </c>
      <c r="H29" s="4">
        <v>4001</v>
      </c>
      <c r="I29" s="4" t="s">
        <v>133</v>
      </c>
      <c r="J29" s="3">
        <v>9</v>
      </c>
      <c r="K29" s="4">
        <v>0</v>
      </c>
      <c r="L29" s="3">
        <v>3000</v>
      </c>
      <c r="M29" s="3">
        <v>200</v>
      </c>
      <c r="N29" s="3">
        <v>180</v>
      </c>
      <c r="O29" s="3">
        <v>100</v>
      </c>
      <c r="P29" s="3">
        <v>1</v>
      </c>
      <c r="Q29" s="3">
        <v>1</v>
      </c>
      <c r="R29" s="3">
        <v>0</v>
      </c>
      <c r="S29" s="3">
        <v>0</v>
      </c>
    </row>
    <row r="30" spans="1:19" x14ac:dyDescent="0.15">
      <c r="A30" s="16" t="s">
        <v>159</v>
      </c>
      <c r="B30" s="2">
        <v>50012</v>
      </c>
      <c r="C30" s="3">
        <v>500131</v>
      </c>
      <c r="D30" s="3">
        <v>1</v>
      </c>
      <c r="F30" s="17">
        <v>5</v>
      </c>
      <c r="G30" s="3">
        <v>1</v>
      </c>
      <c r="H30" s="4">
        <v>4001</v>
      </c>
      <c r="I30" s="4" t="s">
        <v>42</v>
      </c>
      <c r="J30" s="3">
        <v>9</v>
      </c>
      <c r="K30" s="4">
        <v>0</v>
      </c>
      <c r="L30" s="3">
        <v>2900</v>
      </c>
      <c r="M30" s="3">
        <v>180</v>
      </c>
      <c r="N30" s="3">
        <v>160</v>
      </c>
      <c r="O30" s="3">
        <v>0</v>
      </c>
      <c r="P30" s="3">
        <v>1</v>
      </c>
      <c r="Q30" s="3">
        <v>1</v>
      </c>
      <c r="R30" s="3">
        <v>1</v>
      </c>
      <c r="S30" s="3">
        <v>50000</v>
      </c>
    </row>
    <row r="31" spans="1:19" x14ac:dyDescent="0.15">
      <c r="A31" s="16" t="s">
        <v>159</v>
      </c>
      <c r="B31" s="2">
        <v>50013</v>
      </c>
      <c r="C31" s="3">
        <v>500121</v>
      </c>
      <c r="D31" s="3">
        <v>1</v>
      </c>
      <c r="F31" s="17">
        <v>5</v>
      </c>
      <c r="G31" s="3">
        <v>1</v>
      </c>
      <c r="H31" s="4">
        <v>4001</v>
      </c>
      <c r="I31" s="4" t="s">
        <v>43</v>
      </c>
      <c r="J31" s="3">
        <v>0</v>
      </c>
      <c r="K31" s="4">
        <v>9</v>
      </c>
      <c r="L31" s="3">
        <v>2800</v>
      </c>
      <c r="M31" s="3">
        <v>160</v>
      </c>
      <c r="N31" s="3">
        <v>140</v>
      </c>
      <c r="O31" s="3">
        <v>0</v>
      </c>
      <c r="P31" s="3">
        <v>9</v>
      </c>
      <c r="Q31" s="3">
        <v>1</v>
      </c>
      <c r="R31" s="3">
        <v>2</v>
      </c>
      <c r="S31" s="3">
        <v>45000</v>
      </c>
    </row>
    <row r="32" spans="1:19" x14ac:dyDescent="0.15">
      <c r="A32" s="16" t="s">
        <v>159</v>
      </c>
      <c r="B32" s="2">
        <v>50014</v>
      </c>
      <c r="C32" s="3">
        <v>500111</v>
      </c>
      <c r="D32" s="3">
        <v>1</v>
      </c>
      <c r="F32" s="17">
        <v>5</v>
      </c>
      <c r="G32" s="3">
        <v>1</v>
      </c>
      <c r="H32" s="4">
        <v>4001</v>
      </c>
      <c r="I32" s="4" t="s">
        <v>44</v>
      </c>
      <c r="J32" s="3">
        <v>0</v>
      </c>
      <c r="K32" s="4">
        <v>9</v>
      </c>
      <c r="L32" s="3">
        <v>2700</v>
      </c>
      <c r="M32" s="3">
        <v>140</v>
      </c>
      <c r="N32" s="3">
        <v>120</v>
      </c>
      <c r="O32" s="3">
        <v>0</v>
      </c>
      <c r="P32" s="3">
        <v>9</v>
      </c>
      <c r="Q32" s="3">
        <v>1</v>
      </c>
      <c r="R32" s="3">
        <v>3</v>
      </c>
      <c r="S32" s="3">
        <v>40000</v>
      </c>
    </row>
    <row r="33" spans="1:19" x14ac:dyDescent="0.15">
      <c r="A33" s="16" t="s">
        <v>159</v>
      </c>
      <c r="B33" s="2">
        <v>50021</v>
      </c>
      <c r="C33" s="3">
        <v>500211</v>
      </c>
      <c r="D33" s="3">
        <v>1</v>
      </c>
      <c r="F33" s="17">
        <v>2</v>
      </c>
      <c r="G33" s="3">
        <v>1</v>
      </c>
      <c r="H33" s="4">
        <v>4002</v>
      </c>
      <c r="I33" s="4" t="s">
        <v>133</v>
      </c>
      <c r="J33" s="3">
        <v>1</v>
      </c>
      <c r="K33" s="4">
        <v>1</v>
      </c>
      <c r="L33" s="3">
        <v>100000</v>
      </c>
      <c r="M33" s="3">
        <v>8192</v>
      </c>
      <c r="N33" s="3">
        <v>8000</v>
      </c>
      <c r="O33" s="3">
        <v>1000</v>
      </c>
      <c r="P33" s="3">
        <v>1</v>
      </c>
      <c r="Q33" s="3">
        <v>1</v>
      </c>
      <c r="R33" s="3">
        <v>0</v>
      </c>
      <c r="S33" s="3">
        <v>0</v>
      </c>
    </row>
    <row r="34" spans="1:19" x14ac:dyDescent="0.15">
      <c r="A34" s="16" t="s">
        <v>159</v>
      </c>
      <c r="B34" s="2">
        <v>50022</v>
      </c>
      <c r="C34" s="3">
        <v>500221</v>
      </c>
      <c r="D34" s="3">
        <v>1</v>
      </c>
      <c r="F34" s="17">
        <v>5</v>
      </c>
      <c r="G34" s="3">
        <v>1</v>
      </c>
      <c r="H34" s="4">
        <v>4002</v>
      </c>
      <c r="I34" s="4" t="s">
        <v>42</v>
      </c>
      <c r="J34" s="3">
        <v>1</v>
      </c>
      <c r="K34" s="4">
        <v>1</v>
      </c>
      <c r="L34" s="3">
        <v>99999</v>
      </c>
      <c r="M34" s="3">
        <v>4096</v>
      </c>
      <c r="N34" s="3">
        <v>4000</v>
      </c>
      <c r="O34" s="3">
        <v>0</v>
      </c>
      <c r="P34" s="3">
        <v>1</v>
      </c>
      <c r="Q34" s="3">
        <v>1</v>
      </c>
      <c r="R34" s="3">
        <v>1</v>
      </c>
      <c r="S34" s="3">
        <v>10000</v>
      </c>
    </row>
    <row r="35" spans="1:19" x14ac:dyDescent="0.15">
      <c r="A35" s="16" t="s">
        <v>159</v>
      </c>
      <c r="B35" s="2">
        <v>50023</v>
      </c>
      <c r="C35" s="3">
        <v>500231</v>
      </c>
      <c r="D35" s="3">
        <v>1</v>
      </c>
      <c r="F35" s="17">
        <v>5</v>
      </c>
      <c r="G35" s="3">
        <v>1</v>
      </c>
      <c r="H35" s="4">
        <v>4002</v>
      </c>
      <c r="I35" s="4" t="s">
        <v>43</v>
      </c>
      <c r="J35" s="3">
        <v>0</v>
      </c>
      <c r="K35" s="4">
        <v>9</v>
      </c>
      <c r="L35" s="3">
        <v>99998</v>
      </c>
      <c r="M35" s="3">
        <v>2048</v>
      </c>
      <c r="N35" s="3">
        <v>2000</v>
      </c>
      <c r="O35" s="3">
        <v>0</v>
      </c>
      <c r="P35" s="3">
        <v>9</v>
      </c>
      <c r="Q35" s="3">
        <v>1</v>
      </c>
      <c r="R35" s="3">
        <v>2</v>
      </c>
      <c r="S35" s="3">
        <v>5000</v>
      </c>
    </row>
    <row r="36" spans="1:19" x14ac:dyDescent="0.15">
      <c r="A36" s="16" t="s">
        <v>159</v>
      </c>
      <c r="B36" s="2">
        <v>50024</v>
      </c>
      <c r="C36" s="3">
        <v>500241</v>
      </c>
      <c r="D36" s="3">
        <v>1</v>
      </c>
      <c r="F36" s="17">
        <v>5</v>
      </c>
      <c r="G36" s="3">
        <v>1</v>
      </c>
      <c r="H36" s="4">
        <v>4002</v>
      </c>
      <c r="I36" s="4" t="s">
        <v>44</v>
      </c>
      <c r="J36" s="3">
        <v>0</v>
      </c>
      <c r="K36" s="4">
        <v>9</v>
      </c>
      <c r="L36" s="3">
        <v>99997</v>
      </c>
      <c r="M36" s="3">
        <v>1024</v>
      </c>
      <c r="N36" s="3">
        <v>1000</v>
      </c>
      <c r="O36" s="3">
        <v>0</v>
      </c>
      <c r="P36" s="3">
        <v>9</v>
      </c>
      <c r="Q36" s="3">
        <v>1</v>
      </c>
      <c r="R36" s="3">
        <v>3</v>
      </c>
      <c r="S36" s="3">
        <v>2500</v>
      </c>
    </row>
    <row r="37" spans="1:19" x14ac:dyDescent="0.15">
      <c r="A37" s="16" t="s">
        <v>159</v>
      </c>
      <c r="B37" s="2">
        <v>50021</v>
      </c>
      <c r="C37" s="3">
        <v>500241</v>
      </c>
      <c r="D37" s="3">
        <v>1</v>
      </c>
      <c r="F37" s="17">
        <v>2</v>
      </c>
      <c r="G37" s="3">
        <v>1</v>
      </c>
      <c r="H37" s="4">
        <v>4002</v>
      </c>
      <c r="I37" s="4" t="s">
        <v>133</v>
      </c>
      <c r="J37" s="3">
        <v>9</v>
      </c>
      <c r="K37" s="4">
        <v>0</v>
      </c>
      <c r="L37" s="3">
        <v>50000</v>
      </c>
      <c r="M37" s="3">
        <v>100</v>
      </c>
      <c r="N37" s="3">
        <v>100</v>
      </c>
      <c r="O37" s="3">
        <v>50</v>
      </c>
      <c r="P37" s="3">
        <v>1</v>
      </c>
      <c r="Q37" s="3">
        <v>1</v>
      </c>
      <c r="R37" s="3">
        <v>0</v>
      </c>
      <c r="S37" s="3">
        <v>0</v>
      </c>
    </row>
    <row r="38" spans="1:19" x14ac:dyDescent="0.15">
      <c r="A38" s="16" t="s">
        <v>159</v>
      </c>
      <c r="B38" s="2">
        <v>50022</v>
      </c>
      <c r="C38" s="3">
        <v>500231</v>
      </c>
      <c r="D38" s="3">
        <v>1</v>
      </c>
      <c r="F38" s="17">
        <v>5</v>
      </c>
      <c r="G38" s="3">
        <v>1</v>
      </c>
      <c r="H38" s="4">
        <v>4002</v>
      </c>
      <c r="I38" s="4" t="s">
        <v>42</v>
      </c>
      <c r="J38" s="3">
        <v>9</v>
      </c>
      <c r="K38" s="4">
        <v>0</v>
      </c>
      <c r="L38" s="3">
        <v>49998</v>
      </c>
      <c r="M38" s="3">
        <v>99</v>
      </c>
      <c r="N38" s="3">
        <v>99</v>
      </c>
      <c r="O38" s="3">
        <v>0</v>
      </c>
      <c r="P38" s="3">
        <v>1</v>
      </c>
      <c r="Q38" s="3">
        <v>1</v>
      </c>
      <c r="R38" s="3">
        <v>1</v>
      </c>
      <c r="S38" s="3">
        <v>2000</v>
      </c>
    </row>
    <row r="39" spans="1:19" x14ac:dyDescent="0.15">
      <c r="A39" s="16" t="s">
        <v>159</v>
      </c>
      <c r="B39" s="2">
        <v>50023</v>
      </c>
      <c r="C39" s="3">
        <v>500221</v>
      </c>
      <c r="D39" s="3">
        <v>1</v>
      </c>
      <c r="F39" s="17">
        <v>5</v>
      </c>
      <c r="G39" s="3">
        <v>1</v>
      </c>
      <c r="H39" s="4">
        <v>4002</v>
      </c>
      <c r="I39" s="4" t="s">
        <v>43</v>
      </c>
      <c r="J39" s="3">
        <v>0</v>
      </c>
      <c r="K39" s="4">
        <v>9</v>
      </c>
      <c r="L39" s="3">
        <v>49996</v>
      </c>
      <c r="M39" s="3">
        <v>98</v>
      </c>
      <c r="N39" s="3">
        <v>98</v>
      </c>
      <c r="O39" s="3">
        <v>0</v>
      </c>
      <c r="P39" s="3">
        <v>9</v>
      </c>
      <c r="Q39" s="3">
        <v>1</v>
      </c>
      <c r="R39" s="3">
        <v>2</v>
      </c>
      <c r="S39" s="3">
        <v>1990</v>
      </c>
    </row>
    <row r="40" spans="1:19" x14ac:dyDescent="0.15">
      <c r="A40" s="16" t="s">
        <v>159</v>
      </c>
      <c r="B40" s="2">
        <v>50024</v>
      </c>
      <c r="C40" s="3">
        <v>500211</v>
      </c>
      <c r="D40" s="3">
        <v>1</v>
      </c>
      <c r="F40" s="17">
        <v>5</v>
      </c>
      <c r="G40" s="3">
        <v>1</v>
      </c>
      <c r="H40" s="4">
        <v>4002</v>
      </c>
      <c r="I40" s="4" t="s">
        <v>44</v>
      </c>
      <c r="J40" s="3">
        <v>0</v>
      </c>
      <c r="K40" s="4">
        <v>9</v>
      </c>
      <c r="L40" s="4">
        <v>49994</v>
      </c>
      <c r="M40" s="4">
        <v>97</v>
      </c>
      <c r="N40" s="4">
        <v>97</v>
      </c>
      <c r="O40" s="3">
        <v>0</v>
      </c>
      <c r="P40" s="3">
        <v>9</v>
      </c>
      <c r="Q40" s="4">
        <v>1</v>
      </c>
      <c r="R40" s="4">
        <v>3</v>
      </c>
      <c r="S40" s="4">
        <v>1980</v>
      </c>
    </row>
    <row r="41" spans="1:19" x14ac:dyDescent="0.15">
      <c r="A41" s="16" t="s">
        <v>159</v>
      </c>
      <c r="B41" s="2">
        <v>49991</v>
      </c>
      <c r="C41" s="4">
        <v>499911</v>
      </c>
      <c r="D41" s="3">
        <v>1</v>
      </c>
      <c r="F41" s="19">
        <v>1</v>
      </c>
      <c r="G41" s="3">
        <v>1</v>
      </c>
      <c r="H41" s="4">
        <v>4999</v>
      </c>
      <c r="I41" s="4" t="s">
        <v>134</v>
      </c>
      <c r="J41" s="4">
        <v>9</v>
      </c>
      <c r="K41" s="4">
        <v>0</v>
      </c>
      <c r="L41" s="4">
        <v>9999</v>
      </c>
      <c r="M41" s="4">
        <v>900</v>
      </c>
      <c r="N41" s="4">
        <v>800</v>
      </c>
      <c r="O41" s="4">
        <v>50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159</v>
      </c>
      <c r="B42" s="2">
        <v>49992</v>
      </c>
      <c r="C42" s="4">
        <v>499912</v>
      </c>
      <c r="D42" s="3">
        <v>1</v>
      </c>
      <c r="F42" s="17">
        <v>5</v>
      </c>
      <c r="G42" s="3">
        <v>1</v>
      </c>
      <c r="H42" s="4">
        <v>4999</v>
      </c>
      <c r="I42" s="4" t="s">
        <v>140</v>
      </c>
      <c r="J42" s="4">
        <v>9</v>
      </c>
      <c r="K42" s="4">
        <v>0</v>
      </c>
      <c r="L42" s="4">
        <v>9998</v>
      </c>
      <c r="M42" s="4">
        <v>850</v>
      </c>
      <c r="N42" s="4">
        <v>700</v>
      </c>
      <c r="O42" s="3">
        <v>0</v>
      </c>
      <c r="P42" s="4">
        <v>0</v>
      </c>
      <c r="Q42" s="4">
        <v>0</v>
      </c>
      <c r="R42" s="4">
        <v>1</v>
      </c>
      <c r="S42" s="4">
        <v>9900</v>
      </c>
    </row>
    <row r="43" spans="1:19" x14ac:dyDescent="0.15">
      <c r="A43" s="16" t="s">
        <v>159</v>
      </c>
      <c r="B43" s="2">
        <v>49993</v>
      </c>
      <c r="C43" s="4">
        <v>499913</v>
      </c>
      <c r="D43" s="3">
        <v>1</v>
      </c>
      <c r="F43" s="17">
        <v>5</v>
      </c>
      <c r="G43" s="3">
        <v>1</v>
      </c>
      <c r="H43" s="4">
        <v>4999</v>
      </c>
      <c r="I43" s="4" t="s">
        <v>141</v>
      </c>
      <c r="J43" s="3">
        <v>0</v>
      </c>
      <c r="K43" s="4">
        <v>9</v>
      </c>
      <c r="L43" s="4">
        <v>9997</v>
      </c>
      <c r="M43" s="4">
        <v>800</v>
      </c>
      <c r="N43" s="4">
        <v>600</v>
      </c>
      <c r="O43" s="3">
        <v>0</v>
      </c>
      <c r="P43" s="4">
        <v>0</v>
      </c>
      <c r="Q43" s="4">
        <v>0</v>
      </c>
      <c r="R43" s="4">
        <v>2</v>
      </c>
      <c r="S43" s="4">
        <v>9800</v>
      </c>
    </row>
    <row r="44" spans="1:19" x14ac:dyDescent="0.15">
      <c r="A44" s="16" t="s">
        <v>159</v>
      </c>
      <c r="B44" s="2">
        <v>49994</v>
      </c>
      <c r="C44" s="4">
        <v>499914</v>
      </c>
      <c r="D44" s="3">
        <v>1</v>
      </c>
      <c r="F44" s="17">
        <v>5</v>
      </c>
      <c r="G44" s="3">
        <v>1</v>
      </c>
      <c r="H44" s="4">
        <v>4999</v>
      </c>
      <c r="I44" s="4" t="s">
        <v>142</v>
      </c>
      <c r="J44" s="3">
        <v>0</v>
      </c>
      <c r="K44" s="4">
        <v>9</v>
      </c>
      <c r="L44" s="4">
        <v>9996</v>
      </c>
      <c r="M44" s="4">
        <v>750</v>
      </c>
      <c r="N44" s="4">
        <v>500</v>
      </c>
      <c r="O44" s="3">
        <v>0</v>
      </c>
      <c r="P44" s="4">
        <v>0</v>
      </c>
      <c r="Q44" s="4">
        <v>0</v>
      </c>
      <c r="R44" s="4">
        <v>3</v>
      </c>
      <c r="S44" s="4">
        <v>9700</v>
      </c>
    </row>
    <row r="45" spans="1:19" x14ac:dyDescent="0.15">
      <c r="A45" s="16" t="s">
        <v>159</v>
      </c>
      <c r="B45" s="2">
        <v>59991</v>
      </c>
      <c r="C45" s="4">
        <v>599911</v>
      </c>
      <c r="D45" s="3">
        <v>1</v>
      </c>
      <c r="F45" s="19">
        <v>1</v>
      </c>
      <c r="G45" s="3">
        <v>1</v>
      </c>
      <c r="H45" s="4">
        <v>5999</v>
      </c>
      <c r="I45" s="4" t="s">
        <v>143</v>
      </c>
      <c r="J45" s="4">
        <v>9</v>
      </c>
      <c r="K45" s="4">
        <v>0</v>
      </c>
      <c r="L45" s="4">
        <v>9995</v>
      </c>
      <c r="M45" s="4">
        <v>700</v>
      </c>
      <c r="N45" s="4">
        <v>400</v>
      </c>
      <c r="O45" s="4">
        <v>30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159</v>
      </c>
      <c r="B46" s="2">
        <v>59992</v>
      </c>
      <c r="C46" s="4">
        <v>599912</v>
      </c>
      <c r="D46" s="3">
        <v>1</v>
      </c>
      <c r="F46" s="17">
        <v>5</v>
      </c>
      <c r="G46" s="3">
        <v>1</v>
      </c>
      <c r="H46" s="4">
        <v>5999</v>
      </c>
      <c r="I46" s="4" t="s">
        <v>144</v>
      </c>
      <c r="J46" s="4">
        <v>9</v>
      </c>
      <c r="K46" s="4">
        <v>0</v>
      </c>
      <c r="L46" s="4">
        <v>9994</v>
      </c>
      <c r="M46" s="4">
        <v>650</v>
      </c>
      <c r="N46" s="4">
        <v>300</v>
      </c>
      <c r="O46" s="3">
        <v>0</v>
      </c>
      <c r="P46" s="4">
        <v>1</v>
      </c>
      <c r="Q46" s="4">
        <v>1</v>
      </c>
      <c r="R46" s="4">
        <v>1</v>
      </c>
      <c r="S46" s="4">
        <v>9600</v>
      </c>
    </row>
    <row r="47" spans="1:19" x14ac:dyDescent="0.15">
      <c r="A47" s="16" t="s">
        <v>159</v>
      </c>
      <c r="B47" s="2">
        <v>59993</v>
      </c>
      <c r="C47" s="4">
        <v>599913</v>
      </c>
      <c r="D47" s="3">
        <v>1</v>
      </c>
      <c r="F47" s="17">
        <v>5</v>
      </c>
      <c r="G47" s="3">
        <v>1</v>
      </c>
      <c r="H47" s="4">
        <v>5999</v>
      </c>
      <c r="I47" s="4" t="s">
        <v>145</v>
      </c>
      <c r="J47" s="4">
        <v>0</v>
      </c>
      <c r="K47" s="4">
        <v>9</v>
      </c>
      <c r="L47" s="4">
        <v>9993</v>
      </c>
      <c r="M47" s="4">
        <v>600</v>
      </c>
      <c r="N47" s="4">
        <v>200</v>
      </c>
      <c r="O47" s="3">
        <v>0</v>
      </c>
      <c r="P47" s="4">
        <v>9</v>
      </c>
      <c r="Q47" s="4">
        <v>1</v>
      </c>
      <c r="R47" s="4">
        <v>2</v>
      </c>
      <c r="S47" s="4">
        <v>9500</v>
      </c>
    </row>
    <row r="48" spans="1:19" s="2" customFormat="1" x14ac:dyDescent="0.15">
      <c r="A48" s="16" t="s">
        <v>159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 t="s">
        <v>146</v>
      </c>
      <c r="J48" s="4">
        <v>0</v>
      </c>
      <c r="K48" s="4">
        <v>9</v>
      </c>
      <c r="L48" s="4">
        <v>9992</v>
      </c>
      <c r="M48" s="4">
        <v>550</v>
      </c>
      <c r="N48" s="4">
        <v>100</v>
      </c>
      <c r="O48" s="3">
        <v>0</v>
      </c>
      <c r="P48" s="4">
        <v>9</v>
      </c>
      <c r="Q48" s="4">
        <v>1</v>
      </c>
      <c r="R48" s="4">
        <v>3</v>
      </c>
      <c r="S48" s="4">
        <v>9400</v>
      </c>
    </row>
    <row r="49" s="2" customFormat="1" x14ac:dyDescent="0.15"/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x14ac:dyDescent="0.15">
      <c r="A2" s="15" t="s">
        <v>139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19" x14ac:dyDescent="0.15">
      <c r="A3" s="16" t="s">
        <v>49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 t="s">
        <v>132</v>
      </c>
      <c r="J3" s="3">
        <v>1</v>
      </c>
      <c r="K3" s="4">
        <v>1</v>
      </c>
      <c r="L3" s="4">
        <f>'middle_adjust_segment_genre$2'!L3+5</f>
        <v>1005</v>
      </c>
      <c r="M3" s="4">
        <f>'middle_adjust_segment_genre$2'!M3+4</f>
        <v>104</v>
      </c>
      <c r="N3" s="4">
        <f>'middle_adjust_segment_genre$2'!N3+3</f>
        <v>93</v>
      </c>
      <c r="O3" s="4">
        <f>'middle_adjust_segment_genre$2'!O3+2</f>
        <v>52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49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 t="s">
        <v>68</v>
      </c>
      <c r="J4" s="3">
        <v>1</v>
      </c>
      <c r="K4" s="4">
        <v>1</v>
      </c>
      <c r="L4" s="4">
        <f>'middle_adjust_segment_genre$2'!L4+5</f>
        <v>1006</v>
      </c>
      <c r="M4" s="4">
        <f>'middle_adjust_segment_genre$2'!M4+4</f>
        <v>105</v>
      </c>
      <c r="N4" s="4">
        <f>'middle_adjust_segment_genre$2'!N4+3</f>
        <v>94</v>
      </c>
      <c r="O4" s="4">
        <f>'middle_adjust_segment_genre$2'!O4+2</f>
        <v>53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49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 t="s">
        <v>68</v>
      </c>
      <c r="J5" s="3">
        <v>1</v>
      </c>
      <c r="K5" s="4">
        <v>1</v>
      </c>
      <c r="L5" s="4">
        <f>'middle_adjust_segment_genre$2'!L5+5</f>
        <v>1007</v>
      </c>
      <c r="M5" s="4">
        <f>'middle_adjust_segment_genre$2'!M5+4</f>
        <v>106</v>
      </c>
      <c r="N5" s="4">
        <f>'middle_adjust_segment_genre$2'!N5+3</f>
        <v>95</v>
      </c>
      <c r="O5" s="4">
        <f>'middle_adjust_segment_genre$2'!O5+2</f>
        <v>54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49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 t="s">
        <v>68</v>
      </c>
      <c r="J6" s="3">
        <v>1</v>
      </c>
      <c r="K6" s="4">
        <v>1</v>
      </c>
      <c r="L6" s="4">
        <f>'middle_adjust_segment_genre$2'!L6+5</f>
        <v>1008</v>
      </c>
      <c r="M6" s="4">
        <f>'middle_adjust_segment_genre$2'!M6+4</f>
        <v>107</v>
      </c>
      <c r="N6" s="4">
        <f>'middle_adjust_segment_genre$2'!N6+3</f>
        <v>96</v>
      </c>
      <c r="O6" s="4">
        <f>'middle_adjust_segment_genre$2'!O6+2</f>
        <v>55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49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 t="s">
        <v>68</v>
      </c>
      <c r="J7" s="3">
        <v>1</v>
      </c>
      <c r="K7" s="4">
        <v>0</v>
      </c>
      <c r="L7" s="4">
        <f>'middle_adjust_segment_genre$2'!L7+5</f>
        <v>1009</v>
      </c>
      <c r="M7" s="4">
        <f>'middle_adjust_segment_genre$2'!M7+4</f>
        <v>108</v>
      </c>
      <c r="N7" s="4">
        <f>'middle_adjust_segment_genre$2'!N7+3</f>
        <v>97</v>
      </c>
      <c r="O7" s="4">
        <f>'middle_adjust_segment_genre$2'!O7+2</f>
        <v>56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49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 t="s">
        <v>68</v>
      </c>
      <c r="J8" s="3">
        <v>1</v>
      </c>
      <c r="K8" s="4">
        <v>0</v>
      </c>
      <c r="L8" s="4">
        <f>'middle_adjust_segment_genre$2'!L8+5</f>
        <v>1010</v>
      </c>
      <c r="M8" s="4">
        <f>'middle_adjust_segment_genre$2'!M8+4</f>
        <v>109</v>
      </c>
      <c r="N8" s="4">
        <f>'middle_adjust_segment_genre$2'!N8+3</f>
        <v>98</v>
      </c>
      <c r="O8" s="4">
        <f>'middle_adjust_segment_genre$2'!O8+2</f>
        <v>57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49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 t="s">
        <v>68</v>
      </c>
      <c r="J9" s="3">
        <v>1</v>
      </c>
      <c r="K9" s="4">
        <v>0</v>
      </c>
      <c r="L9" s="4">
        <f>'middle_adjust_segment_genre$2'!L9+5</f>
        <v>1011</v>
      </c>
      <c r="M9" s="4">
        <f>'middle_adjust_segment_genre$2'!M9+4</f>
        <v>110</v>
      </c>
      <c r="N9" s="4">
        <f>'middle_adjust_segment_genre$2'!N9+3</f>
        <v>99</v>
      </c>
      <c r="O9" s="4">
        <f>'middle_adjust_segment_genre$2'!O9+2</f>
        <v>58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49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 t="s">
        <v>39</v>
      </c>
      <c r="J10" s="3">
        <v>1</v>
      </c>
      <c r="K10" s="4">
        <v>1</v>
      </c>
      <c r="L10" s="4">
        <f>'middle_adjust_segment_genre$2'!L10+5</f>
        <v>1055</v>
      </c>
      <c r="M10" s="4">
        <f>'middle_adjust_segment_genre$2'!M10+4</f>
        <v>105</v>
      </c>
      <c r="N10" s="4">
        <f>'middle_adjust_segment_genre$2'!N10+3</f>
        <v>95</v>
      </c>
      <c r="O10" s="4">
        <v>0</v>
      </c>
      <c r="P10" s="3">
        <v>0</v>
      </c>
      <c r="Q10" s="3">
        <v>0</v>
      </c>
      <c r="R10" s="4">
        <v>1</v>
      </c>
      <c r="S10" s="4">
        <f>'middle_adjust_segment_genre$2'!S10+5</f>
        <v>10005</v>
      </c>
    </row>
    <row r="11" spans="1:19" x14ac:dyDescent="0.15">
      <c r="A11" s="16" t="s">
        <v>49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 t="s">
        <v>40</v>
      </c>
      <c r="J11" s="3">
        <v>0</v>
      </c>
      <c r="K11" s="4">
        <v>9</v>
      </c>
      <c r="L11" s="4">
        <f>'middle_adjust_segment_genre$2'!L11+5</f>
        <v>1105</v>
      </c>
      <c r="M11" s="4">
        <f>'middle_adjust_segment_genre$2'!M11+4</f>
        <v>106</v>
      </c>
      <c r="N11" s="4">
        <f>'middle_adjust_segment_genre$2'!N11+3</f>
        <v>97</v>
      </c>
      <c r="O11" s="4">
        <v>0</v>
      </c>
      <c r="P11" s="3">
        <v>0</v>
      </c>
      <c r="Q11" s="3">
        <v>0</v>
      </c>
      <c r="R11" s="4">
        <v>2</v>
      </c>
      <c r="S11" s="4">
        <f>'middle_adjust_segment_genre$2'!S11+5</f>
        <v>9005</v>
      </c>
    </row>
    <row r="12" spans="1:19" x14ac:dyDescent="0.15">
      <c r="A12" s="16" t="s">
        <v>49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 t="s">
        <v>41</v>
      </c>
      <c r="J12" s="3">
        <v>0</v>
      </c>
      <c r="K12" s="4">
        <v>9</v>
      </c>
      <c r="L12" s="4">
        <f>'middle_adjust_segment_genre$2'!L12+5</f>
        <v>1155</v>
      </c>
      <c r="M12" s="4">
        <f>'middle_adjust_segment_genre$2'!M12+4</f>
        <v>107</v>
      </c>
      <c r="N12" s="4">
        <f>'middle_adjust_segment_genre$2'!N12+3</f>
        <v>99</v>
      </c>
      <c r="O12" s="4">
        <v>0</v>
      </c>
      <c r="P12" s="3">
        <v>0</v>
      </c>
      <c r="Q12" s="3">
        <v>0</v>
      </c>
      <c r="R12" s="4">
        <v>3</v>
      </c>
      <c r="S12" s="4">
        <f>'middle_adjust_segment_genre$2'!S12+5</f>
        <v>8005</v>
      </c>
    </row>
    <row r="13" spans="1:19" x14ac:dyDescent="0.15">
      <c r="A13" s="16" t="s">
        <v>49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 t="s">
        <v>147</v>
      </c>
      <c r="J13" s="3">
        <v>10</v>
      </c>
      <c r="K13" s="4">
        <v>0</v>
      </c>
      <c r="L13" s="4">
        <f>'middle_adjust_segment_genre$2'!L13+5</f>
        <v>2005</v>
      </c>
      <c r="M13" s="4">
        <f>'middle_adjust_segment_genre$2'!M13+4</f>
        <v>154</v>
      </c>
      <c r="N13" s="4">
        <f>'middle_adjust_segment_genre$2'!N13+3</f>
        <v>103</v>
      </c>
      <c r="O13" s="4">
        <f>'middle_adjust_segment_genre$2'!O13+2</f>
        <v>82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49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 t="s">
        <v>39</v>
      </c>
      <c r="J14" s="3">
        <v>10</v>
      </c>
      <c r="K14" s="4">
        <v>0</v>
      </c>
      <c r="L14" s="4">
        <f>'middle_adjust_segment_genre$2'!L14+5</f>
        <v>2030</v>
      </c>
      <c r="M14" s="4">
        <f>'middle_adjust_segment_genre$2'!M14+4</f>
        <v>159</v>
      </c>
      <c r="N14" s="4">
        <f>'middle_adjust_segment_genre$2'!N14+3</f>
        <v>113</v>
      </c>
      <c r="O14" s="4">
        <v>0</v>
      </c>
      <c r="P14" s="3">
        <v>0</v>
      </c>
      <c r="Q14" s="3">
        <v>0</v>
      </c>
      <c r="R14" s="4">
        <v>1</v>
      </c>
      <c r="S14" s="4">
        <f>'middle_adjust_segment_genre$2'!S14+5</f>
        <v>2005</v>
      </c>
    </row>
    <row r="15" spans="1:19" x14ac:dyDescent="0.15">
      <c r="A15" s="16" t="s">
        <v>49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 t="s">
        <v>40</v>
      </c>
      <c r="J15" s="3">
        <v>0</v>
      </c>
      <c r="K15" s="4">
        <v>9</v>
      </c>
      <c r="L15" s="4">
        <f>'middle_adjust_segment_genre$2'!L15+5</f>
        <v>2055</v>
      </c>
      <c r="M15" s="4">
        <f>'middle_adjust_segment_genre$2'!M15+4</f>
        <v>164</v>
      </c>
      <c r="N15" s="4">
        <f>'middle_adjust_segment_genre$2'!N15+3</f>
        <v>123</v>
      </c>
      <c r="O15" s="4">
        <v>0</v>
      </c>
      <c r="P15" s="3">
        <v>0</v>
      </c>
      <c r="Q15" s="3">
        <v>0</v>
      </c>
      <c r="R15" s="4">
        <v>2</v>
      </c>
      <c r="S15" s="4">
        <f>'middle_adjust_segment_genre$2'!S15+5</f>
        <v>1805</v>
      </c>
    </row>
    <row r="16" spans="1:19" x14ac:dyDescent="0.15">
      <c r="A16" s="16" t="s">
        <v>49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 t="s">
        <v>41</v>
      </c>
      <c r="J16" s="3">
        <v>0</v>
      </c>
      <c r="K16" s="4">
        <v>9</v>
      </c>
      <c r="L16" s="4">
        <f>'middle_adjust_segment_genre$2'!L16+5</f>
        <v>2080</v>
      </c>
      <c r="M16" s="4">
        <f>'middle_adjust_segment_genre$2'!M16+4</f>
        <v>169</v>
      </c>
      <c r="N16" s="4">
        <f>'middle_adjust_segment_genre$2'!N16+3</f>
        <v>133</v>
      </c>
      <c r="O16" s="4">
        <v>0</v>
      </c>
      <c r="P16" s="3">
        <v>0</v>
      </c>
      <c r="Q16" s="3">
        <v>0</v>
      </c>
      <c r="R16" s="4">
        <v>3</v>
      </c>
      <c r="S16" s="4">
        <f>'middle_adjust_segment_genre$2'!S16+5</f>
        <v>1605</v>
      </c>
    </row>
    <row r="17" spans="1:19" x14ac:dyDescent="0.15">
      <c r="A17" s="16" t="s">
        <v>49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 t="s">
        <v>147</v>
      </c>
      <c r="J17" s="3">
        <v>1</v>
      </c>
      <c r="K17" s="4">
        <v>1</v>
      </c>
      <c r="L17" s="4">
        <f>'middle_adjust_segment_genre$2'!L17+5</f>
        <v>10005</v>
      </c>
      <c r="M17" s="4">
        <f>'middle_adjust_segment_genre$2'!M17+4</f>
        <v>204</v>
      </c>
      <c r="N17" s="4">
        <f>'middle_adjust_segment_genre$2'!N17+3</f>
        <v>153</v>
      </c>
      <c r="O17" s="4">
        <f>'middle_adjust_segment_genre$2'!O17+2</f>
        <v>102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49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 t="s">
        <v>39</v>
      </c>
      <c r="J18" s="3">
        <v>1</v>
      </c>
      <c r="K18" s="4">
        <v>1</v>
      </c>
      <c r="L18" s="4">
        <f>'middle_adjust_segment_genre$2'!L18+5</f>
        <v>10505</v>
      </c>
      <c r="M18" s="4">
        <f>'middle_adjust_segment_genre$2'!M18+4</f>
        <v>205</v>
      </c>
      <c r="N18" s="4">
        <f>'middle_adjust_segment_genre$2'!N18+3</f>
        <v>155</v>
      </c>
      <c r="O18" s="4">
        <v>0</v>
      </c>
      <c r="P18" s="3">
        <v>0</v>
      </c>
      <c r="Q18" s="3">
        <v>0</v>
      </c>
      <c r="R18" s="4">
        <v>1</v>
      </c>
      <c r="S18" s="4">
        <f>'middle_adjust_segment_genre$2'!S18+5</f>
        <v>5005</v>
      </c>
    </row>
    <row r="19" spans="1:19" x14ac:dyDescent="0.15">
      <c r="A19" s="16" t="s">
        <v>49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 t="s">
        <v>40</v>
      </c>
      <c r="J19" s="3">
        <v>0</v>
      </c>
      <c r="K19" s="4">
        <v>9</v>
      </c>
      <c r="L19" s="4">
        <f>'middle_adjust_segment_genre$2'!L19+5</f>
        <v>11005</v>
      </c>
      <c r="M19" s="4">
        <f>'middle_adjust_segment_genre$2'!M19+4</f>
        <v>206</v>
      </c>
      <c r="N19" s="4">
        <f>'middle_adjust_segment_genre$2'!N19+3</f>
        <v>157</v>
      </c>
      <c r="O19" s="4">
        <v>0</v>
      </c>
      <c r="P19" s="3">
        <v>0</v>
      </c>
      <c r="Q19" s="3">
        <v>0</v>
      </c>
      <c r="R19" s="4">
        <v>2</v>
      </c>
      <c r="S19" s="4">
        <f>'middle_adjust_segment_genre$2'!S19+5</f>
        <v>4705</v>
      </c>
    </row>
    <row r="20" spans="1:19" x14ac:dyDescent="0.15">
      <c r="A20" s="16" t="s">
        <v>49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 t="s">
        <v>41</v>
      </c>
      <c r="J20" s="3">
        <v>0</v>
      </c>
      <c r="K20" s="4">
        <v>9</v>
      </c>
      <c r="L20" s="4">
        <f>'middle_adjust_segment_genre$2'!L20+5</f>
        <v>11505</v>
      </c>
      <c r="M20" s="4">
        <f>'middle_adjust_segment_genre$2'!M20+4</f>
        <v>207</v>
      </c>
      <c r="N20" s="4">
        <f>'middle_adjust_segment_genre$2'!N20+3</f>
        <v>159</v>
      </c>
      <c r="O20" s="4">
        <v>0</v>
      </c>
      <c r="P20" s="3">
        <v>0</v>
      </c>
      <c r="Q20" s="3">
        <v>0</v>
      </c>
      <c r="R20" s="4">
        <v>3</v>
      </c>
      <c r="S20" s="4">
        <f>'middle_adjust_segment_genre$2'!S20+5</f>
        <v>4305</v>
      </c>
    </row>
    <row r="21" spans="1:19" x14ac:dyDescent="0.15">
      <c r="A21" s="16" t="s">
        <v>49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 t="s">
        <v>147</v>
      </c>
      <c r="J21" s="3">
        <v>10</v>
      </c>
      <c r="K21" s="4">
        <v>0</v>
      </c>
      <c r="L21" s="4">
        <f>'middle_adjust_segment_genre$2'!L21+5</f>
        <v>20005</v>
      </c>
      <c r="M21" s="4">
        <f>'middle_adjust_segment_genre$2'!M21+4</f>
        <v>254</v>
      </c>
      <c r="N21" s="4">
        <f>'middle_adjust_segment_genre$2'!N21+3</f>
        <v>203</v>
      </c>
      <c r="O21" s="4">
        <f>'middle_adjust_segment_genre$2'!O21+2</f>
        <v>152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49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 t="s">
        <v>39</v>
      </c>
      <c r="J22" s="3">
        <v>10</v>
      </c>
      <c r="K22" s="4">
        <v>0</v>
      </c>
      <c r="L22" s="4">
        <f>'middle_adjust_segment_genre$2'!L22+5</f>
        <v>20255</v>
      </c>
      <c r="M22" s="4">
        <f>'middle_adjust_segment_genre$2'!M22+4</f>
        <v>259</v>
      </c>
      <c r="N22" s="4">
        <f>'middle_adjust_segment_genre$2'!N22+3</f>
        <v>213</v>
      </c>
      <c r="O22" s="4">
        <v>0</v>
      </c>
      <c r="P22" s="3">
        <v>0</v>
      </c>
      <c r="Q22" s="3">
        <v>0</v>
      </c>
      <c r="R22" s="4">
        <v>1</v>
      </c>
      <c r="S22" s="4">
        <f>'middle_adjust_segment_genre$2'!S22+5</f>
        <v>7505</v>
      </c>
    </row>
    <row r="23" spans="1:19" x14ac:dyDescent="0.15">
      <c r="A23" s="16" t="s">
        <v>49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 t="s">
        <v>40</v>
      </c>
      <c r="J23" s="3">
        <v>0</v>
      </c>
      <c r="K23" s="4">
        <v>9</v>
      </c>
      <c r="L23" s="4">
        <f>'middle_adjust_segment_genre$2'!L23+5</f>
        <v>20505</v>
      </c>
      <c r="M23" s="4">
        <f>'middle_adjust_segment_genre$2'!M23+4</f>
        <v>264</v>
      </c>
      <c r="N23" s="4">
        <f>'middle_adjust_segment_genre$2'!N23+3</f>
        <v>223</v>
      </c>
      <c r="O23" s="4">
        <v>0</v>
      </c>
      <c r="P23" s="3">
        <v>0</v>
      </c>
      <c r="Q23" s="3">
        <v>0</v>
      </c>
      <c r="R23" s="4">
        <v>2</v>
      </c>
      <c r="S23" s="4">
        <f>'middle_adjust_segment_genre$2'!S23+5</f>
        <v>7105</v>
      </c>
    </row>
    <row r="24" spans="1:19" x14ac:dyDescent="0.15">
      <c r="A24" s="16" t="s">
        <v>49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 t="s">
        <v>41</v>
      </c>
      <c r="J24" s="3">
        <v>0</v>
      </c>
      <c r="K24" s="4">
        <v>9</v>
      </c>
      <c r="L24" s="4">
        <f>'middle_adjust_segment_genre$2'!L24+5</f>
        <v>20755</v>
      </c>
      <c r="M24" s="4">
        <f>'middle_adjust_segment_genre$2'!M24+4</f>
        <v>269</v>
      </c>
      <c r="N24" s="4">
        <f>'middle_adjust_segment_genre$2'!N24+3</f>
        <v>233</v>
      </c>
      <c r="O24" s="4">
        <v>0</v>
      </c>
      <c r="P24" s="3">
        <v>0</v>
      </c>
      <c r="Q24" s="3">
        <v>0</v>
      </c>
      <c r="R24" s="4">
        <v>3</v>
      </c>
      <c r="S24" s="4">
        <f>'middle_adjust_segment_genre$2'!S24+5</f>
        <v>6705</v>
      </c>
    </row>
    <row r="25" spans="1:19" x14ac:dyDescent="0.15">
      <c r="A25" s="16" t="s">
        <v>49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 t="s">
        <v>148</v>
      </c>
      <c r="J25" s="3">
        <v>1</v>
      </c>
      <c r="K25" s="4">
        <v>1</v>
      </c>
      <c r="L25" s="4">
        <f>'middle_adjust_segment_genre$2'!L25+5</f>
        <v>505</v>
      </c>
      <c r="M25" s="4">
        <f>'middle_adjust_segment_genre$2'!M25+4</f>
        <v>54</v>
      </c>
      <c r="N25" s="4">
        <f>'middle_adjust_segment_genre$2'!N25+3</f>
        <v>32</v>
      </c>
      <c r="O25" s="4">
        <f>'middle_adjust_segment_genre$2'!O25+2</f>
        <v>12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49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 t="s">
        <v>42</v>
      </c>
      <c r="J26" s="3">
        <v>1</v>
      </c>
      <c r="K26" s="4">
        <v>1</v>
      </c>
      <c r="L26" s="4">
        <f>'middle_adjust_segment_genre$2'!L26+5</f>
        <v>495</v>
      </c>
      <c r="M26" s="4">
        <f>'middle_adjust_segment_genre$2'!M26+4</f>
        <v>49</v>
      </c>
      <c r="N26" s="4">
        <f>'middle_adjust_segment_genre$2'!N26+3</f>
        <v>22</v>
      </c>
      <c r="O26" s="4">
        <v>0</v>
      </c>
      <c r="P26" s="3">
        <v>1</v>
      </c>
      <c r="Q26" s="3">
        <v>1</v>
      </c>
      <c r="R26" s="4">
        <v>1</v>
      </c>
      <c r="S26" s="4">
        <f>'middle_adjust_segment_genre$2'!S26+5</f>
        <v>5005</v>
      </c>
    </row>
    <row r="27" spans="1:19" x14ac:dyDescent="0.15">
      <c r="A27" s="16" t="s">
        <v>49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 t="s">
        <v>43</v>
      </c>
      <c r="J27" s="3">
        <v>0</v>
      </c>
      <c r="K27" s="4">
        <v>9</v>
      </c>
      <c r="L27" s="4">
        <f>'middle_adjust_segment_genre$2'!L27+5</f>
        <v>490</v>
      </c>
      <c r="M27" s="4">
        <f>'middle_adjust_segment_genre$2'!M27+4</f>
        <v>44</v>
      </c>
      <c r="N27" s="4">
        <f>'middle_adjust_segment_genre$2'!N27+3</f>
        <v>17</v>
      </c>
      <c r="O27" s="4">
        <v>0</v>
      </c>
      <c r="P27" s="3">
        <v>9</v>
      </c>
      <c r="Q27" s="3">
        <v>1</v>
      </c>
      <c r="R27" s="4">
        <v>2</v>
      </c>
      <c r="S27" s="4">
        <f>'middle_adjust_segment_genre$2'!S27+5</f>
        <v>4505</v>
      </c>
    </row>
    <row r="28" spans="1:19" x14ac:dyDescent="0.15">
      <c r="A28" s="16" t="s">
        <v>49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 t="s">
        <v>44</v>
      </c>
      <c r="J28" s="3">
        <v>0</v>
      </c>
      <c r="K28" s="4">
        <v>9</v>
      </c>
      <c r="L28" s="4">
        <f>'middle_adjust_segment_genre$2'!L28+5</f>
        <v>485</v>
      </c>
      <c r="M28" s="4">
        <f>'middle_adjust_segment_genre$2'!M28+4</f>
        <v>39</v>
      </c>
      <c r="N28" s="4">
        <f>'middle_adjust_segment_genre$2'!N28+3</f>
        <v>12</v>
      </c>
      <c r="O28" s="4">
        <v>0</v>
      </c>
      <c r="P28" s="3">
        <v>9</v>
      </c>
      <c r="Q28" s="3">
        <v>1</v>
      </c>
      <c r="R28" s="4">
        <v>3</v>
      </c>
      <c r="S28" s="4">
        <f>'middle_adjust_segment_genre$2'!S28+5</f>
        <v>4005</v>
      </c>
    </row>
    <row r="29" spans="1:19" x14ac:dyDescent="0.15">
      <c r="A29" s="16" t="s">
        <v>49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 t="s">
        <v>148</v>
      </c>
      <c r="J29" s="3">
        <v>9</v>
      </c>
      <c r="K29" s="4">
        <v>0</v>
      </c>
      <c r="L29" s="4">
        <f>'middle_adjust_segment_genre$2'!L29+5</f>
        <v>3005</v>
      </c>
      <c r="M29" s="4">
        <f>'middle_adjust_segment_genre$2'!M29+4</f>
        <v>204</v>
      </c>
      <c r="N29" s="4">
        <f>'middle_adjust_segment_genre$2'!N29+3</f>
        <v>183</v>
      </c>
      <c r="O29" s="4">
        <f>'middle_adjust_segment_genre$2'!O29+2</f>
        <v>102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49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 t="s">
        <v>42</v>
      </c>
      <c r="J30" s="3">
        <v>9</v>
      </c>
      <c r="K30" s="4">
        <v>0</v>
      </c>
      <c r="L30" s="4">
        <f>'middle_adjust_segment_genre$2'!L30+5</f>
        <v>2905</v>
      </c>
      <c r="M30" s="4">
        <f>'middle_adjust_segment_genre$2'!M30+4</f>
        <v>184</v>
      </c>
      <c r="N30" s="4">
        <f>'middle_adjust_segment_genre$2'!N30+3</f>
        <v>163</v>
      </c>
      <c r="O30" s="4">
        <v>0</v>
      </c>
      <c r="P30" s="3">
        <v>1</v>
      </c>
      <c r="Q30" s="3">
        <v>1</v>
      </c>
      <c r="R30" s="4">
        <v>1</v>
      </c>
      <c r="S30" s="4">
        <f>'middle_adjust_segment_genre$2'!S30+5</f>
        <v>50005</v>
      </c>
    </row>
    <row r="31" spans="1:19" x14ac:dyDescent="0.15">
      <c r="A31" s="16" t="s">
        <v>49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 t="s">
        <v>43</v>
      </c>
      <c r="J31" s="3">
        <v>0</v>
      </c>
      <c r="K31" s="4">
        <v>9</v>
      </c>
      <c r="L31" s="4">
        <f>'middle_adjust_segment_genre$2'!L31+5</f>
        <v>2805</v>
      </c>
      <c r="M31" s="4">
        <f>'middle_adjust_segment_genre$2'!M31+4</f>
        <v>164</v>
      </c>
      <c r="N31" s="4">
        <f>'middle_adjust_segment_genre$2'!N31+3</f>
        <v>143</v>
      </c>
      <c r="O31" s="4">
        <v>0</v>
      </c>
      <c r="P31" s="3">
        <v>9</v>
      </c>
      <c r="Q31" s="3">
        <v>1</v>
      </c>
      <c r="R31" s="4">
        <v>2</v>
      </c>
      <c r="S31" s="4">
        <f>'middle_adjust_segment_genre$2'!S31+5</f>
        <v>45005</v>
      </c>
    </row>
    <row r="32" spans="1:19" x14ac:dyDescent="0.15">
      <c r="A32" s="16" t="s">
        <v>49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 t="s">
        <v>44</v>
      </c>
      <c r="J32" s="3">
        <v>0</v>
      </c>
      <c r="K32" s="4">
        <v>9</v>
      </c>
      <c r="L32" s="4">
        <f>'middle_adjust_segment_genre$2'!L32+5</f>
        <v>2705</v>
      </c>
      <c r="M32" s="4">
        <f>'middle_adjust_segment_genre$2'!M32+4</f>
        <v>144</v>
      </c>
      <c r="N32" s="4">
        <f>'middle_adjust_segment_genre$2'!N32+3</f>
        <v>123</v>
      </c>
      <c r="O32" s="4">
        <v>0</v>
      </c>
      <c r="P32" s="3">
        <v>9</v>
      </c>
      <c r="Q32" s="3">
        <v>1</v>
      </c>
      <c r="R32" s="4">
        <v>3</v>
      </c>
      <c r="S32" s="4">
        <f>'middle_adjust_segment_genre$2'!S32+5</f>
        <v>40005</v>
      </c>
    </row>
    <row r="33" spans="1:19" x14ac:dyDescent="0.15">
      <c r="A33" s="16" t="s">
        <v>49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 t="s">
        <v>148</v>
      </c>
      <c r="J33" s="3">
        <v>1</v>
      </c>
      <c r="K33" s="4">
        <v>1</v>
      </c>
      <c r="L33" s="4">
        <f>'middle_adjust_segment_genre$2'!L33+5</f>
        <v>100005</v>
      </c>
      <c r="M33" s="4">
        <f>'middle_adjust_segment_genre$2'!M33+4</f>
        <v>8196</v>
      </c>
      <c r="N33" s="4">
        <f>'middle_adjust_segment_genre$2'!N33+3</f>
        <v>8003</v>
      </c>
      <c r="O33" s="4">
        <f>'middle_adjust_segment_genre$2'!O33+2</f>
        <v>1002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49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 t="s">
        <v>42</v>
      </c>
      <c r="J34" s="3">
        <v>1</v>
      </c>
      <c r="K34" s="4">
        <v>1</v>
      </c>
      <c r="L34" s="4">
        <f>'middle_adjust_segment_genre$2'!L34+5</f>
        <v>100004</v>
      </c>
      <c r="M34" s="4">
        <f>'middle_adjust_segment_genre$2'!M34+4</f>
        <v>4100</v>
      </c>
      <c r="N34" s="4">
        <f>'middle_adjust_segment_genre$2'!N34+3</f>
        <v>4003</v>
      </c>
      <c r="O34" s="4">
        <v>0</v>
      </c>
      <c r="P34" s="3">
        <v>1</v>
      </c>
      <c r="Q34" s="3">
        <v>1</v>
      </c>
      <c r="R34" s="4">
        <v>1</v>
      </c>
      <c r="S34" s="4">
        <f>'middle_adjust_segment_genre$2'!S34+5</f>
        <v>10005</v>
      </c>
    </row>
    <row r="35" spans="1:19" x14ac:dyDescent="0.15">
      <c r="A35" s="16" t="s">
        <v>49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 t="s">
        <v>43</v>
      </c>
      <c r="J35" s="3">
        <v>0</v>
      </c>
      <c r="K35" s="4">
        <v>9</v>
      </c>
      <c r="L35" s="4">
        <f>'middle_adjust_segment_genre$2'!L35+5</f>
        <v>100003</v>
      </c>
      <c r="M35" s="4">
        <f>'middle_adjust_segment_genre$2'!M35+4</f>
        <v>2052</v>
      </c>
      <c r="N35" s="4">
        <f>'middle_adjust_segment_genre$2'!N35+3</f>
        <v>2003</v>
      </c>
      <c r="O35" s="4">
        <v>0</v>
      </c>
      <c r="P35" s="3">
        <v>9</v>
      </c>
      <c r="Q35" s="3">
        <v>1</v>
      </c>
      <c r="R35" s="4">
        <v>2</v>
      </c>
      <c r="S35" s="4">
        <f>'middle_adjust_segment_genre$2'!S35+5</f>
        <v>5005</v>
      </c>
    </row>
    <row r="36" spans="1:19" x14ac:dyDescent="0.15">
      <c r="A36" s="16" t="s">
        <v>49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 t="s">
        <v>44</v>
      </c>
      <c r="J36" s="3">
        <v>0</v>
      </c>
      <c r="K36" s="4">
        <v>9</v>
      </c>
      <c r="L36" s="4">
        <f>'middle_adjust_segment_genre$2'!L36+5</f>
        <v>100002</v>
      </c>
      <c r="M36" s="4">
        <f>'middle_adjust_segment_genre$2'!M36+4</f>
        <v>1028</v>
      </c>
      <c r="N36" s="4">
        <f>'middle_adjust_segment_genre$2'!N36+3</f>
        <v>1003</v>
      </c>
      <c r="O36" s="4">
        <v>0</v>
      </c>
      <c r="P36" s="3">
        <v>9</v>
      </c>
      <c r="Q36" s="3">
        <v>1</v>
      </c>
      <c r="R36" s="4">
        <v>3</v>
      </c>
      <c r="S36" s="4">
        <f>'middle_adjust_segment_genre$2'!S36+5</f>
        <v>2505</v>
      </c>
    </row>
    <row r="37" spans="1:19" x14ac:dyDescent="0.15">
      <c r="A37" s="16" t="s">
        <v>49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 t="s">
        <v>148</v>
      </c>
      <c r="J37" s="3">
        <v>9</v>
      </c>
      <c r="K37" s="4">
        <v>0</v>
      </c>
      <c r="L37" s="4">
        <f>'middle_adjust_segment_genre$2'!L37+5</f>
        <v>50005</v>
      </c>
      <c r="M37" s="4">
        <f>'middle_adjust_segment_genre$2'!M37+4</f>
        <v>104</v>
      </c>
      <c r="N37" s="4">
        <f>'middle_adjust_segment_genre$2'!N37+3</f>
        <v>103</v>
      </c>
      <c r="O37" s="4">
        <f>'middle_adjust_segment_genre$2'!O37+2</f>
        <v>52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49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 t="s">
        <v>42</v>
      </c>
      <c r="J38" s="3">
        <v>9</v>
      </c>
      <c r="K38" s="4">
        <v>0</v>
      </c>
      <c r="L38" s="4">
        <f>'middle_adjust_segment_genre$2'!L38+5</f>
        <v>50003</v>
      </c>
      <c r="M38" s="4">
        <f>'middle_adjust_segment_genre$2'!M38+4</f>
        <v>103</v>
      </c>
      <c r="N38" s="4">
        <f>'middle_adjust_segment_genre$2'!N38+3</f>
        <v>102</v>
      </c>
      <c r="O38" s="4">
        <v>0</v>
      </c>
      <c r="P38" s="3">
        <v>1</v>
      </c>
      <c r="Q38" s="3">
        <v>1</v>
      </c>
      <c r="R38" s="4">
        <v>1</v>
      </c>
      <c r="S38" s="4">
        <f>'middle_adjust_segment_genre$2'!S38+5</f>
        <v>2005</v>
      </c>
    </row>
    <row r="39" spans="1:19" x14ac:dyDescent="0.15">
      <c r="A39" s="16" t="s">
        <v>49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 t="s">
        <v>43</v>
      </c>
      <c r="J39" s="3">
        <v>0</v>
      </c>
      <c r="K39" s="4">
        <v>9</v>
      </c>
      <c r="L39" s="4">
        <f>'middle_adjust_segment_genre$2'!L39+5</f>
        <v>50001</v>
      </c>
      <c r="M39" s="4">
        <f>'middle_adjust_segment_genre$2'!M39+4</f>
        <v>102</v>
      </c>
      <c r="N39" s="4">
        <f>'middle_adjust_segment_genre$2'!N39+3</f>
        <v>101</v>
      </c>
      <c r="O39" s="4">
        <v>0</v>
      </c>
      <c r="P39" s="3">
        <v>9</v>
      </c>
      <c r="Q39" s="3">
        <v>1</v>
      </c>
      <c r="R39" s="4">
        <v>2</v>
      </c>
      <c r="S39" s="4">
        <f>'middle_adjust_segment_genre$2'!S39+5</f>
        <v>1995</v>
      </c>
    </row>
    <row r="40" spans="1:19" x14ac:dyDescent="0.15">
      <c r="A40" s="16" t="s">
        <v>49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 t="s">
        <v>44</v>
      </c>
      <c r="J40" s="3">
        <v>0</v>
      </c>
      <c r="K40" s="4">
        <v>9</v>
      </c>
      <c r="L40" s="4">
        <f>'middle_adjust_segment_genre$2'!L40+5</f>
        <v>49999</v>
      </c>
      <c r="M40" s="4">
        <f>'middle_adjust_segment_genre$2'!M40+4</f>
        <v>101</v>
      </c>
      <c r="N40" s="4">
        <f>'middle_adjust_segment_genre$2'!N40+3</f>
        <v>100</v>
      </c>
      <c r="O40" s="4">
        <v>0</v>
      </c>
      <c r="P40" s="3">
        <v>9</v>
      </c>
      <c r="Q40" s="4">
        <v>1</v>
      </c>
      <c r="R40" s="4">
        <v>3</v>
      </c>
      <c r="S40" s="4">
        <f>'middle_adjust_segment_genre$2'!S40+5</f>
        <v>1985</v>
      </c>
    </row>
    <row r="41" spans="1:19" x14ac:dyDescent="0.15">
      <c r="A41" s="16" t="s">
        <v>49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 t="s">
        <v>149</v>
      </c>
      <c r="J41" s="4">
        <v>9</v>
      </c>
      <c r="K41" s="4">
        <v>0</v>
      </c>
      <c r="L41" s="4">
        <f>'middle_adjust_segment_genre$2'!L41+5</f>
        <v>10004</v>
      </c>
      <c r="M41" s="4">
        <f>'middle_adjust_segment_genre$2'!M41+4</f>
        <v>904</v>
      </c>
      <c r="N41" s="4">
        <f>'middle_adjust_segment_genre$2'!N41+3</f>
        <v>803</v>
      </c>
      <c r="O41" s="4">
        <f>'middle_adjust_segment_genre$2'!O41+2</f>
        <v>52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49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 t="s">
        <v>150</v>
      </c>
      <c r="J42" s="4">
        <v>9</v>
      </c>
      <c r="K42" s="4">
        <v>0</v>
      </c>
      <c r="L42" s="4">
        <f>'middle_adjust_segment_genre$2'!L42+5</f>
        <v>10003</v>
      </c>
      <c r="M42" s="4">
        <f>'middle_adjust_segment_genre$2'!M42+4</f>
        <v>854</v>
      </c>
      <c r="N42" s="4">
        <f>'middle_adjust_segment_genre$2'!N42+3</f>
        <v>703</v>
      </c>
      <c r="O42" s="4">
        <v>0</v>
      </c>
      <c r="P42" s="4">
        <v>0</v>
      </c>
      <c r="Q42" s="4">
        <v>0</v>
      </c>
      <c r="R42" s="4">
        <v>1</v>
      </c>
      <c r="S42" s="4">
        <f>'middle_adjust_segment_genre$2'!S42+5</f>
        <v>9905</v>
      </c>
    </row>
    <row r="43" spans="1:19" x14ac:dyDescent="0.15">
      <c r="A43" s="16" t="s">
        <v>49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 t="s">
        <v>151</v>
      </c>
      <c r="J43" s="3">
        <v>0</v>
      </c>
      <c r="K43" s="4">
        <v>9</v>
      </c>
      <c r="L43" s="4">
        <f>'middle_adjust_segment_genre$2'!L43+5</f>
        <v>10002</v>
      </c>
      <c r="M43" s="4">
        <f>'middle_adjust_segment_genre$2'!M43+4</f>
        <v>804</v>
      </c>
      <c r="N43" s="4">
        <f>'middle_adjust_segment_genre$2'!N43+3</f>
        <v>603</v>
      </c>
      <c r="O43" s="4">
        <v>0</v>
      </c>
      <c r="P43" s="4">
        <v>0</v>
      </c>
      <c r="Q43" s="4">
        <v>0</v>
      </c>
      <c r="R43" s="4">
        <v>2</v>
      </c>
      <c r="S43" s="4">
        <f>'middle_adjust_segment_genre$2'!S43+5</f>
        <v>9805</v>
      </c>
    </row>
    <row r="44" spans="1:19" x14ac:dyDescent="0.15">
      <c r="A44" s="16" t="s">
        <v>49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 t="s">
        <v>152</v>
      </c>
      <c r="J44" s="3">
        <v>0</v>
      </c>
      <c r="K44" s="4">
        <v>9</v>
      </c>
      <c r="L44" s="4">
        <f>'middle_adjust_segment_genre$2'!L44+5</f>
        <v>10001</v>
      </c>
      <c r="M44" s="4">
        <f>'middle_adjust_segment_genre$2'!M44+4</f>
        <v>754</v>
      </c>
      <c r="N44" s="4">
        <f>'middle_adjust_segment_genre$2'!N44+3</f>
        <v>503</v>
      </c>
      <c r="O44" s="4">
        <v>0</v>
      </c>
      <c r="P44" s="4">
        <v>0</v>
      </c>
      <c r="Q44" s="4">
        <v>0</v>
      </c>
      <c r="R44" s="4">
        <v>3</v>
      </c>
      <c r="S44" s="4">
        <f>'middle_adjust_segment_genre$2'!S44+5</f>
        <v>9705</v>
      </c>
    </row>
    <row r="45" spans="1:19" x14ac:dyDescent="0.15">
      <c r="A45" s="16" t="s">
        <v>49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 t="s">
        <v>153</v>
      </c>
      <c r="J45" s="4">
        <v>9</v>
      </c>
      <c r="K45" s="4">
        <v>0</v>
      </c>
      <c r="L45" s="4">
        <f>'middle_adjust_segment_genre$2'!L45+5</f>
        <v>10000</v>
      </c>
      <c r="M45" s="4">
        <f>'middle_adjust_segment_genre$2'!M45+4</f>
        <v>704</v>
      </c>
      <c r="N45" s="4">
        <f>'middle_adjust_segment_genre$2'!N45+3</f>
        <v>403</v>
      </c>
      <c r="O45" s="4">
        <f>'middle_adjust_segment_genre$2'!O45+2</f>
        <v>32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49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 t="s">
        <v>154</v>
      </c>
      <c r="J46" s="4">
        <v>9</v>
      </c>
      <c r="K46" s="4">
        <v>0</v>
      </c>
      <c r="L46" s="4">
        <f>'middle_adjust_segment_genre$2'!L46+5</f>
        <v>9999</v>
      </c>
      <c r="M46" s="4">
        <f>'middle_adjust_segment_genre$2'!M46+4</f>
        <v>654</v>
      </c>
      <c r="N46" s="4">
        <f>'middle_adjust_segment_genre$2'!N46+3</f>
        <v>303</v>
      </c>
      <c r="O46" s="4">
        <v>0</v>
      </c>
      <c r="P46" s="4">
        <v>1</v>
      </c>
      <c r="Q46" s="4">
        <v>1</v>
      </c>
      <c r="R46" s="4">
        <v>1</v>
      </c>
      <c r="S46" s="4">
        <f>'middle_adjust_segment_genre$2'!S46+5</f>
        <v>9605</v>
      </c>
    </row>
    <row r="47" spans="1:19" x14ac:dyDescent="0.15">
      <c r="A47" s="16" t="s">
        <v>49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 t="s">
        <v>155</v>
      </c>
      <c r="J47" s="4">
        <v>0</v>
      </c>
      <c r="K47" s="4">
        <v>9</v>
      </c>
      <c r="L47" s="4">
        <f>'middle_adjust_segment_genre$2'!L47+5</f>
        <v>9998</v>
      </c>
      <c r="M47" s="4">
        <f>'middle_adjust_segment_genre$2'!M47+4</f>
        <v>604</v>
      </c>
      <c r="N47" s="4">
        <f>'middle_adjust_segment_genre$2'!N47+3</f>
        <v>203</v>
      </c>
      <c r="O47" s="4">
        <v>0</v>
      </c>
      <c r="P47" s="4">
        <v>9</v>
      </c>
      <c r="Q47" s="4">
        <v>1</v>
      </c>
      <c r="R47" s="4">
        <v>2</v>
      </c>
      <c r="S47" s="4">
        <f>'middle_adjust_segment_genre$2'!S47+5</f>
        <v>9505</v>
      </c>
    </row>
    <row r="48" spans="1:19" s="2" customFormat="1" x14ac:dyDescent="0.15">
      <c r="A48" s="16" t="s">
        <v>49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 t="s">
        <v>156</v>
      </c>
      <c r="J48" s="4">
        <v>0</v>
      </c>
      <c r="K48" s="4">
        <v>9</v>
      </c>
      <c r="L48" s="4">
        <f>'middle_adjust_segment_genre$2'!L48+5</f>
        <v>9997</v>
      </c>
      <c r="M48" s="4">
        <f>'middle_adjust_segment_genre$2'!M48+4</f>
        <v>554</v>
      </c>
      <c r="N48" s="4">
        <f>'middle_adjust_segment_genre$2'!N48+3</f>
        <v>103</v>
      </c>
      <c r="O48" s="4">
        <v>0</v>
      </c>
      <c r="P48" s="4">
        <v>9</v>
      </c>
      <c r="Q48" s="4">
        <v>1</v>
      </c>
      <c r="R48" s="4">
        <v>3</v>
      </c>
      <c r="S48" s="4">
        <f>'middle_adjust_segment_genre$2'!S48+5</f>
        <v>9405</v>
      </c>
    </row>
    <row r="49" s="2" customFormat="1" x14ac:dyDescent="0.15"/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x14ac:dyDescent="0.15">
      <c r="A2" s="15" t="s">
        <v>139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19" x14ac:dyDescent="0.15">
      <c r="A3" s="16" t="s">
        <v>50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 t="s">
        <v>132</v>
      </c>
      <c r="J3" s="3">
        <v>1</v>
      </c>
      <c r="K3" s="4">
        <v>1</v>
      </c>
      <c r="L3" s="4">
        <f>'middle_adjust_segment_genre$3'!L3+5</f>
        <v>1010</v>
      </c>
      <c r="M3" s="4">
        <f>'middle_adjust_segment_genre$3'!M3+4</f>
        <v>108</v>
      </c>
      <c r="N3" s="4">
        <f>'middle_adjust_segment_genre$3'!N3+3</f>
        <v>96</v>
      </c>
      <c r="O3" s="4">
        <f>'middle_adjust_segment_genre$3'!O3+2</f>
        <v>54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50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 t="s">
        <v>68</v>
      </c>
      <c r="J4" s="3">
        <v>1</v>
      </c>
      <c r="K4" s="4">
        <v>1</v>
      </c>
      <c r="L4" s="4">
        <f>'middle_adjust_segment_genre$3'!L4+5</f>
        <v>1011</v>
      </c>
      <c r="M4" s="4">
        <f>'middle_adjust_segment_genre$3'!M4+4</f>
        <v>109</v>
      </c>
      <c r="N4" s="4">
        <f>'middle_adjust_segment_genre$3'!N4+3</f>
        <v>97</v>
      </c>
      <c r="O4" s="4">
        <f>'middle_adjust_segment_genre$3'!O4+2</f>
        <v>55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50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 t="s">
        <v>68</v>
      </c>
      <c r="J5" s="3">
        <v>1</v>
      </c>
      <c r="K5" s="4">
        <v>1</v>
      </c>
      <c r="L5" s="4">
        <f>'middle_adjust_segment_genre$3'!L5+5</f>
        <v>1012</v>
      </c>
      <c r="M5" s="4">
        <f>'middle_adjust_segment_genre$3'!M5+4</f>
        <v>110</v>
      </c>
      <c r="N5" s="4">
        <f>'middle_adjust_segment_genre$3'!N5+3</f>
        <v>98</v>
      </c>
      <c r="O5" s="4">
        <f>'middle_adjust_segment_genre$3'!O5+2</f>
        <v>56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50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 t="s">
        <v>68</v>
      </c>
      <c r="J6" s="3">
        <v>1</v>
      </c>
      <c r="K6" s="4">
        <v>1</v>
      </c>
      <c r="L6" s="4">
        <f>'middle_adjust_segment_genre$3'!L6+5</f>
        <v>1013</v>
      </c>
      <c r="M6" s="4">
        <f>'middle_adjust_segment_genre$3'!M6+4</f>
        <v>111</v>
      </c>
      <c r="N6" s="4">
        <f>'middle_adjust_segment_genre$3'!N6+3</f>
        <v>99</v>
      </c>
      <c r="O6" s="4">
        <f>'middle_adjust_segment_genre$3'!O6+2</f>
        <v>57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50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 t="s">
        <v>68</v>
      </c>
      <c r="J7" s="3">
        <v>1</v>
      </c>
      <c r="K7" s="4">
        <v>0</v>
      </c>
      <c r="L7" s="4">
        <f>'middle_adjust_segment_genre$3'!L7+5</f>
        <v>1014</v>
      </c>
      <c r="M7" s="4">
        <f>'middle_adjust_segment_genre$3'!M7+4</f>
        <v>112</v>
      </c>
      <c r="N7" s="4">
        <f>'middle_adjust_segment_genre$3'!N7+3</f>
        <v>100</v>
      </c>
      <c r="O7" s="4">
        <f>'middle_adjust_segment_genre$3'!O7+2</f>
        <v>58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50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 t="s">
        <v>68</v>
      </c>
      <c r="J8" s="3">
        <v>1</v>
      </c>
      <c r="K8" s="4">
        <v>0</v>
      </c>
      <c r="L8" s="4">
        <f>'middle_adjust_segment_genre$3'!L8+5</f>
        <v>1015</v>
      </c>
      <c r="M8" s="4">
        <f>'middle_adjust_segment_genre$3'!M8+4</f>
        <v>113</v>
      </c>
      <c r="N8" s="4">
        <f>'middle_adjust_segment_genre$3'!N8+3</f>
        <v>101</v>
      </c>
      <c r="O8" s="4">
        <f>'middle_adjust_segment_genre$3'!O8+2</f>
        <v>59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50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 t="s">
        <v>68</v>
      </c>
      <c r="J9" s="3">
        <v>1</v>
      </c>
      <c r="K9" s="4">
        <v>0</v>
      </c>
      <c r="L9" s="4">
        <f>'middle_adjust_segment_genre$3'!L9+5</f>
        <v>1016</v>
      </c>
      <c r="M9" s="4">
        <f>'middle_adjust_segment_genre$3'!M9+4</f>
        <v>114</v>
      </c>
      <c r="N9" s="4">
        <f>'middle_adjust_segment_genre$3'!N9+3</f>
        <v>102</v>
      </c>
      <c r="O9" s="4">
        <f>'middle_adjust_segment_genre$3'!O9+2</f>
        <v>60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50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 t="s">
        <v>39</v>
      </c>
      <c r="J10" s="3">
        <v>1</v>
      </c>
      <c r="K10" s="4">
        <v>1</v>
      </c>
      <c r="L10" s="4">
        <f>'middle_adjust_segment_genre$3'!L10+5</f>
        <v>1060</v>
      </c>
      <c r="M10" s="4">
        <f>'middle_adjust_segment_genre$3'!M10+4</f>
        <v>109</v>
      </c>
      <c r="N10" s="4">
        <f>'middle_adjust_segment_genre$3'!N10+3</f>
        <v>98</v>
      </c>
      <c r="O10" s="4">
        <v>0</v>
      </c>
      <c r="P10" s="3">
        <v>0</v>
      </c>
      <c r="Q10" s="3">
        <v>0</v>
      </c>
      <c r="R10" s="4">
        <v>1</v>
      </c>
      <c r="S10" s="4">
        <f>'middle_adjust_segment_genre$3'!S10+5</f>
        <v>10010</v>
      </c>
    </row>
    <row r="11" spans="1:19" x14ac:dyDescent="0.15">
      <c r="A11" s="16" t="s">
        <v>50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 t="s">
        <v>40</v>
      </c>
      <c r="J11" s="3">
        <v>0</v>
      </c>
      <c r="K11" s="4">
        <v>9</v>
      </c>
      <c r="L11" s="4">
        <f>'middle_adjust_segment_genre$3'!L11+5</f>
        <v>1110</v>
      </c>
      <c r="M11" s="4">
        <f>'middle_adjust_segment_genre$3'!M11+4</f>
        <v>110</v>
      </c>
      <c r="N11" s="4">
        <f>'middle_adjust_segment_genre$3'!N11+3</f>
        <v>100</v>
      </c>
      <c r="O11" s="4">
        <v>0</v>
      </c>
      <c r="P11" s="3">
        <v>0</v>
      </c>
      <c r="Q11" s="3">
        <v>0</v>
      </c>
      <c r="R11" s="4">
        <v>2</v>
      </c>
      <c r="S11" s="4">
        <f>'middle_adjust_segment_genre$3'!S11+5</f>
        <v>9010</v>
      </c>
    </row>
    <row r="12" spans="1:19" x14ac:dyDescent="0.15">
      <c r="A12" s="16" t="s">
        <v>50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 t="s">
        <v>41</v>
      </c>
      <c r="J12" s="3">
        <v>0</v>
      </c>
      <c r="K12" s="4">
        <v>9</v>
      </c>
      <c r="L12" s="4">
        <f>'middle_adjust_segment_genre$3'!L12+5</f>
        <v>1160</v>
      </c>
      <c r="M12" s="4">
        <f>'middle_adjust_segment_genre$3'!M12+4</f>
        <v>111</v>
      </c>
      <c r="N12" s="4">
        <f>'middle_adjust_segment_genre$3'!N12+3</f>
        <v>102</v>
      </c>
      <c r="O12" s="4">
        <v>0</v>
      </c>
      <c r="P12" s="3">
        <v>0</v>
      </c>
      <c r="Q12" s="3">
        <v>0</v>
      </c>
      <c r="R12" s="4">
        <v>3</v>
      </c>
      <c r="S12" s="4">
        <f>'middle_adjust_segment_genre$3'!S12+5</f>
        <v>8010</v>
      </c>
    </row>
    <row r="13" spans="1:19" x14ac:dyDescent="0.15">
      <c r="A13" s="16" t="s">
        <v>50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 t="s">
        <v>147</v>
      </c>
      <c r="J13" s="3">
        <v>10</v>
      </c>
      <c r="K13" s="4">
        <v>0</v>
      </c>
      <c r="L13" s="4">
        <f>'middle_adjust_segment_genre$3'!L13+5</f>
        <v>2010</v>
      </c>
      <c r="M13" s="4">
        <f>'middle_adjust_segment_genre$3'!M13+4</f>
        <v>158</v>
      </c>
      <c r="N13" s="4">
        <f>'middle_adjust_segment_genre$3'!N13+3</f>
        <v>106</v>
      </c>
      <c r="O13" s="4">
        <f>'middle_adjust_segment_genre$3'!O13+2</f>
        <v>84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50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 t="s">
        <v>39</v>
      </c>
      <c r="J14" s="3">
        <v>10</v>
      </c>
      <c r="K14" s="4">
        <v>0</v>
      </c>
      <c r="L14" s="4">
        <f>'middle_adjust_segment_genre$3'!L14+5</f>
        <v>2035</v>
      </c>
      <c r="M14" s="4">
        <f>'middle_adjust_segment_genre$3'!M14+4</f>
        <v>163</v>
      </c>
      <c r="N14" s="4">
        <f>'middle_adjust_segment_genre$3'!N14+3</f>
        <v>116</v>
      </c>
      <c r="O14" s="4">
        <v>0</v>
      </c>
      <c r="P14" s="3">
        <v>0</v>
      </c>
      <c r="Q14" s="3">
        <v>0</v>
      </c>
      <c r="R14" s="4">
        <v>1</v>
      </c>
      <c r="S14" s="4">
        <f>'middle_adjust_segment_genre$3'!S14+5</f>
        <v>2010</v>
      </c>
    </row>
    <row r="15" spans="1:19" x14ac:dyDescent="0.15">
      <c r="A15" s="16" t="s">
        <v>50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 t="s">
        <v>40</v>
      </c>
      <c r="J15" s="3">
        <v>0</v>
      </c>
      <c r="K15" s="4">
        <v>9</v>
      </c>
      <c r="L15" s="4">
        <f>'middle_adjust_segment_genre$3'!L15+5</f>
        <v>2060</v>
      </c>
      <c r="M15" s="4">
        <f>'middle_adjust_segment_genre$3'!M15+4</f>
        <v>168</v>
      </c>
      <c r="N15" s="4">
        <f>'middle_adjust_segment_genre$3'!N15+3</f>
        <v>126</v>
      </c>
      <c r="O15" s="4">
        <v>0</v>
      </c>
      <c r="P15" s="3">
        <v>0</v>
      </c>
      <c r="Q15" s="3">
        <v>0</v>
      </c>
      <c r="R15" s="4">
        <v>2</v>
      </c>
      <c r="S15" s="4">
        <f>'middle_adjust_segment_genre$3'!S15+5</f>
        <v>1810</v>
      </c>
    </row>
    <row r="16" spans="1:19" x14ac:dyDescent="0.15">
      <c r="A16" s="16" t="s">
        <v>50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 t="s">
        <v>41</v>
      </c>
      <c r="J16" s="3">
        <v>0</v>
      </c>
      <c r="K16" s="4">
        <v>9</v>
      </c>
      <c r="L16" s="4">
        <f>'middle_adjust_segment_genre$3'!L16+5</f>
        <v>2085</v>
      </c>
      <c r="M16" s="4">
        <f>'middle_adjust_segment_genre$3'!M16+4</f>
        <v>173</v>
      </c>
      <c r="N16" s="4">
        <f>'middle_adjust_segment_genre$3'!N16+3</f>
        <v>136</v>
      </c>
      <c r="O16" s="4">
        <v>0</v>
      </c>
      <c r="P16" s="3">
        <v>0</v>
      </c>
      <c r="Q16" s="3">
        <v>0</v>
      </c>
      <c r="R16" s="4">
        <v>3</v>
      </c>
      <c r="S16" s="4">
        <f>'middle_adjust_segment_genre$3'!S16+5</f>
        <v>1610</v>
      </c>
    </row>
    <row r="17" spans="1:19" x14ac:dyDescent="0.15">
      <c r="A17" s="16" t="s">
        <v>50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 t="s">
        <v>147</v>
      </c>
      <c r="J17" s="3">
        <v>1</v>
      </c>
      <c r="K17" s="4">
        <v>1</v>
      </c>
      <c r="L17" s="4">
        <f>'middle_adjust_segment_genre$3'!L17+5</f>
        <v>10010</v>
      </c>
      <c r="M17" s="4">
        <f>'middle_adjust_segment_genre$3'!M17+4</f>
        <v>208</v>
      </c>
      <c r="N17" s="4">
        <f>'middle_adjust_segment_genre$3'!N17+3</f>
        <v>156</v>
      </c>
      <c r="O17" s="4">
        <f>'middle_adjust_segment_genre$3'!O17+2</f>
        <v>104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50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 t="s">
        <v>39</v>
      </c>
      <c r="J18" s="3">
        <v>1</v>
      </c>
      <c r="K18" s="4">
        <v>1</v>
      </c>
      <c r="L18" s="4">
        <f>'middle_adjust_segment_genre$3'!L18+5</f>
        <v>10510</v>
      </c>
      <c r="M18" s="4">
        <f>'middle_adjust_segment_genre$3'!M18+4</f>
        <v>209</v>
      </c>
      <c r="N18" s="4">
        <f>'middle_adjust_segment_genre$3'!N18+3</f>
        <v>158</v>
      </c>
      <c r="O18" s="4">
        <v>0</v>
      </c>
      <c r="P18" s="3">
        <v>0</v>
      </c>
      <c r="Q18" s="3">
        <v>0</v>
      </c>
      <c r="R18" s="4">
        <v>1</v>
      </c>
      <c r="S18" s="4">
        <f>'middle_adjust_segment_genre$3'!S18+5</f>
        <v>5010</v>
      </c>
    </row>
    <row r="19" spans="1:19" x14ac:dyDescent="0.15">
      <c r="A19" s="16" t="s">
        <v>50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 t="s">
        <v>40</v>
      </c>
      <c r="J19" s="3">
        <v>0</v>
      </c>
      <c r="K19" s="4">
        <v>9</v>
      </c>
      <c r="L19" s="4">
        <f>'middle_adjust_segment_genre$3'!L19+5</f>
        <v>11010</v>
      </c>
      <c r="M19" s="4">
        <f>'middle_adjust_segment_genre$3'!M19+4</f>
        <v>210</v>
      </c>
      <c r="N19" s="4">
        <f>'middle_adjust_segment_genre$3'!N19+3</f>
        <v>160</v>
      </c>
      <c r="O19" s="4">
        <v>0</v>
      </c>
      <c r="P19" s="3">
        <v>0</v>
      </c>
      <c r="Q19" s="3">
        <v>0</v>
      </c>
      <c r="R19" s="4">
        <v>2</v>
      </c>
      <c r="S19" s="4">
        <f>'middle_adjust_segment_genre$3'!S19+5</f>
        <v>4710</v>
      </c>
    </row>
    <row r="20" spans="1:19" x14ac:dyDescent="0.15">
      <c r="A20" s="16" t="s">
        <v>50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 t="s">
        <v>41</v>
      </c>
      <c r="J20" s="3">
        <v>0</v>
      </c>
      <c r="K20" s="4">
        <v>9</v>
      </c>
      <c r="L20" s="4">
        <f>'middle_adjust_segment_genre$3'!L20+5</f>
        <v>11510</v>
      </c>
      <c r="M20" s="4">
        <f>'middle_adjust_segment_genre$3'!M20+4</f>
        <v>211</v>
      </c>
      <c r="N20" s="4">
        <f>'middle_adjust_segment_genre$3'!N20+3</f>
        <v>162</v>
      </c>
      <c r="O20" s="4">
        <v>0</v>
      </c>
      <c r="P20" s="3">
        <v>0</v>
      </c>
      <c r="Q20" s="3">
        <v>0</v>
      </c>
      <c r="R20" s="4">
        <v>3</v>
      </c>
      <c r="S20" s="4">
        <f>'middle_adjust_segment_genre$3'!S20+5</f>
        <v>4310</v>
      </c>
    </row>
    <row r="21" spans="1:19" x14ac:dyDescent="0.15">
      <c r="A21" s="16" t="s">
        <v>50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 t="s">
        <v>147</v>
      </c>
      <c r="J21" s="3">
        <v>10</v>
      </c>
      <c r="K21" s="4">
        <v>0</v>
      </c>
      <c r="L21" s="4">
        <f>'middle_adjust_segment_genre$3'!L21+5</f>
        <v>20010</v>
      </c>
      <c r="M21" s="4">
        <f>'middle_adjust_segment_genre$3'!M21+4</f>
        <v>258</v>
      </c>
      <c r="N21" s="4">
        <f>'middle_adjust_segment_genre$3'!N21+3</f>
        <v>206</v>
      </c>
      <c r="O21" s="4">
        <f>'middle_adjust_segment_genre$3'!O21+2</f>
        <v>154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50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 t="s">
        <v>39</v>
      </c>
      <c r="J22" s="3">
        <v>10</v>
      </c>
      <c r="K22" s="4">
        <v>0</v>
      </c>
      <c r="L22" s="4">
        <f>'middle_adjust_segment_genre$3'!L22+5</f>
        <v>20260</v>
      </c>
      <c r="M22" s="4">
        <f>'middle_adjust_segment_genre$3'!M22+4</f>
        <v>263</v>
      </c>
      <c r="N22" s="4">
        <f>'middle_adjust_segment_genre$3'!N22+3</f>
        <v>216</v>
      </c>
      <c r="O22" s="4">
        <v>0</v>
      </c>
      <c r="P22" s="3">
        <v>0</v>
      </c>
      <c r="Q22" s="3">
        <v>0</v>
      </c>
      <c r="R22" s="4">
        <v>1</v>
      </c>
      <c r="S22" s="4">
        <f>'middle_adjust_segment_genre$3'!S22+5</f>
        <v>7510</v>
      </c>
    </row>
    <row r="23" spans="1:19" x14ac:dyDescent="0.15">
      <c r="A23" s="16" t="s">
        <v>50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 t="s">
        <v>40</v>
      </c>
      <c r="J23" s="3">
        <v>0</v>
      </c>
      <c r="K23" s="4">
        <v>9</v>
      </c>
      <c r="L23" s="4">
        <f>'middle_adjust_segment_genre$3'!L23+5</f>
        <v>20510</v>
      </c>
      <c r="M23" s="4">
        <f>'middle_adjust_segment_genre$3'!M23+4</f>
        <v>268</v>
      </c>
      <c r="N23" s="4">
        <f>'middle_adjust_segment_genre$3'!N23+3</f>
        <v>226</v>
      </c>
      <c r="O23" s="4">
        <v>0</v>
      </c>
      <c r="P23" s="3">
        <v>0</v>
      </c>
      <c r="Q23" s="3">
        <v>0</v>
      </c>
      <c r="R23" s="4">
        <v>2</v>
      </c>
      <c r="S23" s="4">
        <f>'middle_adjust_segment_genre$3'!S23+5</f>
        <v>7110</v>
      </c>
    </row>
    <row r="24" spans="1:19" x14ac:dyDescent="0.15">
      <c r="A24" s="16" t="s">
        <v>50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 t="s">
        <v>41</v>
      </c>
      <c r="J24" s="3">
        <v>0</v>
      </c>
      <c r="K24" s="4">
        <v>9</v>
      </c>
      <c r="L24" s="4">
        <f>'middle_adjust_segment_genre$3'!L24+5</f>
        <v>20760</v>
      </c>
      <c r="M24" s="4">
        <f>'middle_adjust_segment_genre$3'!M24+4</f>
        <v>273</v>
      </c>
      <c r="N24" s="4">
        <f>'middle_adjust_segment_genre$3'!N24+3</f>
        <v>236</v>
      </c>
      <c r="O24" s="4">
        <v>0</v>
      </c>
      <c r="P24" s="3">
        <v>0</v>
      </c>
      <c r="Q24" s="3">
        <v>0</v>
      </c>
      <c r="R24" s="4">
        <v>3</v>
      </c>
      <c r="S24" s="4">
        <f>'middle_adjust_segment_genre$3'!S24+5</f>
        <v>6710</v>
      </c>
    </row>
    <row r="25" spans="1:19" x14ac:dyDescent="0.15">
      <c r="A25" s="16" t="s">
        <v>50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 t="s">
        <v>148</v>
      </c>
      <c r="J25" s="3">
        <v>1</v>
      </c>
      <c r="K25" s="4">
        <v>1</v>
      </c>
      <c r="L25" s="4">
        <f>'middle_adjust_segment_genre$3'!L25+5</f>
        <v>510</v>
      </c>
      <c r="M25" s="4">
        <f>'middle_adjust_segment_genre$3'!M25+4</f>
        <v>58</v>
      </c>
      <c r="N25" s="4">
        <f>'middle_adjust_segment_genre$3'!N25+3</f>
        <v>35</v>
      </c>
      <c r="O25" s="4">
        <f>'middle_adjust_segment_genre$3'!O25+2</f>
        <v>14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50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 t="s">
        <v>42</v>
      </c>
      <c r="J26" s="3">
        <v>1</v>
      </c>
      <c r="K26" s="4">
        <v>1</v>
      </c>
      <c r="L26" s="4">
        <f>'middle_adjust_segment_genre$3'!L26+5</f>
        <v>500</v>
      </c>
      <c r="M26" s="4">
        <f>'middle_adjust_segment_genre$3'!M26+4</f>
        <v>53</v>
      </c>
      <c r="N26" s="4">
        <f>'middle_adjust_segment_genre$3'!N26+3</f>
        <v>25</v>
      </c>
      <c r="O26" s="4">
        <v>0</v>
      </c>
      <c r="P26" s="3">
        <v>1</v>
      </c>
      <c r="Q26" s="3">
        <v>1</v>
      </c>
      <c r="R26" s="4">
        <v>1</v>
      </c>
      <c r="S26" s="4">
        <f>'middle_adjust_segment_genre$3'!S26+5</f>
        <v>5010</v>
      </c>
    </row>
    <row r="27" spans="1:19" x14ac:dyDescent="0.15">
      <c r="A27" s="16" t="s">
        <v>50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 t="s">
        <v>43</v>
      </c>
      <c r="J27" s="3">
        <v>0</v>
      </c>
      <c r="K27" s="4">
        <v>9</v>
      </c>
      <c r="L27" s="4">
        <f>'middle_adjust_segment_genre$3'!L27+5</f>
        <v>495</v>
      </c>
      <c r="M27" s="4">
        <f>'middle_adjust_segment_genre$3'!M27+4</f>
        <v>48</v>
      </c>
      <c r="N27" s="4">
        <f>'middle_adjust_segment_genre$3'!N27+3</f>
        <v>20</v>
      </c>
      <c r="O27" s="4">
        <v>0</v>
      </c>
      <c r="P27" s="3">
        <v>9</v>
      </c>
      <c r="Q27" s="3">
        <v>1</v>
      </c>
      <c r="R27" s="4">
        <v>2</v>
      </c>
      <c r="S27" s="4">
        <f>'middle_adjust_segment_genre$3'!S27+5</f>
        <v>4510</v>
      </c>
    </row>
    <row r="28" spans="1:19" x14ac:dyDescent="0.15">
      <c r="A28" s="16" t="s">
        <v>50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 t="s">
        <v>44</v>
      </c>
      <c r="J28" s="3">
        <v>0</v>
      </c>
      <c r="K28" s="4">
        <v>9</v>
      </c>
      <c r="L28" s="4">
        <f>'middle_adjust_segment_genre$3'!L28+5</f>
        <v>490</v>
      </c>
      <c r="M28" s="4">
        <f>'middle_adjust_segment_genre$3'!M28+4</f>
        <v>43</v>
      </c>
      <c r="N28" s="4">
        <f>'middle_adjust_segment_genre$3'!N28+3</f>
        <v>15</v>
      </c>
      <c r="O28" s="4">
        <v>0</v>
      </c>
      <c r="P28" s="3">
        <v>9</v>
      </c>
      <c r="Q28" s="3">
        <v>1</v>
      </c>
      <c r="R28" s="4">
        <v>3</v>
      </c>
      <c r="S28" s="4">
        <f>'middle_adjust_segment_genre$3'!S28+5</f>
        <v>4010</v>
      </c>
    </row>
    <row r="29" spans="1:19" x14ac:dyDescent="0.15">
      <c r="A29" s="16" t="s">
        <v>50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 t="s">
        <v>148</v>
      </c>
      <c r="J29" s="3">
        <v>9</v>
      </c>
      <c r="K29" s="4">
        <v>0</v>
      </c>
      <c r="L29" s="4">
        <f>'middle_adjust_segment_genre$3'!L29+5</f>
        <v>3010</v>
      </c>
      <c r="M29" s="4">
        <f>'middle_adjust_segment_genre$3'!M29+4</f>
        <v>208</v>
      </c>
      <c r="N29" s="4">
        <f>'middle_adjust_segment_genre$3'!N29+3</f>
        <v>186</v>
      </c>
      <c r="O29" s="4">
        <f>'middle_adjust_segment_genre$3'!O29+2</f>
        <v>104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50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 t="s">
        <v>42</v>
      </c>
      <c r="J30" s="3">
        <v>9</v>
      </c>
      <c r="K30" s="4">
        <v>0</v>
      </c>
      <c r="L30" s="4">
        <f>'middle_adjust_segment_genre$3'!L30+5</f>
        <v>2910</v>
      </c>
      <c r="M30" s="4">
        <f>'middle_adjust_segment_genre$3'!M30+4</f>
        <v>188</v>
      </c>
      <c r="N30" s="4">
        <f>'middle_adjust_segment_genre$3'!N30+3</f>
        <v>166</v>
      </c>
      <c r="O30" s="4">
        <v>0</v>
      </c>
      <c r="P30" s="3">
        <v>1</v>
      </c>
      <c r="Q30" s="3">
        <v>1</v>
      </c>
      <c r="R30" s="4">
        <v>1</v>
      </c>
      <c r="S30" s="4">
        <f>'middle_adjust_segment_genre$3'!S30+5</f>
        <v>50010</v>
      </c>
    </row>
    <row r="31" spans="1:19" x14ac:dyDescent="0.15">
      <c r="A31" s="16" t="s">
        <v>50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 t="s">
        <v>43</v>
      </c>
      <c r="J31" s="3">
        <v>0</v>
      </c>
      <c r="K31" s="4">
        <v>9</v>
      </c>
      <c r="L31" s="4">
        <f>'middle_adjust_segment_genre$3'!L31+5</f>
        <v>2810</v>
      </c>
      <c r="M31" s="4">
        <f>'middle_adjust_segment_genre$3'!M31+4</f>
        <v>168</v>
      </c>
      <c r="N31" s="4">
        <f>'middle_adjust_segment_genre$3'!N31+3</f>
        <v>146</v>
      </c>
      <c r="O31" s="4">
        <v>0</v>
      </c>
      <c r="P31" s="3">
        <v>9</v>
      </c>
      <c r="Q31" s="3">
        <v>1</v>
      </c>
      <c r="R31" s="4">
        <v>2</v>
      </c>
      <c r="S31" s="4">
        <f>'middle_adjust_segment_genre$3'!S31+5</f>
        <v>45010</v>
      </c>
    </row>
    <row r="32" spans="1:19" x14ac:dyDescent="0.15">
      <c r="A32" s="16" t="s">
        <v>50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 t="s">
        <v>44</v>
      </c>
      <c r="J32" s="3">
        <v>0</v>
      </c>
      <c r="K32" s="4">
        <v>9</v>
      </c>
      <c r="L32" s="4">
        <f>'middle_adjust_segment_genre$3'!L32+5</f>
        <v>2710</v>
      </c>
      <c r="M32" s="4">
        <f>'middle_adjust_segment_genre$3'!M32+4</f>
        <v>148</v>
      </c>
      <c r="N32" s="4">
        <f>'middle_adjust_segment_genre$3'!N32+3</f>
        <v>126</v>
      </c>
      <c r="O32" s="4">
        <v>0</v>
      </c>
      <c r="P32" s="3">
        <v>9</v>
      </c>
      <c r="Q32" s="3">
        <v>1</v>
      </c>
      <c r="R32" s="4">
        <v>3</v>
      </c>
      <c r="S32" s="4">
        <f>'middle_adjust_segment_genre$3'!S32+5</f>
        <v>40010</v>
      </c>
    </row>
    <row r="33" spans="1:19" x14ac:dyDescent="0.15">
      <c r="A33" s="16" t="s">
        <v>50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 t="s">
        <v>148</v>
      </c>
      <c r="J33" s="3">
        <v>1</v>
      </c>
      <c r="K33" s="4">
        <v>1</v>
      </c>
      <c r="L33" s="4">
        <f>'middle_adjust_segment_genre$3'!L33+5</f>
        <v>100010</v>
      </c>
      <c r="M33" s="4">
        <f>'middle_adjust_segment_genre$3'!M33+4</f>
        <v>8200</v>
      </c>
      <c r="N33" s="4">
        <f>'middle_adjust_segment_genre$3'!N33+3</f>
        <v>8006</v>
      </c>
      <c r="O33" s="4">
        <f>'middle_adjust_segment_genre$3'!O33+2</f>
        <v>1004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50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 t="s">
        <v>42</v>
      </c>
      <c r="J34" s="3">
        <v>1</v>
      </c>
      <c r="K34" s="4">
        <v>1</v>
      </c>
      <c r="L34" s="4">
        <f>'middle_adjust_segment_genre$3'!L34+5</f>
        <v>100009</v>
      </c>
      <c r="M34" s="4">
        <f>'middle_adjust_segment_genre$3'!M34+4</f>
        <v>4104</v>
      </c>
      <c r="N34" s="4">
        <f>'middle_adjust_segment_genre$3'!N34+3</f>
        <v>4006</v>
      </c>
      <c r="O34" s="4">
        <v>0</v>
      </c>
      <c r="P34" s="3">
        <v>1</v>
      </c>
      <c r="Q34" s="3">
        <v>1</v>
      </c>
      <c r="R34" s="4">
        <v>1</v>
      </c>
      <c r="S34" s="4">
        <f>'middle_adjust_segment_genre$3'!S34+5</f>
        <v>10010</v>
      </c>
    </row>
    <row r="35" spans="1:19" x14ac:dyDescent="0.15">
      <c r="A35" s="16" t="s">
        <v>50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 t="s">
        <v>43</v>
      </c>
      <c r="J35" s="3">
        <v>0</v>
      </c>
      <c r="K35" s="4">
        <v>9</v>
      </c>
      <c r="L35" s="4">
        <f>'middle_adjust_segment_genre$3'!L35+5</f>
        <v>100008</v>
      </c>
      <c r="M35" s="4">
        <f>'middle_adjust_segment_genre$3'!M35+4</f>
        <v>2056</v>
      </c>
      <c r="N35" s="4">
        <f>'middle_adjust_segment_genre$3'!N35+3</f>
        <v>2006</v>
      </c>
      <c r="O35" s="4">
        <v>0</v>
      </c>
      <c r="P35" s="3">
        <v>9</v>
      </c>
      <c r="Q35" s="3">
        <v>1</v>
      </c>
      <c r="R35" s="4">
        <v>2</v>
      </c>
      <c r="S35" s="4">
        <f>'middle_adjust_segment_genre$3'!S35+5</f>
        <v>5010</v>
      </c>
    </row>
    <row r="36" spans="1:19" x14ac:dyDescent="0.15">
      <c r="A36" s="16" t="s">
        <v>50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 t="s">
        <v>44</v>
      </c>
      <c r="J36" s="3">
        <v>0</v>
      </c>
      <c r="K36" s="4">
        <v>9</v>
      </c>
      <c r="L36" s="4">
        <f>'middle_adjust_segment_genre$3'!L36+5</f>
        <v>100007</v>
      </c>
      <c r="M36" s="4">
        <f>'middle_adjust_segment_genre$3'!M36+4</f>
        <v>1032</v>
      </c>
      <c r="N36" s="4">
        <f>'middle_adjust_segment_genre$3'!N36+3</f>
        <v>1006</v>
      </c>
      <c r="O36" s="4">
        <v>0</v>
      </c>
      <c r="P36" s="3">
        <v>9</v>
      </c>
      <c r="Q36" s="3">
        <v>1</v>
      </c>
      <c r="R36" s="4">
        <v>3</v>
      </c>
      <c r="S36" s="4">
        <f>'middle_adjust_segment_genre$3'!S36+5</f>
        <v>2510</v>
      </c>
    </row>
    <row r="37" spans="1:19" x14ac:dyDescent="0.15">
      <c r="A37" s="16" t="s">
        <v>50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 t="s">
        <v>148</v>
      </c>
      <c r="J37" s="3">
        <v>9</v>
      </c>
      <c r="K37" s="4">
        <v>0</v>
      </c>
      <c r="L37" s="4">
        <f>'middle_adjust_segment_genre$3'!L37+5</f>
        <v>50010</v>
      </c>
      <c r="M37" s="4">
        <f>'middle_adjust_segment_genre$3'!M37+4</f>
        <v>108</v>
      </c>
      <c r="N37" s="4">
        <f>'middle_adjust_segment_genre$3'!N37+3</f>
        <v>106</v>
      </c>
      <c r="O37" s="4">
        <f>'middle_adjust_segment_genre$3'!O37+2</f>
        <v>54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50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 t="s">
        <v>42</v>
      </c>
      <c r="J38" s="3">
        <v>9</v>
      </c>
      <c r="K38" s="4">
        <v>0</v>
      </c>
      <c r="L38" s="4">
        <f>'middle_adjust_segment_genre$3'!L38+5</f>
        <v>50008</v>
      </c>
      <c r="M38" s="4">
        <f>'middle_adjust_segment_genre$3'!M38+4</f>
        <v>107</v>
      </c>
      <c r="N38" s="4">
        <f>'middle_adjust_segment_genre$3'!N38+3</f>
        <v>105</v>
      </c>
      <c r="O38" s="4">
        <v>0</v>
      </c>
      <c r="P38" s="3">
        <v>1</v>
      </c>
      <c r="Q38" s="3">
        <v>1</v>
      </c>
      <c r="R38" s="4">
        <v>1</v>
      </c>
      <c r="S38" s="4">
        <f>'middle_adjust_segment_genre$3'!S38+5</f>
        <v>2010</v>
      </c>
    </row>
    <row r="39" spans="1:19" x14ac:dyDescent="0.15">
      <c r="A39" s="16" t="s">
        <v>50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 t="s">
        <v>43</v>
      </c>
      <c r="J39" s="3">
        <v>0</v>
      </c>
      <c r="K39" s="4">
        <v>9</v>
      </c>
      <c r="L39" s="4">
        <f>'middle_adjust_segment_genre$3'!L39+5</f>
        <v>50006</v>
      </c>
      <c r="M39" s="4">
        <f>'middle_adjust_segment_genre$3'!M39+4</f>
        <v>106</v>
      </c>
      <c r="N39" s="4">
        <f>'middle_adjust_segment_genre$3'!N39+3</f>
        <v>104</v>
      </c>
      <c r="O39" s="4">
        <v>0</v>
      </c>
      <c r="P39" s="3">
        <v>9</v>
      </c>
      <c r="Q39" s="3">
        <v>1</v>
      </c>
      <c r="R39" s="4">
        <v>2</v>
      </c>
      <c r="S39" s="4">
        <f>'middle_adjust_segment_genre$3'!S39+5</f>
        <v>2000</v>
      </c>
    </row>
    <row r="40" spans="1:19" x14ac:dyDescent="0.15">
      <c r="A40" s="16" t="s">
        <v>50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 t="s">
        <v>44</v>
      </c>
      <c r="J40" s="3">
        <v>0</v>
      </c>
      <c r="K40" s="4">
        <v>9</v>
      </c>
      <c r="L40" s="4">
        <f>'middle_adjust_segment_genre$3'!L40+5</f>
        <v>50004</v>
      </c>
      <c r="M40" s="4">
        <f>'middle_adjust_segment_genre$3'!M40+4</f>
        <v>105</v>
      </c>
      <c r="N40" s="4">
        <f>'middle_adjust_segment_genre$3'!N40+3</f>
        <v>103</v>
      </c>
      <c r="O40" s="4">
        <v>0</v>
      </c>
      <c r="P40" s="3">
        <v>9</v>
      </c>
      <c r="Q40" s="4">
        <v>1</v>
      </c>
      <c r="R40" s="4">
        <v>3</v>
      </c>
      <c r="S40" s="4">
        <f>'middle_adjust_segment_genre$3'!S40+5</f>
        <v>1990</v>
      </c>
    </row>
    <row r="41" spans="1:19" x14ac:dyDescent="0.15">
      <c r="A41" s="16" t="s">
        <v>50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 t="s">
        <v>149</v>
      </c>
      <c r="J41" s="4">
        <v>9</v>
      </c>
      <c r="K41" s="4">
        <v>0</v>
      </c>
      <c r="L41" s="4">
        <f>'middle_adjust_segment_genre$3'!L41+5</f>
        <v>10009</v>
      </c>
      <c r="M41" s="4">
        <f>'middle_adjust_segment_genre$3'!M41+4</f>
        <v>908</v>
      </c>
      <c r="N41" s="4">
        <f>'middle_adjust_segment_genre$3'!N41+3</f>
        <v>806</v>
      </c>
      <c r="O41" s="4">
        <f>'middle_adjust_segment_genre$3'!O41+2</f>
        <v>54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50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 t="s">
        <v>150</v>
      </c>
      <c r="J42" s="4">
        <v>9</v>
      </c>
      <c r="K42" s="4">
        <v>0</v>
      </c>
      <c r="L42" s="4">
        <f>'middle_adjust_segment_genre$3'!L42+5</f>
        <v>10008</v>
      </c>
      <c r="M42" s="4">
        <f>'middle_adjust_segment_genre$3'!M42+4</f>
        <v>858</v>
      </c>
      <c r="N42" s="4">
        <f>'middle_adjust_segment_genre$3'!N42+3</f>
        <v>706</v>
      </c>
      <c r="O42" s="4">
        <v>0</v>
      </c>
      <c r="P42" s="4">
        <v>0</v>
      </c>
      <c r="Q42" s="4">
        <v>0</v>
      </c>
      <c r="R42" s="4">
        <v>1</v>
      </c>
      <c r="S42" s="4">
        <f>'middle_adjust_segment_genre$3'!S42+5</f>
        <v>9910</v>
      </c>
    </row>
    <row r="43" spans="1:19" x14ac:dyDescent="0.15">
      <c r="A43" s="16" t="s">
        <v>50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 t="s">
        <v>151</v>
      </c>
      <c r="J43" s="3">
        <v>0</v>
      </c>
      <c r="K43" s="4">
        <v>9</v>
      </c>
      <c r="L43" s="4">
        <f>'middle_adjust_segment_genre$3'!L43+5</f>
        <v>10007</v>
      </c>
      <c r="M43" s="4">
        <f>'middle_adjust_segment_genre$3'!M43+4</f>
        <v>808</v>
      </c>
      <c r="N43" s="4">
        <f>'middle_adjust_segment_genre$3'!N43+3</f>
        <v>606</v>
      </c>
      <c r="O43" s="4">
        <v>0</v>
      </c>
      <c r="P43" s="4">
        <v>0</v>
      </c>
      <c r="Q43" s="4">
        <v>0</v>
      </c>
      <c r="R43" s="4">
        <v>2</v>
      </c>
      <c r="S43" s="4">
        <f>'middle_adjust_segment_genre$3'!S43+5</f>
        <v>9810</v>
      </c>
    </row>
    <row r="44" spans="1:19" x14ac:dyDescent="0.15">
      <c r="A44" s="16" t="s">
        <v>50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 t="s">
        <v>152</v>
      </c>
      <c r="J44" s="3">
        <v>0</v>
      </c>
      <c r="K44" s="4">
        <v>9</v>
      </c>
      <c r="L44" s="4">
        <f>'middle_adjust_segment_genre$3'!L44+5</f>
        <v>10006</v>
      </c>
      <c r="M44" s="4">
        <f>'middle_adjust_segment_genre$3'!M44+4</f>
        <v>758</v>
      </c>
      <c r="N44" s="4">
        <f>'middle_adjust_segment_genre$3'!N44+3</f>
        <v>506</v>
      </c>
      <c r="O44" s="4">
        <v>0</v>
      </c>
      <c r="P44" s="4">
        <v>0</v>
      </c>
      <c r="Q44" s="4">
        <v>0</v>
      </c>
      <c r="R44" s="4">
        <v>3</v>
      </c>
      <c r="S44" s="4">
        <f>'middle_adjust_segment_genre$3'!S44+5</f>
        <v>9710</v>
      </c>
    </row>
    <row r="45" spans="1:19" x14ac:dyDescent="0.15">
      <c r="A45" s="16" t="s">
        <v>50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 t="s">
        <v>153</v>
      </c>
      <c r="J45" s="4">
        <v>9</v>
      </c>
      <c r="K45" s="4">
        <v>0</v>
      </c>
      <c r="L45" s="4">
        <f>'middle_adjust_segment_genre$3'!L45+5</f>
        <v>10005</v>
      </c>
      <c r="M45" s="4">
        <f>'middle_adjust_segment_genre$3'!M45+4</f>
        <v>708</v>
      </c>
      <c r="N45" s="4">
        <f>'middle_adjust_segment_genre$3'!N45+3</f>
        <v>406</v>
      </c>
      <c r="O45" s="4">
        <f>'middle_adjust_segment_genre$3'!O45+2</f>
        <v>34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50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 t="s">
        <v>154</v>
      </c>
      <c r="J46" s="4">
        <v>9</v>
      </c>
      <c r="K46" s="4">
        <v>0</v>
      </c>
      <c r="L46" s="4">
        <f>'middle_adjust_segment_genre$3'!L46+5</f>
        <v>10004</v>
      </c>
      <c r="M46" s="4">
        <f>'middle_adjust_segment_genre$3'!M46+4</f>
        <v>658</v>
      </c>
      <c r="N46" s="4">
        <f>'middle_adjust_segment_genre$3'!N46+3</f>
        <v>306</v>
      </c>
      <c r="O46" s="4">
        <v>0</v>
      </c>
      <c r="P46" s="4">
        <v>1</v>
      </c>
      <c r="Q46" s="4">
        <v>1</v>
      </c>
      <c r="R46" s="4">
        <v>1</v>
      </c>
      <c r="S46" s="4">
        <f>'middle_adjust_segment_genre$3'!S46+5</f>
        <v>9610</v>
      </c>
    </row>
    <row r="47" spans="1:19" x14ac:dyDescent="0.15">
      <c r="A47" s="16" t="s">
        <v>50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 t="s">
        <v>155</v>
      </c>
      <c r="J47" s="4">
        <v>0</v>
      </c>
      <c r="K47" s="4">
        <v>9</v>
      </c>
      <c r="L47" s="4">
        <f>'middle_adjust_segment_genre$3'!L47+5</f>
        <v>10003</v>
      </c>
      <c r="M47" s="4">
        <f>'middle_adjust_segment_genre$3'!M47+4</f>
        <v>608</v>
      </c>
      <c r="N47" s="4">
        <f>'middle_adjust_segment_genre$3'!N47+3</f>
        <v>206</v>
      </c>
      <c r="O47" s="4">
        <v>0</v>
      </c>
      <c r="P47" s="4">
        <v>9</v>
      </c>
      <c r="Q47" s="4">
        <v>1</v>
      </c>
      <c r="R47" s="4">
        <v>2</v>
      </c>
      <c r="S47" s="4">
        <f>'middle_adjust_segment_genre$3'!S47+5</f>
        <v>9510</v>
      </c>
    </row>
    <row r="48" spans="1:19" s="2" customFormat="1" x14ac:dyDescent="0.15">
      <c r="A48" s="16" t="s">
        <v>50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 t="s">
        <v>156</v>
      </c>
      <c r="J48" s="4">
        <v>0</v>
      </c>
      <c r="K48" s="4">
        <v>9</v>
      </c>
      <c r="L48" s="4">
        <f>'middle_adjust_segment_genre$3'!L48+5</f>
        <v>10002</v>
      </c>
      <c r="M48" s="4">
        <f>'middle_adjust_segment_genre$3'!M48+4</f>
        <v>558</v>
      </c>
      <c r="N48" s="4">
        <f>'middle_adjust_segment_genre$3'!N48+3</f>
        <v>106</v>
      </c>
      <c r="O48" s="4">
        <v>0</v>
      </c>
      <c r="P48" s="4">
        <v>9</v>
      </c>
      <c r="Q48" s="4">
        <v>1</v>
      </c>
      <c r="R48" s="4">
        <v>3</v>
      </c>
      <c r="S48" s="4">
        <f>'middle_adjust_segment_genre$3'!S48+5</f>
        <v>9410</v>
      </c>
    </row>
    <row r="49" s="2" customFormat="1" x14ac:dyDescent="0.15"/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19" x14ac:dyDescent="0.15">
      <c r="A1" s="14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x14ac:dyDescent="0.15">
      <c r="A2" s="15" t="s">
        <v>139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46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26</v>
      </c>
      <c r="S2" s="23" t="s">
        <v>28</v>
      </c>
    </row>
    <row r="3" spans="1:19" x14ac:dyDescent="0.15">
      <c r="A3" s="16" t="s">
        <v>51</v>
      </c>
      <c r="B3" s="4">
        <v>40011</v>
      </c>
      <c r="C3" s="3">
        <v>400111</v>
      </c>
      <c r="D3" s="4">
        <v>1</v>
      </c>
      <c r="E3" s="2"/>
      <c r="F3" s="17">
        <v>1</v>
      </c>
      <c r="G3" s="4">
        <v>1</v>
      </c>
      <c r="H3" s="4">
        <v>4001</v>
      </c>
      <c r="I3" s="4" t="s">
        <v>132</v>
      </c>
      <c r="J3" s="3">
        <v>1</v>
      </c>
      <c r="K3" s="4">
        <v>1</v>
      </c>
      <c r="L3" s="4">
        <f>'middle_adjust_segment_genre$4'!L3+5</f>
        <v>1015</v>
      </c>
      <c r="M3" s="4">
        <f>'middle_adjust_segment_genre$4'!M3+4</f>
        <v>112</v>
      </c>
      <c r="N3" s="4">
        <f>'middle_adjust_segment_genre$4'!N3+3</f>
        <v>99</v>
      </c>
      <c r="O3" s="4">
        <f>'middle_adjust_segment_genre$4'!O3+2</f>
        <v>56</v>
      </c>
      <c r="P3" s="17">
        <v>0</v>
      </c>
      <c r="Q3" s="17">
        <v>0</v>
      </c>
      <c r="R3" s="4">
        <v>0</v>
      </c>
      <c r="S3" s="4">
        <v>0</v>
      </c>
    </row>
    <row r="4" spans="1:19" x14ac:dyDescent="0.15">
      <c r="A4" s="16" t="s">
        <v>51</v>
      </c>
      <c r="B4" s="4">
        <v>40011</v>
      </c>
      <c r="C4" s="3">
        <v>400111</v>
      </c>
      <c r="D4" s="4">
        <v>1</v>
      </c>
      <c r="E4" s="2"/>
      <c r="F4" s="17">
        <v>1</v>
      </c>
      <c r="G4" s="4">
        <v>1</v>
      </c>
      <c r="H4" s="4">
        <v>4001</v>
      </c>
      <c r="I4" s="4" t="s">
        <v>68</v>
      </c>
      <c r="J4" s="3">
        <v>1</v>
      </c>
      <c r="K4" s="4">
        <v>1</v>
      </c>
      <c r="L4" s="4">
        <f>'middle_adjust_segment_genre$4'!L4+5</f>
        <v>1016</v>
      </c>
      <c r="M4" s="4">
        <f>'middle_adjust_segment_genre$4'!M4+4</f>
        <v>113</v>
      </c>
      <c r="N4" s="4">
        <f>'middle_adjust_segment_genre$4'!N4+3</f>
        <v>100</v>
      </c>
      <c r="O4" s="4">
        <f>'middle_adjust_segment_genre$4'!O4+2</f>
        <v>57</v>
      </c>
      <c r="P4" s="17">
        <v>1</v>
      </c>
      <c r="Q4" s="17">
        <v>1</v>
      </c>
      <c r="R4" s="4">
        <v>0</v>
      </c>
      <c r="S4" s="4">
        <v>0</v>
      </c>
    </row>
    <row r="5" spans="1:19" x14ac:dyDescent="0.15">
      <c r="A5" s="16" t="s">
        <v>51</v>
      </c>
      <c r="B5" s="4">
        <v>40011</v>
      </c>
      <c r="C5" s="3">
        <v>400111</v>
      </c>
      <c r="D5" s="4">
        <v>1</v>
      </c>
      <c r="E5" s="2"/>
      <c r="F5" s="17">
        <v>1</v>
      </c>
      <c r="G5" s="4">
        <v>1</v>
      </c>
      <c r="H5" s="4">
        <v>4001</v>
      </c>
      <c r="I5" s="4" t="s">
        <v>68</v>
      </c>
      <c r="J5" s="3">
        <v>1</v>
      </c>
      <c r="K5" s="4">
        <v>1</v>
      </c>
      <c r="L5" s="4">
        <f>'middle_adjust_segment_genre$4'!L5+5</f>
        <v>1017</v>
      </c>
      <c r="M5" s="4">
        <f>'middle_adjust_segment_genre$4'!M5+4</f>
        <v>114</v>
      </c>
      <c r="N5" s="4">
        <f>'middle_adjust_segment_genre$4'!N5+3</f>
        <v>101</v>
      </c>
      <c r="O5" s="4">
        <f>'middle_adjust_segment_genre$4'!O5+2</f>
        <v>58</v>
      </c>
      <c r="P5" s="17">
        <v>2</v>
      </c>
      <c r="Q5" s="17">
        <v>1</v>
      </c>
      <c r="R5" s="4">
        <v>0</v>
      </c>
      <c r="S5" s="4">
        <v>0</v>
      </c>
    </row>
    <row r="6" spans="1:19" x14ac:dyDescent="0.15">
      <c r="A6" s="16" t="s">
        <v>51</v>
      </c>
      <c r="B6" s="4">
        <v>40011</v>
      </c>
      <c r="C6" s="3">
        <v>400111</v>
      </c>
      <c r="D6" s="4">
        <v>1</v>
      </c>
      <c r="E6" s="2"/>
      <c r="F6" s="17">
        <v>1</v>
      </c>
      <c r="G6" s="4">
        <v>1</v>
      </c>
      <c r="H6" s="4">
        <v>4001</v>
      </c>
      <c r="I6" s="4" t="s">
        <v>68</v>
      </c>
      <c r="J6" s="3">
        <v>1</v>
      </c>
      <c r="K6" s="4">
        <v>1</v>
      </c>
      <c r="L6" s="4">
        <f>'middle_adjust_segment_genre$4'!L6+5</f>
        <v>1018</v>
      </c>
      <c r="M6" s="4">
        <f>'middle_adjust_segment_genre$4'!M6+4</f>
        <v>115</v>
      </c>
      <c r="N6" s="4">
        <f>'middle_adjust_segment_genre$4'!N6+3</f>
        <v>102</v>
      </c>
      <c r="O6" s="4">
        <f>'middle_adjust_segment_genre$4'!O6+2</f>
        <v>59</v>
      </c>
      <c r="P6" s="17">
        <v>1</v>
      </c>
      <c r="Q6" s="17">
        <v>2</v>
      </c>
      <c r="R6" s="4">
        <v>0</v>
      </c>
      <c r="S6" s="4">
        <v>0</v>
      </c>
    </row>
    <row r="7" spans="1:19" x14ac:dyDescent="0.15">
      <c r="A7" s="16" t="s">
        <v>51</v>
      </c>
      <c r="B7" s="4">
        <v>40011</v>
      </c>
      <c r="C7" s="3">
        <v>400111</v>
      </c>
      <c r="D7" s="4">
        <v>1</v>
      </c>
      <c r="E7" s="2"/>
      <c r="F7" s="17">
        <v>1</v>
      </c>
      <c r="G7" s="4">
        <v>1</v>
      </c>
      <c r="H7" s="4">
        <v>4001</v>
      </c>
      <c r="I7" s="4" t="s">
        <v>68</v>
      </c>
      <c r="J7" s="3">
        <v>1</v>
      </c>
      <c r="K7" s="4">
        <v>0</v>
      </c>
      <c r="L7" s="4">
        <f>'middle_adjust_segment_genre$4'!L7+5</f>
        <v>1019</v>
      </c>
      <c r="M7" s="4">
        <f>'middle_adjust_segment_genre$4'!M7+4</f>
        <v>116</v>
      </c>
      <c r="N7" s="4">
        <f>'middle_adjust_segment_genre$4'!N7+3</f>
        <v>103</v>
      </c>
      <c r="O7" s="4">
        <f>'middle_adjust_segment_genre$4'!O7+2</f>
        <v>60</v>
      </c>
      <c r="P7" s="17">
        <v>0</v>
      </c>
      <c r="Q7" s="17">
        <v>0</v>
      </c>
      <c r="R7" s="4">
        <v>0</v>
      </c>
      <c r="S7" s="4">
        <v>0</v>
      </c>
    </row>
    <row r="8" spans="1:19" x14ac:dyDescent="0.15">
      <c r="A8" s="16" t="s">
        <v>51</v>
      </c>
      <c r="B8" s="4">
        <v>40011</v>
      </c>
      <c r="C8" s="3">
        <v>400111</v>
      </c>
      <c r="D8" s="4">
        <v>1</v>
      </c>
      <c r="E8" s="2"/>
      <c r="F8" s="17">
        <v>1</v>
      </c>
      <c r="G8" s="4">
        <v>1</v>
      </c>
      <c r="H8" s="4">
        <v>4001</v>
      </c>
      <c r="I8" s="4" t="s">
        <v>68</v>
      </c>
      <c r="J8" s="3">
        <v>1</v>
      </c>
      <c r="K8" s="4">
        <v>0</v>
      </c>
      <c r="L8" s="4">
        <f>'middle_adjust_segment_genre$4'!L8+5</f>
        <v>1020</v>
      </c>
      <c r="M8" s="4">
        <f>'middle_adjust_segment_genre$4'!M8+4</f>
        <v>117</v>
      </c>
      <c r="N8" s="4">
        <f>'middle_adjust_segment_genre$4'!N8+3</f>
        <v>104</v>
      </c>
      <c r="O8" s="4">
        <f>'middle_adjust_segment_genre$4'!O8+2</f>
        <v>61</v>
      </c>
      <c r="P8" s="17">
        <v>1</v>
      </c>
      <c r="Q8" s="17">
        <v>1</v>
      </c>
      <c r="R8" s="4">
        <v>0</v>
      </c>
      <c r="S8" s="4">
        <v>0</v>
      </c>
    </row>
    <row r="9" spans="1:19" x14ac:dyDescent="0.15">
      <c r="A9" s="16" t="s">
        <v>51</v>
      </c>
      <c r="B9" s="4">
        <v>40011</v>
      </c>
      <c r="C9" s="3">
        <v>400111</v>
      </c>
      <c r="D9" s="4">
        <v>1</v>
      </c>
      <c r="E9" s="2"/>
      <c r="F9" s="17">
        <v>1</v>
      </c>
      <c r="G9" s="4">
        <v>1</v>
      </c>
      <c r="H9" s="4">
        <v>4001</v>
      </c>
      <c r="I9" s="4" t="s">
        <v>68</v>
      </c>
      <c r="J9" s="3">
        <v>1</v>
      </c>
      <c r="K9" s="4">
        <v>0</v>
      </c>
      <c r="L9" s="4">
        <f>'middle_adjust_segment_genre$4'!L9+5</f>
        <v>1021</v>
      </c>
      <c r="M9" s="4">
        <f>'middle_adjust_segment_genre$4'!M9+4</f>
        <v>118</v>
      </c>
      <c r="N9" s="4">
        <f>'middle_adjust_segment_genre$4'!N9+3</f>
        <v>105</v>
      </c>
      <c r="O9" s="4">
        <f>'middle_adjust_segment_genre$4'!O9+2</f>
        <v>62</v>
      </c>
      <c r="P9" s="17">
        <v>1</v>
      </c>
      <c r="Q9" s="17">
        <v>2</v>
      </c>
      <c r="R9" s="4">
        <v>0</v>
      </c>
      <c r="S9" s="4">
        <v>0</v>
      </c>
    </row>
    <row r="10" spans="1:19" x14ac:dyDescent="0.15">
      <c r="A10" s="16" t="s">
        <v>51</v>
      </c>
      <c r="B10" s="4">
        <v>40012</v>
      </c>
      <c r="C10" s="3">
        <v>400121</v>
      </c>
      <c r="D10" s="4">
        <v>1</v>
      </c>
      <c r="E10" s="2"/>
      <c r="F10" s="17">
        <v>5</v>
      </c>
      <c r="G10" s="4">
        <v>1</v>
      </c>
      <c r="H10" s="4">
        <v>4001</v>
      </c>
      <c r="I10" s="4" t="s">
        <v>39</v>
      </c>
      <c r="J10" s="3">
        <v>1</v>
      </c>
      <c r="K10" s="4">
        <v>1</v>
      </c>
      <c r="L10" s="4">
        <f>'middle_adjust_segment_genre$4'!L10+5</f>
        <v>1065</v>
      </c>
      <c r="M10" s="4">
        <f>'middle_adjust_segment_genre$4'!M10+4</f>
        <v>113</v>
      </c>
      <c r="N10" s="4">
        <f>'middle_adjust_segment_genre$4'!N10+3</f>
        <v>101</v>
      </c>
      <c r="O10" s="4">
        <v>0</v>
      </c>
      <c r="P10" s="3">
        <v>0</v>
      </c>
      <c r="Q10" s="3">
        <v>0</v>
      </c>
      <c r="R10" s="4">
        <v>1</v>
      </c>
      <c r="S10" s="4">
        <f>'middle_adjust_segment_genre$4'!S10+5</f>
        <v>10015</v>
      </c>
    </row>
    <row r="11" spans="1:19" x14ac:dyDescent="0.15">
      <c r="A11" s="16" t="s">
        <v>51</v>
      </c>
      <c r="B11" s="4">
        <v>40013</v>
      </c>
      <c r="C11" s="3">
        <v>400131</v>
      </c>
      <c r="D11" s="4">
        <v>1</v>
      </c>
      <c r="E11" s="2"/>
      <c r="F11" s="17">
        <v>5</v>
      </c>
      <c r="G11" s="4">
        <v>1</v>
      </c>
      <c r="H11" s="4">
        <v>4001</v>
      </c>
      <c r="I11" s="4" t="s">
        <v>40</v>
      </c>
      <c r="J11" s="3">
        <v>0</v>
      </c>
      <c r="K11" s="4">
        <v>9</v>
      </c>
      <c r="L11" s="4">
        <f>'middle_adjust_segment_genre$4'!L11+5</f>
        <v>1115</v>
      </c>
      <c r="M11" s="4">
        <f>'middle_adjust_segment_genre$4'!M11+4</f>
        <v>114</v>
      </c>
      <c r="N11" s="4">
        <f>'middle_adjust_segment_genre$4'!N11+3</f>
        <v>103</v>
      </c>
      <c r="O11" s="4">
        <v>0</v>
      </c>
      <c r="P11" s="3">
        <v>0</v>
      </c>
      <c r="Q11" s="3">
        <v>0</v>
      </c>
      <c r="R11" s="4">
        <v>2</v>
      </c>
      <c r="S11" s="4">
        <f>'middle_adjust_segment_genre$4'!S11+5</f>
        <v>9015</v>
      </c>
    </row>
    <row r="12" spans="1:19" x14ac:dyDescent="0.15">
      <c r="A12" s="16" t="s">
        <v>51</v>
      </c>
      <c r="B12" s="4">
        <v>40014</v>
      </c>
      <c r="C12" s="3">
        <v>400141</v>
      </c>
      <c r="D12" s="4">
        <v>1</v>
      </c>
      <c r="E12" s="2"/>
      <c r="F12" s="17">
        <v>5</v>
      </c>
      <c r="G12" s="4">
        <v>1</v>
      </c>
      <c r="H12" s="4">
        <v>4001</v>
      </c>
      <c r="I12" s="4" t="s">
        <v>41</v>
      </c>
      <c r="J12" s="3">
        <v>0</v>
      </c>
      <c r="K12" s="4">
        <v>9</v>
      </c>
      <c r="L12" s="4">
        <f>'middle_adjust_segment_genre$4'!L12+5</f>
        <v>1165</v>
      </c>
      <c r="M12" s="4">
        <f>'middle_adjust_segment_genre$4'!M12+4</f>
        <v>115</v>
      </c>
      <c r="N12" s="4">
        <f>'middle_adjust_segment_genre$4'!N12+3</f>
        <v>105</v>
      </c>
      <c r="O12" s="4">
        <v>0</v>
      </c>
      <c r="P12" s="3">
        <v>0</v>
      </c>
      <c r="Q12" s="3">
        <v>0</v>
      </c>
      <c r="R12" s="4">
        <v>3</v>
      </c>
      <c r="S12" s="4">
        <f>'middle_adjust_segment_genre$4'!S12+5</f>
        <v>8015</v>
      </c>
    </row>
    <row r="13" spans="1:19" x14ac:dyDescent="0.15">
      <c r="A13" s="16" t="s">
        <v>51</v>
      </c>
      <c r="B13" s="4">
        <v>40011</v>
      </c>
      <c r="C13" s="3">
        <v>400141</v>
      </c>
      <c r="D13" s="4">
        <v>1</v>
      </c>
      <c r="E13" s="2"/>
      <c r="F13" s="17">
        <v>1</v>
      </c>
      <c r="G13" s="4">
        <v>1</v>
      </c>
      <c r="H13" s="4">
        <v>4001</v>
      </c>
      <c r="I13" s="4" t="s">
        <v>147</v>
      </c>
      <c r="J13" s="3">
        <v>10</v>
      </c>
      <c r="K13" s="4">
        <v>0</v>
      </c>
      <c r="L13" s="4">
        <f>'middle_adjust_segment_genre$4'!L13+5</f>
        <v>2015</v>
      </c>
      <c r="M13" s="4">
        <f>'middle_adjust_segment_genre$4'!M13+4</f>
        <v>162</v>
      </c>
      <c r="N13" s="4">
        <f>'middle_adjust_segment_genre$4'!N13+3</f>
        <v>109</v>
      </c>
      <c r="O13" s="4">
        <f>'middle_adjust_segment_genre$4'!O13+2</f>
        <v>86</v>
      </c>
      <c r="P13" s="3">
        <v>0</v>
      </c>
      <c r="Q13" s="3">
        <v>0</v>
      </c>
      <c r="R13" s="4">
        <v>0</v>
      </c>
      <c r="S13" s="4">
        <v>0</v>
      </c>
    </row>
    <row r="14" spans="1:19" x14ac:dyDescent="0.15">
      <c r="A14" s="16" t="s">
        <v>51</v>
      </c>
      <c r="B14" s="4">
        <v>40012</v>
      </c>
      <c r="C14" s="3">
        <v>400131</v>
      </c>
      <c r="D14" s="4">
        <v>1</v>
      </c>
      <c r="E14" s="2"/>
      <c r="F14" s="17">
        <v>5</v>
      </c>
      <c r="G14" s="4">
        <v>1</v>
      </c>
      <c r="H14" s="4">
        <v>4001</v>
      </c>
      <c r="I14" s="4" t="s">
        <v>39</v>
      </c>
      <c r="J14" s="3">
        <v>10</v>
      </c>
      <c r="K14" s="4">
        <v>0</v>
      </c>
      <c r="L14" s="4">
        <f>'middle_adjust_segment_genre$4'!L14+5</f>
        <v>2040</v>
      </c>
      <c r="M14" s="4">
        <f>'middle_adjust_segment_genre$4'!M14+4</f>
        <v>167</v>
      </c>
      <c r="N14" s="4">
        <f>'middle_adjust_segment_genre$4'!N14+3</f>
        <v>119</v>
      </c>
      <c r="O14" s="4">
        <v>0</v>
      </c>
      <c r="P14" s="3">
        <v>0</v>
      </c>
      <c r="Q14" s="3">
        <v>0</v>
      </c>
      <c r="R14" s="4">
        <v>1</v>
      </c>
      <c r="S14" s="4">
        <f>'middle_adjust_segment_genre$4'!S14+5</f>
        <v>2015</v>
      </c>
    </row>
    <row r="15" spans="1:19" x14ac:dyDescent="0.15">
      <c r="A15" s="16" t="s">
        <v>51</v>
      </c>
      <c r="B15" s="4">
        <v>40013</v>
      </c>
      <c r="C15" s="3">
        <v>400121</v>
      </c>
      <c r="D15" s="4">
        <v>1</v>
      </c>
      <c r="E15" s="2"/>
      <c r="F15" s="17">
        <v>5</v>
      </c>
      <c r="G15" s="4">
        <v>1</v>
      </c>
      <c r="H15" s="4">
        <v>4001</v>
      </c>
      <c r="I15" s="4" t="s">
        <v>40</v>
      </c>
      <c r="J15" s="3">
        <v>0</v>
      </c>
      <c r="K15" s="4">
        <v>9</v>
      </c>
      <c r="L15" s="4">
        <f>'middle_adjust_segment_genre$4'!L15+5</f>
        <v>2065</v>
      </c>
      <c r="M15" s="4">
        <f>'middle_adjust_segment_genre$4'!M15+4</f>
        <v>172</v>
      </c>
      <c r="N15" s="4">
        <f>'middle_adjust_segment_genre$4'!N15+3</f>
        <v>129</v>
      </c>
      <c r="O15" s="4">
        <v>0</v>
      </c>
      <c r="P15" s="3">
        <v>0</v>
      </c>
      <c r="Q15" s="3">
        <v>0</v>
      </c>
      <c r="R15" s="4">
        <v>2</v>
      </c>
      <c r="S15" s="4">
        <f>'middle_adjust_segment_genre$4'!S15+5</f>
        <v>1815</v>
      </c>
    </row>
    <row r="16" spans="1:19" x14ac:dyDescent="0.15">
      <c r="A16" s="16" t="s">
        <v>51</v>
      </c>
      <c r="B16" s="4">
        <v>40014</v>
      </c>
      <c r="C16" s="3">
        <v>400111</v>
      </c>
      <c r="D16" s="4">
        <v>1</v>
      </c>
      <c r="E16" s="2"/>
      <c r="F16" s="17">
        <v>5</v>
      </c>
      <c r="G16" s="4">
        <v>1</v>
      </c>
      <c r="H16" s="4">
        <v>4001</v>
      </c>
      <c r="I16" s="4" t="s">
        <v>41</v>
      </c>
      <c r="J16" s="3">
        <v>0</v>
      </c>
      <c r="K16" s="4">
        <v>9</v>
      </c>
      <c r="L16" s="4">
        <f>'middle_adjust_segment_genre$4'!L16+5</f>
        <v>2090</v>
      </c>
      <c r="M16" s="4">
        <f>'middle_adjust_segment_genre$4'!M16+4</f>
        <v>177</v>
      </c>
      <c r="N16" s="4">
        <f>'middle_adjust_segment_genre$4'!N16+3</f>
        <v>139</v>
      </c>
      <c r="O16" s="4">
        <v>0</v>
      </c>
      <c r="P16" s="3">
        <v>0</v>
      </c>
      <c r="Q16" s="3">
        <v>0</v>
      </c>
      <c r="R16" s="4">
        <v>3</v>
      </c>
      <c r="S16" s="4">
        <f>'middle_adjust_segment_genre$4'!S16+5</f>
        <v>1615</v>
      </c>
    </row>
    <row r="17" spans="1:19" x14ac:dyDescent="0.15">
      <c r="A17" s="16" t="s">
        <v>51</v>
      </c>
      <c r="B17" s="4">
        <v>40021</v>
      </c>
      <c r="C17" s="3">
        <v>400211</v>
      </c>
      <c r="D17" s="4">
        <v>1</v>
      </c>
      <c r="E17" s="2"/>
      <c r="F17" s="17">
        <v>2</v>
      </c>
      <c r="G17" s="4">
        <v>1</v>
      </c>
      <c r="H17" s="4">
        <v>4002</v>
      </c>
      <c r="I17" s="4" t="s">
        <v>147</v>
      </c>
      <c r="J17" s="3">
        <v>1</v>
      </c>
      <c r="K17" s="4">
        <v>1</v>
      </c>
      <c r="L17" s="4">
        <f>'middle_adjust_segment_genre$4'!L17+5</f>
        <v>10015</v>
      </c>
      <c r="M17" s="4">
        <f>'middle_adjust_segment_genre$4'!M17+4</f>
        <v>212</v>
      </c>
      <c r="N17" s="4">
        <f>'middle_adjust_segment_genre$4'!N17+3</f>
        <v>159</v>
      </c>
      <c r="O17" s="4">
        <f>'middle_adjust_segment_genre$4'!O17+2</f>
        <v>106</v>
      </c>
      <c r="P17" s="3">
        <v>0</v>
      </c>
      <c r="Q17" s="3">
        <v>0</v>
      </c>
      <c r="R17" s="4">
        <v>0</v>
      </c>
      <c r="S17" s="4">
        <v>0</v>
      </c>
    </row>
    <row r="18" spans="1:19" x14ac:dyDescent="0.15">
      <c r="A18" s="16" t="s">
        <v>51</v>
      </c>
      <c r="B18" s="4">
        <v>40022</v>
      </c>
      <c r="C18" s="3">
        <v>400221</v>
      </c>
      <c r="D18" s="4">
        <v>1</v>
      </c>
      <c r="E18" s="2"/>
      <c r="F18" s="17">
        <v>5</v>
      </c>
      <c r="G18" s="4">
        <v>1</v>
      </c>
      <c r="H18" s="4">
        <v>4002</v>
      </c>
      <c r="I18" s="4" t="s">
        <v>39</v>
      </c>
      <c r="J18" s="3">
        <v>1</v>
      </c>
      <c r="K18" s="4">
        <v>1</v>
      </c>
      <c r="L18" s="4">
        <f>'middle_adjust_segment_genre$4'!L18+5</f>
        <v>10515</v>
      </c>
      <c r="M18" s="4">
        <f>'middle_adjust_segment_genre$4'!M18+4</f>
        <v>213</v>
      </c>
      <c r="N18" s="4">
        <f>'middle_adjust_segment_genre$4'!N18+3</f>
        <v>161</v>
      </c>
      <c r="O18" s="4">
        <v>0</v>
      </c>
      <c r="P18" s="3">
        <v>0</v>
      </c>
      <c r="Q18" s="3">
        <v>0</v>
      </c>
      <c r="R18" s="4">
        <v>1</v>
      </c>
      <c r="S18" s="4">
        <f>'middle_adjust_segment_genre$4'!S18+5</f>
        <v>5015</v>
      </c>
    </row>
    <row r="19" spans="1:19" x14ac:dyDescent="0.15">
      <c r="A19" s="16" t="s">
        <v>51</v>
      </c>
      <c r="B19" s="4">
        <v>40023</v>
      </c>
      <c r="C19" s="3">
        <v>400231</v>
      </c>
      <c r="D19" s="4">
        <v>1</v>
      </c>
      <c r="E19" s="2"/>
      <c r="F19" s="17">
        <v>5</v>
      </c>
      <c r="G19" s="4">
        <v>1</v>
      </c>
      <c r="H19" s="4">
        <v>4002</v>
      </c>
      <c r="I19" s="4" t="s">
        <v>40</v>
      </c>
      <c r="J19" s="3">
        <v>0</v>
      </c>
      <c r="K19" s="4">
        <v>9</v>
      </c>
      <c r="L19" s="4">
        <f>'middle_adjust_segment_genre$4'!L19+5</f>
        <v>11015</v>
      </c>
      <c r="M19" s="4">
        <f>'middle_adjust_segment_genre$4'!M19+4</f>
        <v>214</v>
      </c>
      <c r="N19" s="4">
        <f>'middle_adjust_segment_genre$4'!N19+3</f>
        <v>163</v>
      </c>
      <c r="O19" s="4">
        <v>0</v>
      </c>
      <c r="P19" s="3">
        <v>0</v>
      </c>
      <c r="Q19" s="3">
        <v>0</v>
      </c>
      <c r="R19" s="4">
        <v>2</v>
      </c>
      <c r="S19" s="4">
        <f>'middle_adjust_segment_genre$4'!S19+5</f>
        <v>4715</v>
      </c>
    </row>
    <row r="20" spans="1:19" x14ac:dyDescent="0.15">
      <c r="A20" s="16" t="s">
        <v>51</v>
      </c>
      <c r="B20" s="4">
        <v>40024</v>
      </c>
      <c r="C20" s="3">
        <v>400241</v>
      </c>
      <c r="D20" s="4">
        <v>1</v>
      </c>
      <c r="E20" s="2"/>
      <c r="F20" s="17">
        <v>5</v>
      </c>
      <c r="G20" s="4">
        <v>1</v>
      </c>
      <c r="H20" s="4">
        <v>4002</v>
      </c>
      <c r="I20" s="4" t="s">
        <v>41</v>
      </c>
      <c r="J20" s="3">
        <v>0</v>
      </c>
      <c r="K20" s="4">
        <v>9</v>
      </c>
      <c r="L20" s="4">
        <f>'middle_adjust_segment_genre$4'!L20+5</f>
        <v>11515</v>
      </c>
      <c r="M20" s="4">
        <f>'middle_adjust_segment_genre$4'!M20+4</f>
        <v>215</v>
      </c>
      <c r="N20" s="4">
        <f>'middle_adjust_segment_genre$4'!N20+3</f>
        <v>165</v>
      </c>
      <c r="O20" s="4">
        <v>0</v>
      </c>
      <c r="P20" s="3">
        <v>0</v>
      </c>
      <c r="Q20" s="3">
        <v>0</v>
      </c>
      <c r="R20" s="4">
        <v>3</v>
      </c>
      <c r="S20" s="4">
        <f>'middle_adjust_segment_genre$4'!S20+5</f>
        <v>4315</v>
      </c>
    </row>
    <row r="21" spans="1:19" x14ac:dyDescent="0.15">
      <c r="A21" s="16" t="s">
        <v>51</v>
      </c>
      <c r="B21" s="4">
        <v>40021</v>
      </c>
      <c r="C21" s="3">
        <v>400241</v>
      </c>
      <c r="D21" s="4">
        <v>1</v>
      </c>
      <c r="E21" s="2"/>
      <c r="F21" s="17">
        <v>2</v>
      </c>
      <c r="G21" s="4">
        <v>1</v>
      </c>
      <c r="H21" s="4">
        <v>4002</v>
      </c>
      <c r="I21" s="4" t="s">
        <v>147</v>
      </c>
      <c r="J21" s="3">
        <v>10</v>
      </c>
      <c r="K21" s="4">
        <v>0</v>
      </c>
      <c r="L21" s="4">
        <f>'middle_adjust_segment_genre$4'!L21+5</f>
        <v>20015</v>
      </c>
      <c r="M21" s="4">
        <f>'middle_adjust_segment_genre$4'!M21+4</f>
        <v>262</v>
      </c>
      <c r="N21" s="4">
        <f>'middle_adjust_segment_genre$4'!N21+3</f>
        <v>209</v>
      </c>
      <c r="O21" s="4">
        <f>'middle_adjust_segment_genre$4'!O21+2</f>
        <v>156</v>
      </c>
      <c r="P21" s="3">
        <v>0</v>
      </c>
      <c r="Q21" s="3">
        <v>0</v>
      </c>
      <c r="R21" s="4">
        <v>0</v>
      </c>
      <c r="S21" s="4">
        <v>0</v>
      </c>
    </row>
    <row r="22" spans="1:19" x14ac:dyDescent="0.15">
      <c r="A22" s="16" t="s">
        <v>51</v>
      </c>
      <c r="B22" s="4">
        <v>40022</v>
      </c>
      <c r="C22" s="3">
        <v>400231</v>
      </c>
      <c r="D22" s="4">
        <v>1</v>
      </c>
      <c r="E22" s="2"/>
      <c r="F22" s="17">
        <v>5</v>
      </c>
      <c r="G22" s="4">
        <v>1</v>
      </c>
      <c r="H22" s="4">
        <v>4002</v>
      </c>
      <c r="I22" s="4" t="s">
        <v>39</v>
      </c>
      <c r="J22" s="3">
        <v>10</v>
      </c>
      <c r="K22" s="4">
        <v>0</v>
      </c>
      <c r="L22" s="4">
        <f>'middle_adjust_segment_genre$4'!L22+5</f>
        <v>20265</v>
      </c>
      <c r="M22" s="4">
        <f>'middle_adjust_segment_genre$4'!M22+4</f>
        <v>267</v>
      </c>
      <c r="N22" s="4">
        <f>'middle_adjust_segment_genre$4'!N22+3</f>
        <v>219</v>
      </c>
      <c r="O22" s="4">
        <v>0</v>
      </c>
      <c r="P22" s="3">
        <v>0</v>
      </c>
      <c r="Q22" s="3">
        <v>0</v>
      </c>
      <c r="R22" s="4">
        <v>1</v>
      </c>
      <c r="S22" s="4">
        <f>'middle_adjust_segment_genre$4'!S22+5</f>
        <v>7515</v>
      </c>
    </row>
    <row r="23" spans="1:19" x14ac:dyDescent="0.15">
      <c r="A23" s="16" t="s">
        <v>51</v>
      </c>
      <c r="B23" s="4">
        <v>40023</v>
      </c>
      <c r="C23" s="3">
        <v>400221</v>
      </c>
      <c r="D23" s="4">
        <v>1</v>
      </c>
      <c r="E23" s="2"/>
      <c r="F23" s="17">
        <v>5</v>
      </c>
      <c r="G23" s="4">
        <v>1</v>
      </c>
      <c r="H23" s="4">
        <v>4002</v>
      </c>
      <c r="I23" s="4" t="s">
        <v>40</v>
      </c>
      <c r="J23" s="3">
        <v>0</v>
      </c>
      <c r="K23" s="4">
        <v>9</v>
      </c>
      <c r="L23" s="4">
        <f>'middle_adjust_segment_genre$4'!L23+5</f>
        <v>20515</v>
      </c>
      <c r="M23" s="4">
        <f>'middle_adjust_segment_genre$4'!M23+4</f>
        <v>272</v>
      </c>
      <c r="N23" s="4">
        <f>'middle_adjust_segment_genre$4'!N23+3</f>
        <v>229</v>
      </c>
      <c r="O23" s="4">
        <v>0</v>
      </c>
      <c r="P23" s="3">
        <v>0</v>
      </c>
      <c r="Q23" s="3">
        <v>0</v>
      </c>
      <c r="R23" s="4">
        <v>2</v>
      </c>
      <c r="S23" s="4">
        <f>'middle_adjust_segment_genre$4'!S23+5</f>
        <v>7115</v>
      </c>
    </row>
    <row r="24" spans="1:19" x14ac:dyDescent="0.15">
      <c r="A24" s="16" t="s">
        <v>51</v>
      </c>
      <c r="B24" s="4">
        <v>40024</v>
      </c>
      <c r="C24" s="3">
        <v>400211</v>
      </c>
      <c r="D24" s="4">
        <v>1</v>
      </c>
      <c r="E24" s="2"/>
      <c r="F24" s="17">
        <v>5</v>
      </c>
      <c r="G24" s="4">
        <v>1</v>
      </c>
      <c r="H24" s="4">
        <v>4002</v>
      </c>
      <c r="I24" s="4" t="s">
        <v>41</v>
      </c>
      <c r="J24" s="3">
        <v>0</v>
      </c>
      <c r="K24" s="4">
        <v>9</v>
      </c>
      <c r="L24" s="4">
        <f>'middle_adjust_segment_genre$4'!L24+5</f>
        <v>20765</v>
      </c>
      <c r="M24" s="4">
        <f>'middle_adjust_segment_genre$4'!M24+4</f>
        <v>277</v>
      </c>
      <c r="N24" s="4">
        <f>'middle_adjust_segment_genre$4'!N24+3</f>
        <v>239</v>
      </c>
      <c r="O24" s="4">
        <v>0</v>
      </c>
      <c r="P24" s="3">
        <v>0</v>
      </c>
      <c r="Q24" s="3">
        <v>0</v>
      </c>
      <c r="R24" s="4">
        <v>3</v>
      </c>
      <c r="S24" s="4">
        <f>'middle_adjust_segment_genre$4'!S24+5</f>
        <v>6715</v>
      </c>
    </row>
    <row r="25" spans="1:19" x14ac:dyDescent="0.15">
      <c r="A25" s="16" t="s">
        <v>51</v>
      </c>
      <c r="B25" s="2">
        <v>50011</v>
      </c>
      <c r="C25" s="3">
        <v>500111</v>
      </c>
      <c r="D25" s="4">
        <v>1</v>
      </c>
      <c r="E25" s="2"/>
      <c r="F25" s="17">
        <v>1</v>
      </c>
      <c r="G25" s="4">
        <v>1</v>
      </c>
      <c r="H25" s="4">
        <v>4001</v>
      </c>
      <c r="I25" s="4" t="s">
        <v>148</v>
      </c>
      <c r="J25" s="3">
        <v>1</v>
      </c>
      <c r="K25" s="4">
        <v>1</v>
      </c>
      <c r="L25" s="4">
        <f>'middle_adjust_segment_genre$4'!L25+5</f>
        <v>515</v>
      </c>
      <c r="M25" s="4">
        <f>'middle_adjust_segment_genre$4'!M25+4</f>
        <v>62</v>
      </c>
      <c r="N25" s="4">
        <f>'middle_adjust_segment_genre$4'!N25+3</f>
        <v>38</v>
      </c>
      <c r="O25" s="4">
        <f>'middle_adjust_segment_genre$4'!O25+2</f>
        <v>16</v>
      </c>
      <c r="P25" s="3">
        <v>1</v>
      </c>
      <c r="Q25" s="3">
        <v>1</v>
      </c>
      <c r="R25" s="4">
        <v>0</v>
      </c>
      <c r="S25" s="4">
        <v>0</v>
      </c>
    </row>
    <row r="26" spans="1:19" x14ac:dyDescent="0.15">
      <c r="A26" s="16" t="s">
        <v>51</v>
      </c>
      <c r="B26" s="2">
        <v>50012</v>
      </c>
      <c r="C26" s="3">
        <v>500121</v>
      </c>
      <c r="D26" s="4">
        <v>1</v>
      </c>
      <c r="E26" s="2"/>
      <c r="F26" s="17">
        <v>5</v>
      </c>
      <c r="G26" s="4">
        <v>1</v>
      </c>
      <c r="H26" s="4">
        <v>4001</v>
      </c>
      <c r="I26" s="4" t="s">
        <v>42</v>
      </c>
      <c r="J26" s="3">
        <v>1</v>
      </c>
      <c r="K26" s="4">
        <v>1</v>
      </c>
      <c r="L26" s="4">
        <f>'middle_adjust_segment_genre$4'!L26+5</f>
        <v>505</v>
      </c>
      <c r="M26" s="4">
        <f>'middle_adjust_segment_genre$4'!M26+4</f>
        <v>57</v>
      </c>
      <c r="N26" s="4">
        <f>'middle_adjust_segment_genre$4'!N26+3</f>
        <v>28</v>
      </c>
      <c r="O26" s="4">
        <v>0</v>
      </c>
      <c r="P26" s="3">
        <v>1</v>
      </c>
      <c r="Q26" s="3">
        <v>1</v>
      </c>
      <c r="R26" s="4">
        <v>1</v>
      </c>
      <c r="S26" s="4">
        <f>'middle_adjust_segment_genre$4'!S26+5</f>
        <v>5015</v>
      </c>
    </row>
    <row r="27" spans="1:19" x14ac:dyDescent="0.15">
      <c r="A27" s="16" t="s">
        <v>51</v>
      </c>
      <c r="B27" s="2">
        <v>50013</v>
      </c>
      <c r="C27" s="3">
        <v>500131</v>
      </c>
      <c r="D27" s="4">
        <v>1</v>
      </c>
      <c r="E27" s="2"/>
      <c r="F27" s="17">
        <v>5</v>
      </c>
      <c r="G27" s="4">
        <v>1</v>
      </c>
      <c r="H27" s="4">
        <v>4001</v>
      </c>
      <c r="I27" s="4" t="s">
        <v>43</v>
      </c>
      <c r="J27" s="3">
        <v>0</v>
      </c>
      <c r="K27" s="4">
        <v>9</v>
      </c>
      <c r="L27" s="4">
        <f>'middle_adjust_segment_genre$4'!L27+5</f>
        <v>500</v>
      </c>
      <c r="M27" s="4">
        <f>'middle_adjust_segment_genre$4'!M27+4</f>
        <v>52</v>
      </c>
      <c r="N27" s="4">
        <f>'middle_adjust_segment_genre$4'!N27+3</f>
        <v>23</v>
      </c>
      <c r="O27" s="4">
        <v>0</v>
      </c>
      <c r="P27" s="3">
        <v>9</v>
      </c>
      <c r="Q27" s="3">
        <v>1</v>
      </c>
      <c r="R27" s="4">
        <v>2</v>
      </c>
      <c r="S27" s="4">
        <f>'middle_adjust_segment_genre$4'!S27+5</f>
        <v>4515</v>
      </c>
    </row>
    <row r="28" spans="1:19" x14ac:dyDescent="0.15">
      <c r="A28" s="16" t="s">
        <v>51</v>
      </c>
      <c r="B28" s="2">
        <v>50014</v>
      </c>
      <c r="C28" s="3">
        <v>500141</v>
      </c>
      <c r="D28" s="4">
        <v>1</v>
      </c>
      <c r="E28" s="2"/>
      <c r="F28" s="17">
        <v>5</v>
      </c>
      <c r="G28" s="4">
        <v>1</v>
      </c>
      <c r="H28" s="4">
        <v>4001</v>
      </c>
      <c r="I28" s="4" t="s">
        <v>44</v>
      </c>
      <c r="J28" s="3">
        <v>0</v>
      </c>
      <c r="K28" s="4">
        <v>9</v>
      </c>
      <c r="L28" s="4">
        <f>'middle_adjust_segment_genre$4'!L28+5</f>
        <v>495</v>
      </c>
      <c r="M28" s="4">
        <f>'middle_adjust_segment_genre$4'!M28+4</f>
        <v>47</v>
      </c>
      <c r="N28" s="4">
        <f>'middle_adjust_segment_genre$4'!N28+3</f>
        <v>18</v>
      </c>
      <c r="O28" s="4">
        <v>0</v>
      </c>
      <c r="P28" s="3">
        <v>9</v>
      </c>
      <c r="Q28" s="3">
        <v>1</v>
      </c>
      <c r="R28" s="4">
        <v>3</v>
      </c>
      <c r="S28" s="4">
        <f>'middle_adjust_segment_genre$4'!S28+5</f>
        <v>4015</v>
      </c>
    </row>
    <row r="29" spans="1:19" x14ac:dyDescent="0.15">
      <c r="A29" s="16" t="s">
        <v>51</v>
      </c>
      <c r="B29" s="2">
        <v>50011</v>
      </c>
      <c r="C29" s="3">
        <v>500141</v>
      </c>
      <c r="D29" s="4">
        <v>1</v>
      </c>
      <c r="E29" s="2"/>
      <c r="F29" s="17">
        <v>1</v>
      </c>
      <c r="G29" s="4">
        <v>1</v>
      </c>
      <c r="H29" s="4">
        <v>4001</v>
      </c>
      <c r="I29" s="4" t="s">
        <v>148</v>
      </c>
      <c r="J29" s="3">
        <v>9</v>
      </c>
      <c r="K29" s="4">
        <v>0</v>
      </c>
      <c r="L29" s="4">
        <f>'middle_adjust_segment_genre$4'!L29+5</f>
        <v>3015</v>
      </c>
      <c r="M29" s="4">
        <f>'middle_adjust_segment_genre$4'!M29+4</f>
        <v>212</v>
      </c>
      <c r="N29" s="4">
        <f>'middle_adjust_segment_genre$4'!N29+3</f>
        <v>189</v>
      </c>
      <c r="O29" s="4">
        <f>'middle_adjust_segment_genre$4'!O29+2</f>
        <v>106</v>
      </c>
      <c r="P29" s="3">
        <v>1</v>
      </c>
      <c r="Q29" s="3">
        <v>1</v>
      </c>
      <c r="R29" s="4">
        <v>0</v>
      </c>
      <c r="S29" s="4">
        <v>0</v>
      </c>
    </row>
    <row r="30" spans="1:19" x14ac:dyDescent="0.15">
      <c r="A30" s="16" t="s">
        <v>51</v>
      </c>
      <c r="B30" s="2">
        <v>50012</v>
      </c>
      <c r="C30" s="3">
        <v>500131</v>
      </c>
      <c r="D30" s="4">
        <v>1</v>
      </c>
      <c r="E30" s="2"/>
      <c r="F30" s="17">
        <v>5</v>
      </c>
      <c r="G30" s="4">
        <v>1</v>
      </c>
      <c r="H30" s="4">
        <v>4001</v>
      </c>
      <c r="I30" s="4" t="s">
        <v>42</v>
      </c>
      <c r="J30" s="3">
        <v>9</v>
      </c>
      <c r="K30" s="4">
        <v>0</v>
      </c>
      <c r="L30" s="4">
        <f>'middle_adjust_segment_genre$4'!L30+5</f>
        <v>2915</v>
      </c>
      <c r="M30" s="4">
        <f>'middle_adjust_segment_genre$4'!M30+4</f>
        <v>192</v>
      </c>
      <c r="N30" s="4">
        <f>'middle_adjust_segment_genre$4'!N30+3</f>
        <v>169</v>
      </c>
      <c r="O30" s="4">
        <v>0</v>
      </c>
      <c r="P30" s="3">
        <v>1</v>
      </c>
      <c r="Q30" s="3">
        <v>1</v>
      </c>
      <c r="R30" s="4">
        <v>1</v>
      </c>
      <c r="S30" s="4">
        <f>'middle_adjust_segment_genre$4'!S30+5</f>
        <v>50015</v>
      </c>
    </row>
    <row r="31" spans="1:19" x14ac:dyDescent="0.15">
      <c r="A31" s="16" t="s">
        <v>51</v>
      </c>
      <c r="B31" s="2">
        <v>50013</v>
      </c>
      <c r="C31" s="3">
        <v>500121</v>
      </c>
      <c r="D31" s="4">
        <v>1</v>
      </c>
      <c r="E31" s="2"/>
      <c r="F31" s="17">
        <v>5</v>
      </c>
      <c r="G31" s="4">
        <v>1</v>
      </c>
      <c r="H31" s="4">
        <v>4001</v>
      </c>
      <c r="I31" s="4" t="s">
        <v>43</v>
      </c>
      <c r="J31" s="3">
        <v>0</v>
      </c>
      <c r="K31" s="4">
        <v>9</v>
      </c>
      <c r="L31" s="4">
        <f>'middle_adjust_segment_genre$4'!L31+5</f>
        <v>2815</v>
      </c>
      <c r="M31" s="4">
        <f>'middle_adjust_segment_genre$4'!M31+4</f>
        <v>172</v>
      </c>
      <c r="N31" s="4">
        <f>'middle_adjust_segment_genre$4'!N31+3</f>
        <v>149</v>
      </c>
      <c r="O31" s="4">
        <v>0</v>
      </c>
      <c r="P31" s="3">
        <v>9</v>
      </c>
      <c r="Q31" s="3">
        <v>1</v>
      </c>
      <c r="R31" s="4">
        <v>2</v>
      </c>
      <c r="S31" s="4">
        <f>'middle_adjust_segment_genre$4'!S31+5</f>
        <v>45015</v>
      </c>
    </row>
    <row r="32" spans="1:19" x14ac:dyDescent="0.15">
      <c r="A32" s="16" t="s">
        <v>51</v>
      </c>
      <c r="B32" s="2">
        <v>50014</v>
      </c>
      <c r="C32" s="3">
        <v>500111</v>
      </c>
      <c r="D32" s="4">
        <v>1</v>
      </c>
      <c r="E32" s="2"/>
      <c r="F32" s="17">
        <v>5</v>
      </c>
      <c r="G32" s="4">
        <v>1</v>
      </c>
      <c r="H32" s="4">
        <v>4001</v>
      </c>
      <c r="I32" s="4" t="s">
        <v>44</v>
      </c>
      <c r="J32" s="3">
        <v>0</v>
      </c>
      <c r="K32" s="4">
        <v>9</v>
      </c>
      <c r="L32" s="4">
        <f>'middle_adjust_segment_genre$4'!L32+5</f>
        <v>2715</v>
      </c>
      <c r="M32" s="4">
        <f>'middle_adjust_segment_genre$4'!M32+4</f>
        <v>152</v>
      </c>
      <c r="N32" s="4">
        <f>'middle_adjust_segment_genre$4'!N32+3</f>
        <v>129</v>
      </c>
      <c r="O32" s="4">
        <v>0</v>
      </c>
      <c r="P32" s="3">
        <v>9</v>
      </c>
      <c r="Q32" s="3">
        <v>1</v>
      </c>
      <c r="R32" s="4">
        <v>3</v>
      </c>
      <c r="S32" s="4">
        <f>'middle_adjust_segment_genre$4'!S32+5</f>
        <v>40015</v>
      </c>
    </row>
    <row r="33" spans="1:19" x14ac:dyDescent="0.15">
      <c r="A33" s="16" t="s">
        <v>51</v>
      </c>
      <c r="B33" s="2">
        <v>50021</v>
      </c>
      <c r="C33" s="3">
        <v>500211</v>
      </c>
      <c r="D33" s="4">
        <v>1</v>
      </c>
      <c r="E33" s="2"/>
      <c r="F33" s="17">
        <v>2</v>
      </c>
      <c r="G33" s="4">
        <v>1</v>
      </c>
      <c r="H33" s="4">
        <v>4002</v>
      </c>
      <c r="I33" s="4" t="s">
        <v>148</v>
      </c>
      <c r="J33" s="3">
        <v>1</v>
      </c>
      <c r="K33" s="4">
        <v>1</v>
      </c>
      <c r="L33" s="4">
        <f>'middle_adjust_segment_genre$4'!L33+5</f>
        <v>100015</v>
      </c>
      <c r="M33" s="4">
        <f>'middle_adjust_segment_genre$4'!M33+4</f>
        <v>8204</v>
      </c>
      <c r="N33" s="4">
        <f>'middle_adjust_segment_genre$4'!N33+3</f>
        <v>8009</v>
      </c>
      <c r="O33" s="4">
        <f>'middle_adjust_segment_genre$4'!O33+2</f>
        <v>1006</v>
      </c>
      <c r="P33" s="3">
        <v>1</v>
      </c>
      <c r="Q33" s="3">
        <v>1</v>
      </c>
      <c r="R33" s="4">
        <v>0</v>
      </c>
      <c r="S33" s="4">
        <v>0</v>
      </c>
    </row>
    <row r="34" spans="1:19" x14ac:dyDescent="0.15">
      <c r="A34" s="16" t="s">
        <v>51</v>
      </c>
      <c r="B34" s="2">
        <v>50022</v>
      </c>
      <c r="C34" s="3">
        <v>500221</v>
      </c>
      <c r="D34" s="4">
        <v>1</v>
      </c>
      <c r="E34" s="2"/>
      <c r="F34" s="17">
        <v>5</v>
      </c>
      <c r="G34" s="4">
        <v>1</v>
      </c>
      <c r="H34" s="4">
        <v>4002</v>
      </c>
      <c r="I34" s="4" t="s">
        <v>42</v>
      </c>
      <c r="J34" s="3">
        <v>1</v>
      </c>
      <c r="K34" s="4">
        <v>1</v>
      </c>
      <c r="L34" s="4">
        <f>'middle_adjust_segment_genre$4'!L34+5</f>
        <v>100014</v>
      </c>
      <c r="M34" s="4">
        <f>'middle_adjust_segment_genre$4'!M34+4</f>
        <v>4108</v>
      </c>
      <c r="N34" s="4">
        <f>'middle_adjust_segment_genre$4'!N34+3</f>
        <v>4009</v>
      </c>
      <c r="O34" s="4">
        <v>0</v>
      </c>
      <c r="P34" s="3">
        <v>1</v>
      </c>
      <c r="Q34" s="3">
        <v>1</v>
      </c>
      <c r="R34" s="4">
        <v>1</v>
      </c>
      <c r="S34" s="4">
        <f>'middle_adjust_segment_genre$4'!S34+5</f>
        <v>10015</v>
      </c>
    </row>
    <row r="35" spans="1:19" x14ac:dyDescent="0.15">
      <c r="A35" s="16" t="s">
        <v>51</v>
      </c>
      <c r="B35" s="2">
        <v>50023</v>
      </c>
      <c r="C35" s="3">
        <v>500231</v>
      </c>
      <c r="D35" s="4">
        <v>1</v>
      </c>
      <c r="E35" s="2"/>
      <c r="F35" s="17">
        <v>5</v>
      </c>
      <c r="G35" s="4">
        <v>1</v>
      </c>
      <c r="H35" s="4">
        <v>4002</v>
      </c>
      <c r="I35" s="4" t="s">
        <v>43</v>
      </c>
      <c r="J35" s="3">
        <v>0</v>
      </c>
      <c r="K35" s="4">
        <v>9</v>
      </c>
      <c r="L35" s="4">
        <f>'middle_adjust_segment_genre$4'!L35+5</f>
        <v>100013</v>
      </c>
      <c r="M35" s="4">
        <f>'middle_adjust_segment_genre$4'!M35+4</f>
        <v>2060</v>
      </c>
      <c r="N35" s="4">
        <f>'middle_adjust_segment_genre$4'!N35+3</f>
        <v>2009</v>
      </c>
      <c r="O35" s="4">
        <v>0</v>
      </c>
      <c r="P35" s="3">
        <v>9</v>
      </c>
      <c r="Q35" s="3">
        <v>1</v>
      </c>
      <c r="R35" s="4">
        <v>2</v>
      </c>
      <c r="S35" s="4">
        <f>'middle_adjust_segment_genre$4'!S35+5</f>
        <v>5015</v>
      </c>
    </row>
    <row r="36" spans="1:19" x14ac:dyDescent="0.15">
      <c r="A36" s="16" t="s">
        <v>51</v>
      </c>
      <c r="B36" s="2">
        <v>50024</v>
      </c>
      <c r="C36" s="3">
        <v>500241</v>
      </c>
      <c r="D36" s="4">
        <v>1</v>
      </c>
      <c r="E36" s="2"/>
      <c r="F36" s="17">
        <v>5</v>
      </c>
      <c r="G36" s="4">
        <v>1</v>
      </c>
      <c r="H36" s="4">
        <v>4002</v>
      </c>
      <c r="I36" s="4" t="s">
        <v>44</v>
      </c>
      <c r="J36" s="3">
        <v>0</v>
      </c>
      <c r="K36" s="4">
        <v>9</v>
      </c>
      <c r="L36" s="4">
        <f>'middle_adjust_segment_genre$4'!L36+5</f>
        <v>100012</v>
      </c>
      <c r="M36" s="4">
        <f>'middle_adjust_segment_genre$4'!M36+4</f>
        <v>1036</v>
      </c>
      <c r="N36" s="4">
        <f>'middle_adjust_segment_genre$4'!N36+3</f>
        <v>1009</v>
      </c>
      <c r="O36" s="4">
        <v>0</v>
      </c>
      <c r="P36" s="3">
        <v>9</v>
      </c>
      <c r="Q36" s="3">
        <v>1</v>
      </c>
      <c r="R36" s="4">
        <v>3</v>
      </c>
      <c r="S36" s="4">
        <f>'middle_adjust_segment_genre$4'!S36+5</f>
        <v>2515</v>
      </c>
    </row>
    <row r="37" spans="1:19" x14ac:dyDescent="0.15">
      <c r="A37" s="16" t="s">
        <v>51</v>
      </c>
      <c r="B37" s="2">
        <v>50021</v>
      </c>
      <c r="C37" s="3">
        <v>500241</v>
      </c>
      <c r="D37" s="4">
        <v>1</v>
      </c>
      <c r="E37" s="2"/>
      <c r="F37" s="17">
        <v>2</v>
      </c>
      <c r="G37" s="4">
        <v>1</v>
      </c>
      <c r="H37" s="4">
        <v>4002</v>
      </c>
      <c r="I37" s="4" t="s">
        <v>148</v>
      </c>
      <c r="J37" s="3">
        <v>9</v>
      </c>
      <c r="K37" s="4">
        <v>0</v>
      </c>
      <c r="L37" s="4">
        <f>'middle_adjust_segment_genre$4'!L37+5</f>
        <v>50015</v>
      </c>
      <c r="M37" s="4">
        <f>'middle_adjust_segment_genre$4'!M37+4</f>
        <v>112</v>
      </c>
      <c r="N37" s="4">
        <f>'middle_adjust_segment_genre$4'!N37+3</f>
        <v>109</v>
      </c>
      <c r="O37" s="4">
        <f>'middle_adjust_segment_genre$4'!O37+2</f>
        <v>56</v>
      </c>
      <c r="P37" s="3">
        <v>1</v>
      </c>
      <c r="Q37" s="3">
        <v>1</v>
      </c>
      <c r="R37" s="4">
        <v>0</v>
      </c>
      <c r="S37" s="4">
        <v>0</v>
      </c>
    </row>
    <row r="38" spans="1:19" x14ac:dyDescent="0.15">
      <c r="A38" s="16" t="s">
        <v>51</v>
      </c>
      <c r="B38" s="2">
        <v>50022</v>
      </c>
      <c r="C38" s="3">
        <v>500231</v>
      </c>
      <c r="D38" s="4">
        <v>1</v>
      </c>
      <c r="E38" s="2"/>
      <c r="F38" s="17">
        <v>5</v>
      </c>
      <c r="G38" s="4">
        <v>1</v>
      </c>
      <c r="H38" s="4">
        <v>4002</v>
      </c>
      <c r="I38" s="4" t="s">
        <v>42</v>
      </c>
      <c r="J38" s="3">
        <v>9</v>
      </c>
      <c r="K38" s="4">
        <v>0</v>
      </c>
      <c r="L38" s="4">
        <f>'middle_adjust_segment_genre$4'!L38+5</f>
        <v>50013</v>
      </c>
      <c r="M38" s="4">
        <f>'middle_adjust_segment_genre$4'!M38+4</f>
        <v>111</v>
      </c>
      <c r="N38" s="4">
        <f>'middle_adjust_segment_genre$4'!N38+3</f>
        <v>108</v>
      </c>
      <c r="O38" s="4">
        <v>0</v>
      </c>
      <c r="P38" s="3">
        <v>1</v>
      </c>
      <c r="Q38" s="3">
        <v>1</v>
      </c>
      <c r="R38" s="4">
        <v>1</v>
      </c>
      <c r="S38" s="4">
        <f>'middle_adjust_segment_genre$4'!S38+5</f>
        <v>2015</v>
      </c>
    </row>
    <row r="39" spans="1:19" x14ac:dyDescent="0.15">
      <c r="A39" s="16" t="s">
        <v>51</v>
      </c>
      <c r="B39" s="2">
        <v>50023</v>
      </c>
      <c r="C39" s="3">
        <v>500221</v>
      </c>
      <c r="D39" s="4">
        <v>1</v>
      </c>
      <c r="E39" s="2"/>
      <c r="F39" s="17">
        <v>5</v>
      </c>
      <c r="G39" s="4">
        <v>1</v>
      </c>
      <c r="H39" s="4">
        <v>4002</v>
      </c>
      <c r="I39" s="4" t="s">
        <v>43</v>
      </c>
      <c r="J39" s="3">
        <v>0</v>
      </c>
      <c r="K39" s="4">
        <v>9</v>
      </c>
      <c r="L39" s="4">
        <f>'middle_adjust_segment_genre$4'!L39+5</f>
        <v>50011</v>
      </c>
      <c r="M39" s="4">
        <f>'middle_adjust_segment_genre$4'!M39+4</f>
        <v>110</v>
      </c>
      <c r="N39" s="4">
        <f>'middle_adjust_segment_genre$4'!N39+3</f>
        <v>107</v>
      </c>
      <c r="O39" s="4">
        <v>0</v>
      </c>
      <c r="P39" s="3">
        <v>9</v>
      </c>
      <c r="Q39" s="3">
        <v>1</v>
      </c>
      <c r="R39" s="4">
        <v>2</v>
      </c>
      <c r="S39" s="4">
        <f>'middle_adjust_segment_genre$4'!S39+5</f>
        <v>2005</v>
      </c>
    </row>
    <row r="40" spans="1:19" x14ac:dyDescent="0.15">
      <c r="A40" s="16" t="s">
        <v>51</v>
      </c>
      <c r="B40" s="2">
        <v>50024</v>
      </c>
      <c r="C40" s="3">
        <v>500211</v>
      </c>
      <c r="D40" s="4">
        <v>1</v>
      </c>
      <c r="E40" s="2"/>
      <c r="F40" s="17">
        <v>5</v>
      </c>
      <c r="G40" s="4">
        <v>1</v>
      </c>
      <c r="H40" s="4">
        <v>4002</v>
      </c>
      <c r="I40" s="4" t="s">
        <v>44</v>
      </c>
      <c r="J40" s="3">
        <v>0</v>
      </c>
      <c r="K40" s="4">
        <v>9</v>
      </c>
      <c r="L40" s="4">
        <f>'middle_adjust_segment_genre$4'!L40+5</f>
        <v>50009</v>
      </c>
      <c r="M40" s="4">
        <f>'middle_adjust_segment_genre$4'!M40+4</f>
        <v>109</v>
      </c>
      <c r="N40" s="4">
        <f>'middle_adjust_segment_genre$4'!N40+3</f>
        <v>106</v>
      </c>
      <c r="O40" s="4">
        <v>0</v>
      </c>
      <c r="P40" s="3">
        <v>9</v>
      </c>
      <c r="Q40" s="4">
        <v>1</v>
      </c>
      <c r="R40" s="4">
        <v>3</v>
      </c>
      <c r="S40" s="4">
        <f>'middle_adjust_segment_genre$4'!S40+5</f>
        <v>1995</v>
      </c>
    </row>
    <row r="41" spans="1:19" x14ac:dyDescent="0.15">
      <c r="A41" s="16" t="s">
        <v>51</v>
      </c>
      <c r="B41" s="2">
        <v>49991</v>
      </c>
      <c r="C41" s="4">
        <v>499911</v>
      </c>
      <c r="D41" s="4">
        <v>1</v>
      </c>
      <c r="E41" s="2"/>
      <c r="F41" s="19">
        <v>1</v>
      </c>
      <c r="G41" s="4">
        <v>1</v>
      </c>
      <c r="H41" s="4">
        <v>4999</v>
      </c>
      <c r="I41" s="4" t="s">
        <v>149</v>
      </c>
      <c r="J41" s="4">
        <v>9</v>
      </c>
      <c r="K41" s="4">
        <v>0</v>
      </c>
      <c r="L41" s="4">
        <f>'middle_adjust_segment_genre$4'!L41+5</f>
        <v>10014</v>
      </c>
      <c r="M41" s="4">
        <f>'middle_adjust_segment_genre$4'!M41+4</f>
        <v>912</v>
      </c>
      <c r="N41" s="4">
        <f>'middle_adjust_segment_genre$4'!N41+3</f>
        <v>809</v>
      </c>
      <c r="O41" s="4">
        <f>'middle_adjust_segment_genre$4'!O41+2</f>
        <v>56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15">
      <c r="A42" s="16" t="s">
        <v>51</v>
      </c>
      <c r="B42" s="2">
        <v>49992</v>
      </c>
      <c r="C42" s="4">
        <v>499912</v>
      </c>
      <c r="D42" s="4">
        <v>1</v>
      </c>
      <c r="E42" s="2"/>
      <c r="F42" s="17">
        <v>5</v>
      </c>
      <c r="G42" s="4">
        <v>1</v>
      </c>
      <c r="H42" s="4">
        <v>4999</v>
      </c>
      <c r="I42" s="4" t="s">
        <v>150</v>
      </c>
      <c r="J42" s="4">
        <v>9</v>
      </c>
      <c r="K42" s="4">
        <v>0</v>
      </c>
      <c r="L42" s="4">
        <f>'middle_adjust_segment_genre$4'!L42+5</f>
        <v>10013</v>
      </c>
      <c r="M42" s="4">
        <f>'middle_adjust_segment_genre$4'!M42+4</f>
        <v>862</v>
      </c>
      <c r="N42" s="4">
        <f>'middle_adjust_segment_genre$4'!N42+3</f>
        <v>709</v>
      </c>
      <c r="O42" s="4">
        <v>0</v>
      </c>
      <c r="P42" s="4">
        <v>0</v>
      </c>
      <c r="Q42" s="4">
        <v>0</v>
      </c>
      <c r="R42" s="4">
        <v>1</v>
      </c>
      <c r="S42" s="4">
        <f>'middle_adjust_segment_genre$4'!S42+5</f>
        <v>9915</v>
      </c>
    </row>
    <row r="43" spans="1:19" x14ac:dyDescent="0.15">
      <c r="A43" s="16" t="s">
        <v>51</v>
      </c>
      <c r="B43" s="2">
        <v>49993</v>
      </c>
      <c r="C43" s="4">
        <v>499913</v>
      </c>
      <c r="D43" s="4">
        <v>1</v>
      </c>
      <c r="E43" s="2"/>
      <c r="F43" s="17">
        <v>5</v>
      </c>
      <c r="G43" s="4">
        <v>1</v>
      </c>
      <c r="H43" s="4">
        <v>4999</v>
      </c>
      <c r="I43" s="4" t="s">
        <v>151</v>
      </c>
      <c r="J43" s="3">
        <v>0</v>
      </c>
      <c r="K43" s="4">
        <v>9</v>
      </c>
      <c r="L43" s="4">
        <f>'middle_adjust_segment_genre$4'!L43+5</f>
        <v>10012</v>
      </c>
      <c r="M43" s="4">
        <f>'middle_adjust_segment_genre$4'!M43+4</f>
        <v>812</v>
      </c>
      <c r="N43" s="4">
        <f>'middle_adjust_segment_genre$4'!N43+3</f>
        <v>609</v>
      </c>
      <c r="O43" s="4">
        <v>0</v>
      </c>
      <c r="P43" s="4">
        <v>0</v>
      </c>
      <c r="Q43" s="4">
        <v>0</v>
      </c>
      <c r="R43" s="4">
        <v>2</v>
      </c>
      <c r="S43" s="4">
        <f>'middle_adjust_segment_genre$4'!S43+5</f>
        <v>9815</v>
      </c>
    </row>
    <row r="44" spans="1:19" x14ac:dyDescent="0.15">
      <c r="A44" s="16" t="s">
        <v>51</v>
      </c>
      <c r="B44" s="2">
        <v>49994</v>
      </c>
      <c r="C44" s="4">
        <v>499914</v>
      </c>
      <c r="D44" s="4">
        <v>1</v>
      </c>
      <c r="E44" s="2"/>
      <c r="F44" s="17">
        <v>5</v>
      </c>
      <c r="G44" s="4">
        <v>1</v>
      </c>
      <c r="H44" s="4">
        <v>4999</v>
      </c>
      <c r="I44" s="4" t="s">
        <v>152</v>
      </c>
      <c r="J44" s="3">
        <v>0</v>
      </c>
      <c r="K44" s="4">
        <v>9</v>
      </c>
      <c r="L44" s="4">
        <f>'middle_adjust_segment_genre$4'!L44+5</f>
        <v>10011</v>
      </c>
      <c r="M44" s="4">
        <f>'middle_adjust_segment_genre$4'!M44+4</f>
        <v>762</v>
      </c>
      <c r="N44" s="4">
        <f>'middle_adjust_segment_genre$4'!N44+3</f>
        <v>509</v>
      </c>
      <c r="O44" s="4">
        <v>0</v>
      </c>
      <c r="P44" s="4">
        <v>0</v>
      </c>
      <c r="Q44" s="4">
        <v>0</v>
      </c>
      <c r="R44" s="4">
        <v>3</v>
      </c>
      <c r="S44" s="4">
        <f>'middle_adjust_segment_genre$4'!S44+5</f>
        <v>9715</v>
      </c>
    </row>
    <row r="45" spans="1:19" x14ac:dyDescent="0.15">
      <c r="A45" s="16" t="s">
        <v>51</v>
      </c>
      <c r="B45" s="2">
        <v>59991</v>
      </c>
      <c r="C45" s="4">
        <v>599911</v>
      </c>
      <c r="D45" s="4">
        <v>1</v>
      </c>
      <c r="E45" s="2"/>
      <c r="F45" s="19">
        <v>1</v>
      </c>
      <c r="G45" s="4">
        <v>1</v>
      </c>
      <c r="H45" s="4">
        <v>5999</v>
      </c>
      <c r="I45" s="4" t="s">
        <v>153</v>
      </c>
      <c r="J45" s="4">
        <v>9</v>
      </c>
      <c r="K45" s="4">
        <v>0</v>
      </c>
      <c r="L45" s="4">
        <f>'middle_adjust_segment_genre$4'!L45+5</f>
        <v>10010</v>
      </c>
      <c r="M45" s="4">
        <f>'middle_adjust_segment_genre$4'!M45+4</f>
        <v>712</v>
      </c>
      <c r="N45" s="4">
        <f>'middle_adjust_segment_genre$4'!N45+3</f>
        <v>409</v>
      </c>
      <c r="O45" s="4">
        <f>'middle_adjust_segment_genre$4'!O45+2</f>
        <v>36</v>
      </c>
      <c r="P45" s="4">
        <v>1</v>
      </c>
      <c r="Q45" s="4">
        <v>1</v>
      </c>
      <c r="R45" s="4">
        <v>0</v>
      </c>
      <c r="S45" s="4">
        <v>0</v>
      </c>
    </row>
    <row r="46" spans="1:19" x14ac:dyDescent="0.15">
      <c r="A46" s="16" t="s">
        <v>51</v>
      </c>
      <c r="B46" s="2">
        <v>59992</v>
      </c>
      <c r="C46" s="4">
        <v>599912</v>
      </c>
      <c r="D46" s="4">
        <v>1</v>
      </c>
      <c r="E46" s="2"/>
      <c r="F46" s="17">
        <v>5</v>
      </c>
      <c r="G46" s="4">
        <v>1</v>
      </c>
      <c r="H46" s="4">
        <v>5999</v>
      </c>
      <c r="I46" s="4" t="s">
        <v>154</v>
      </c>
      <c r="J46" s="4">
        <v>9</v>
      </c>
      <c r="K46" s="4">
        <v>0</v>
      </c>
      <c r="L46" s="4">
        <f>'middle_adjust_segment_genre$4'!L46+5</f>
        <v>10009</v>
      </c>
      <c r="M46" s="4">
        <f>'middle_adjust_segment_genre$4'!M46+4</f>
        <v>662</v>
      </c>
      <c r="N46" s="4">
        <f>'middle_adjust_segment_genre$4'!N46+3</f>
        <v>309</v>
      </c>
      <c r="O46" s="4">
        <v>0</v>
      </c>
      <c r="P46" s="4">
        <v>1</v>
      </c>
      <c r="Q46" s="4">
        <v>1</v>
      </c>
      <c r="R46" s="4">
        <v>1</v>
      </c>
      <c r="S46" s="4">
        <f>'middle_adjust_segment_genre$4'!S46+5</f>
        <v>9615</v>
      </c>
    </row>
    <row r="47" spans="1:19" x14ac:dyDescent="0.15">
      <c r="A47" s="16" t="s">
        <v>51</v>
      </c>
      <c r="B47" s="2">
        <v>59993</v>
      </c>
      <c r="C47" s="4">
        <v>599913</v>
      </c>
      <c r="D47" s="4">
        <v>1</v>
      </c>
      <c r="E47" s="2"/>
      <c r="F47" s="17">
        <v>5</v>
      </c>
      <c r="G47" s="4">
        <v>1</v>
      </c>
      <c r="H47" s="4">
        <v>5999</v>
      </c>
      <c r="I47" s="4" t="s">
        <v>155</v>
      </c>
      <c r="J47" s="4">
        <v>0</v>
      </c>
      <c r="K47" s="4">
        <v>9</v>
      </c>
      <c r="L47" s="4">
        <f>'middle_adjust_segment_genre$4'!L47+5</f>
        <v>10008</v>
      </c>
      <c r="M47" s="4">
        <f>'middle_adjust_segment_genre$4'!M47+4</f>
        <v>612</v>
      </c>
      <c r="N47" s="4">
        <f>'middle_adjust_segment_genre$4'!N47+3</f>
        <v>209</v>
      </c>
      <c r="O47" s="4">
        <v>0</v>
      </c>
      <c r="P47" s="4">
        <v>9</v>
      </c>
      <c r="Q47" s="4">
        <v>1</v>
      </c>
      <c r="R47" s="4">
        <v>2</v>
      </c>
      <c r="S47" s="4">
        <f>'middle_adjust_segment_genre$4'!S47+5</f>
        <v>9515</v>
      </c>
    </row>
    <row r="48" spans="1:19" s="2" customFormat="1" x14ac:dyDescent="0.15">
      <c r="A48" s="16" t="s">
        <v>51</v>
      </c>
      <c r="B48" s="2">
        <v>59994</v>
      </c>
      <c r="C48" s="4">
        <v>599914</v>
      </c>
      <c r="D48" s="4">
        <v>1</v>
      </c>
      <c r="F48" s="17">
        <v>5</v>
      </c>
      <c r="G48" s="4">
        <v>1</v>
      </c>
      <c r="H48" s="4">
        <v>5999</v>
      </c>
      <c r="I48" s="4" t="s">
        <v>156</v>
      </c>
      <c r="J48" s="4">
        <v>0</v>
      </c>
      <c r="K48" s="4">
        <v>9</v>
      </c>
      <c r="L48" s="4">
        <f>'middle_adjust_segment_genre$4'!L48+5</f>
        <v>10007</v>
      </c>
      <c r="M48" s="4">
        <f>'middle_adjust_segment_genre$4'!M48+4</f>
        <v>562</v>
      </c>
      <c r="N48" s="4">
        <f>'middle_adjust_segment_genre$4'!N48+3</f>
        <v>109</v>
      </c>
      <c r="O48" s="4">
        <v>0</v>
      </c>
      <c r="P48" s="4">
        <v>9</v>
      </c>
      <c r="Q48" s="4">
        <v>1</v>
      </c>
      <c r="R48" s="4">
        <v>3</v>
      </c>
      <c r="S48" s="4">
        <f>'middle_adjust_segment_genre$4'!S48+5</f>
        <v>9415</v>
      </c>
    </row>
    <row r="49" s="2" customFormat="1" x14ac:dyDescent="0.15"/>
  </sheetData>
  <phoneticPr fontId="3"/>
  <pageMargins left="0.25" right="0.25" top="0.75" bottom="0.75" header="0.3" footer="0.3"/>
  <pageSetup paperSize="9" scale="8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8"/>
  <sheetViews>
    <sheetView zoomScale="85" zoomScaleNormal="85" workbookViewId="0"/>
  </sheetViews>
  <sheetFormatPr defaultRowHeight="13.5" x14ac:dyDescent="0.15"/>
  <cols>
    <col min="1" max="16384" width="9" style="1"/>
  </cols>
  <sheetData>
    <row r="1" spans="1:33" x14ac:dyDescent="0.15">
      <c r="A1" s="14" t="s">
        <v>161</v>
      </c>
    </row>
    <row r="2" spans="1:33" x14ac:dyDescent="0.15">
      <c r="A2" s="15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</row>
    <row r="3" spans="1:33" x14ac:dyDescent="0.15">
      <c r="A3" s="15" t="s">
        <v>50</v>
      </c>
      <c r="B3" s="3">
        <v>3001</v>
      </c>
      <c r="C3" s="3">
        <v>40011</v>
      </c>
      <c r="D3" s="3">
        <v>400111</v>
      </c>
      <c r="E3" s="3">
        <v>1</v>
      </c>
      <c r="F3" s="3">
        <v>1</v>
      </c>
      <c r="G3" s="17">
        <v>1</v>
      </c>
      <c r="H3" s="3">
        <v>1</v>
      </c>
      <c r="I3" s="3">
        <v>4001</v>
      </c>
      <c r="J3" s="3">
        <v>2001</v>
      </c>
      <c r="K3" s="3">
        <v>1</v>
      </c>
      <c r="L3" s="3">
        <v>1</v>
      </c>
      <c r="M3" s="3">
        <f>'middle_count_log$3'!M3+5</f>
        <v>1010</v>
      </c>
      <c r="N3" s="3">
        <f>'middle_count_log$3'!N3+4</f>
        <v>108</v>
      </c>
      <c r="O3" s="3">
        <f>'middle_count_log$3'!O3+3</f>
        <v>96</v>
      </c>
      <c r="P3" s="3">
        <f>'middle_count_log$3'!P3+2</f>
        <v>54</v>
      </c>
      <c r="Q3" s="17">
        <v>0</v>
      </c>
      <c r="R3" s="17">
        <v>0</v>
      </c>
      <c r="S3" s="3">
        <v>0</v>
      </c>
      <c r="T3" s="3">
        <v>0</v>
      </c>
      <c r="U3" s="3">
        <v>0</v>
      </c>
      <c r="V3" s="3">
        <v>1</v>
      </c>
      <c r="W3" s="3">
        <v>1</v>
      </c>
      <c r="X3" s="3">
        <v>0</v>
      </c>
      <c r="Y3" s="17">
        <v>0</v>
      </c>
      <c r="Z3" s="3">
        <f>'middle_count_log$3'!Z3+2</f>
        <v>9</v>
      </c>
      <c r="AA3" s="3">
        <v>0</v>
      </c>
      <c r="AB3" s="3">
        <v>0</v>
      </c>
      <c r="AC3" s="17"/>
      <c r="AD3" s="3">
        <v>0</v>
      </c>
      <c r="AE3" s="3">
        <v>0</v>
      </c>
      <c r="AF3" s="3">
        <v>0</v>
      </c>
      <c r="AG3" s="3">
        <v>0</v>
      </c>
    </row>
    <row r="4" spans="1:33" x14ac:dyDescent="0.15">
      <c r="A4" s="15" t="s">
        <v>50</v>
      </c>
      <c r="B4" s="3">
        <v>3001</v>
      </c>
      <c r="C4" s="3">
        <v>40011</v>
      </c>
      <c r="D4" s="3">
        <v>400111</v>
      </c>
      <c r="E4" s="3">
        <v>1</v>
      </c>
      <c r="F4" s="3">
        <v>1</v>
      </c>
      <c r="G4" s="17">
        <v>1</v>
      </c>
      <c r="H4" s="3">
        <v>1</v>
      </c>
      <c r="I4" s="3">
        <v>4001</v>
      </c>
      <c r="J4" s="3">
        <v>2001</v>
      </c>
      <c r="K4" s="3">
        <v>1</v>
      </c>
      <c r="L4" s="3">
        <v>1</v>
      </c>
      <c r="M4" s="3">
        <f>'middle_count_log$3'!M4+5</f>
        <v>1011</v>
      </c>
      <c r="N4" s="3">
        <f>'middle_count_log$3'!N4+4</f>
        <v>109</v>
      </c>
      <c r="O4" s="3">
        <f>'middle_count_log$3'!O4+3</f>
        <v>97</v>
      </c>
      <c r="P4" s="3">
        <f>'middle_count_log$3'!P4+2</f>
        <v>55</v>
      </c>
      <c r="Q4" s="17">
        <v>1</v>
      </c>
      <c r="R4" s="17">
        <v>1</v>
      </c>
      <c r="S4" s="3">
        <v>0</v>
      </c>
      <c r="T4" s="3">
        <v>0</v>
      </c>
      <c r="U4" s="3">
        <v>0</v>
      </c>
      <c r="V4" s="3">
        <v>1</v>
      </c>
      <c r="W4" s="3">
        <v>1</v>
      </c>
      <c r="X4" s="3">
        <v>0</v>
      </c>
      <c r="Y4" s="17">
        <v>1</v>
      </c>
      <c r="Z4" s="3">
        <f>'middle_count_log$3'!Z4+2</f>
        <v>9</v>
      </c>
      <c r="AA4" s="3">
        <v>0</v>
      </c>
      <c r="AB4" s="3">
        <v>0</v>
      </c>
      <c r="AC4" s="17"/>
      <c r="AD4" s="3">
        <v>0</v>
      </c>
      <c r="AE4" s="3">
        <v>0</v>
      </c>
      <c r="AF4" s="3">
        <v>0</v>
      </c>
      <c r="AG4" s="3">
        <v>0</v>
      </c>
    </row>
    <row r="5" spans="1:33" x14ac:dyDescent="0.15">
      <c r="A5" s="15" t="s">
        <v>50</v>
      </c>
      <c r="B5" s="3">
        <v>3001</v>
      </c>
      <c r="C5" s="3">
        <v>40011</v>
      </c>
      <c r="D5" s="3">
        <v>400111</v>
      </c>
      <c r="E5" s="3">
        <v>1</v>
      </c>
      <c r="F5" s="3">
        <v>1</v>
      </c>
      <c r="G5" s="17">
        <v>1</v>
      </c>
      <c r="H5" s="3">
        <v>1</v>
      </c>
      <c r="I5" s="3">
        <v>4001</v>
      </c>
      <c r="J5" s="3">
        <v>2001</v>
      </c>
      <c r="K5" s="3">
        <v>1</v>
      </c>
      <c r="L5" s="3">
        <v>1</v>
      </c>
      <c r="M5" s="3">
        <f>'middle_count_log$3'!M5+5</f>
        <v>1012</v>
      </c>
      <c r="N5" s="3">
        <f>'middle_count_log$3'!N5+4</f>
        <v>110</v>
      </c>
      <c r="O5" s="3">
        <f>'middle_count_log$3'!O5+3</f>
        <v>98</v>
      </c>
      <c r="P5" s="3">
        <f>'middle_count_log$3'!P5+2</f>
        <v>56</v>
      </c>
      <c r="Q5" s="17">
        <v>2</v>
      </c>
      <c r="R5" s="17">
        <v>1</v>
      </c>
      <c r="S5" s="3">
        <v>0</v>
      </c>
      <c r="T5" s="3">
        <v>0</v>
      </c>
      <c r="U5" s="3">
        <v>0</v>
      </c>
      <c r="V5" s="3">
        <v>1</v>
      </c>
      <c r="W5" s="3">
        <v>1</v>
      </c>
      <c r="X5" s="3">
        <v>0</v>
      </c>
      <c r="Y5" s="17">
        <v>1</v>
      </c>
      <c r="Z5" s="3">
        <f>'middle_count_log$3'!Z5+2</f>
        <v>9</v>
      </c>
      <c r="AA5" s="3">
        <v>0</v>
      </c>
      <c r="AB5" s="3">
        <v>0</v>
      </c>
      <c r="AC5" s="17"/>
      <c r="AD5" s="3">
        <v>0</v>
      </c>
      <c r="AE5" s="3">
        <v>0</v>
      </c>
      <c r="AF5" s="3">
        <v>0</v>
      </c>
      <c r="AG5" s="3">
        <v>0</v>
      </c>
    </row>
    <row r="6" spans="1:33" x14ac:dyDescent="0.15">
      <c r="A6" s="15" t="s">
        <v>50</v>
      </c>
      <c r="B6" s="3">
        <v>3001</v>
      </c>
      <c r="C6" s="3">
        <v>40011</v>
      </c>
      <c r="D6" s="3">
        <v>400111</v>
      </c>
      <c r="E6" s="3">
        <v>1</v>
      </c>
      <c r="F6" s="3">
        <v>1</v>
      </c>
      <c r="G6" s="17">
        <v>1</v>
      </c>
      <c r="H6" s="3">
        <v>1</v>
      </c>
      <c r="I6" s="3">
        <v>4001</v>
      </c>
      <c r="J6" s="3">
        <v>2001</v>
      </c>
      <c r="K6" s="3">
        <v>1</v>
      </c>
      <c r="L6" s="3">
        <v>1</v>
      </c>
      <c r="M6" s="3">
        <f>'middle_count_log$3'!M6+5</f>
        <v>1013</v>
      </c>
      <c r="N6" s="3">
        <f>'middle_count_log$3'!N6+4</f>
        <v>111</v>
      </c>
      <c r="O6" s="3">
        <f>'middle_count_log$3'!O6+3</f>
        <v>99</v>
      </c>
      <c r="P6" s="3">
        <f>'middle_count_log$3'!P6+2</f>
        <v>57</v>
      </c>
      <c r="Q6" s="17">
        <v>1</v>
      </c>
      <c r="R6" s="17">
        <v>2</v>
      </c>
      <c r="S6" s="3">
        <v>0</v>
      </c>
      <c r="T6" s="3">
        <v>0</v>
      </c>
      <c r="U6" s="3">
        <v>0</v>
      </c>
      <c r="V6" s="3">
        <v>1</v>
      </c>
      <c r="W6" s="3">
        <v>1</v>
      </c>
      <c r="X6" s="3">
        <v>0</v>
      </c>
      <c r="Y6" s="17">
        <v>1</v>
      </c>
      <c r="Z6" s="3">
        <f>'middle_count_log$3'!Z6+2</f>
        <v>9</v>
      </c>
      <c r="AA6" s="3">
        <v>0</v>
      </c>
      <c r="AB6" s="3">
        <v>0</v>
      </c>
      <c r="AC6" s="17"/>
      <c r="AD6" s="3">
        <v>0</v>
      </c>
      <c r="AE6" s="3">
        <v>0</v>
      </c>
      <c r="AF6" s="3">
        <v>0</v>
      </c>
      <c r="AG6" s="3">
        <v>0</v>
      </c>
    </row>
    <row r="7" spans="1:33" x14ac:dyDescent="0.15">
      <c r="A7" s="15" t="s">
        <v>50</v>
      </c>
      <c r="B7" s="3">
        <v>3001</v>
      </c>
      <c r="C7" s="3">
        <v>40011</v>
      </c>
      <c r="D7" s="3">
        <v>400111</v>
      </c>
      <c r="E7" s="3">
        <v>1</v>
      </c>
      <c r="F7" s="3">
        <v>1</v>
      </c>
      <c r="G7" s="17">
        <v>1</v>
      </c>
      <c r="H7" s="3">
        <v>1</v>
      </c>
      <c r="I7" s="3">
        <v>4001</v>
      </c>
      <c r="J7" s="3">
        <v>2001</v>
      </c>
      <c r="K7" s="3">
        <v>1</v>
      </c>
      <c r="L7" s="3">
        <v>0</v>
      </c>
      <c r="M7" s="3">
        <f>'middle_count_log$3'!M7+5</f>
        <v>1014</v>
      </c>
      <c r="N7" s="3">
        <f>'middle_count_log$3'!N7+4</f>
        <v>112</v>
      </c>
      <c r="O7" s="3">
        <f>'middle_count_log$3'!O7+3</f>
        <v>100</v>
      </c>
      <c r="P7" s="3">
        <f>'middle_count_log$3'!P7+2</f>
        <v>58</v>
      </c>
      <c r="Q7" s="17">
        <v>0</v>
      </c>
      <c r="R7" s="17">
        <v>0</v>
      </c>
      <c r="S7" s="3">
        <v>0</v>
      </c>
      <c r="T7" s="3">
        <v>0</v>
      </c>
      <c r="U7" s="3">
        <v>0</v>
      </c>
      <c r="V7" s="3">
        <v>1</v>
      </c>
      <c r="W7" s="3">
        <v>1</v>
      </c>
      <c r="X7" s="3">
        <v>0</v>
      </c>
      <c r="Y7" s="17">
        <v>0</v>
      </c>
      <c r="Z7" s="3">
        <f>'middle_count_log$3'!Z7+2</f>
        <v>9</v>
      </c>
      <c r="AA7" s="3">
        <v>0</v>
      </c>
      <c r="AB7" s="3">
        <v>0</v>
      </c>
      <c r="AC7" s="17"/>
      <c r="AD7" s="3">
        <v>0</v>
      </c>
      <c r="AE7" s="3">
        <v>0</v>
      </c>
      <c r="AF7" s="3">
        <v>0</v>
      </c>
      <c r="AG7" s="3">
        <v>0</v>
      </c>
    </row>
    <row r="8" spans="1:33" x14ac:dyDescent="0.15">
      <c r="A8" s="15" t="s">
        <v>50</v>
      </c>
      <c r="B8" s="3">
        <v>3001</v>
      </c>
      <c r="C8" s="3">
        <v>40011</v>
      </c>
      <c r="D8" s="3">
        <v>400111</v>
      </c>
      <c r="E8" s="3">
        <v>1</v>
      </c>
      <c r="F8" s="3">
        <v>1</v>
      </c>
      <c r="G8" s="17">
        <v>1</v>
      </c>
      <c r="H8" s="3">
        <v>1</v>
      </c>
      <c r="I8" s="3">
        <v>4001</v>
      </c>
      <c r="J8" s="3">
        <v>2001</v>
      </c>
      <c r="K8" s="3">
        <v>1</v>
      </c>
      <c r="L8" s="3">
        <v>0</v>
      </c>
      <c r="M8" s="3">
        <f>'middle_count_log$3'!M8+5</f>
        <v>1015</v>
      </c>
      <c r="N8" s="3">
        <f>'middle_count_log$3'!N8+4</f>
        <v>113</v>
      </c>
      <c r="O8" s="3">
        <f>'middle_count_log$3'!O8+3</f>
        <v>101</v>
      </c>
      <c r="P8" s="3">
        <f>'middle_count_log$3'!P8+2</f>
        <v>59</v>
      </c>
      <c r="Q8" s="17">
        <v>1</v>
      </c>
      <c r="R8" s="17">
        <v>1</v>
      </c>
      <c r="S8" s="3">
        <v>0</v>
      </c>
      <c r="T8" s="3">
        <v>0</v>
      </c>
      <c r="U8" s="3">
        <v>0</v>
      </c>
      <c r="V8" s="3">
        <v>1</v>
      </c>
      <c r="W8" s="3">
        <v>1</v>
      </c>
      <c r="X8" s="3">
        <v>0</v>
      </c>
      <c r="Y8" s="17">
        <v>1</v>
      </c>
      <c r="Z8" s="3">
        <f>'middle_count_log$3'!Z8+2</f>
        <v>9</v>
      </c>
      <c r="AA8" s="3">
        <v>0</v>
      </c>
      <c r="AB8" s="3">
        <v>0</v>
      </c>
      <c r="AC8" s="17"/>
      <c r="AD8" s="3">
        <v>0</v>
      </c>
      <c r="AE8" s="3">
        <v>0</v>
      </c>
      <c r="AF8" s="3">
        <v>0</v>
      </c>
      <c r="AG8" s="3">
        <v>0</v>
      </c>
    </row>
    <row r="9" spans="1:33" x14ac:dyDescent="0.15">
      <c r="A9" s="15" t="s">
        <v>50</v>
      </c>
      <c r="B9" s="3">
        <v>3001</v>
      </c>
      <c r="C9" s="3">
        <v>40011</v>
      </c>
      <c r="D9" s="3">
        <v>400111</v>
      </c>
      <c r="E9" s="3">
        <v>1</v>
      </c>
      <c r="F9" s="3">
        <v>1</v>
      </c>
      <c r="G9" s="17">
        <v>1</v>
      </c>
      <c r="H9" s="3">
        <v>1</v>
      </c>
      <c r="I9" s="3">
        <v>4001</v>
      </c>
      <c r="J9" s="3">
        <v>2001</v>
      </c>
      <c r="K9" s="3">
        <v>1</v>
      </c>
      <c r="L9" s="3">
        <v>0</v>
      </c>
      <c r="M9" s="3">
        <f>'middle_count_log$3'!M9+5</f>
        <v>1016</v>
      </c>
      <c r="N9" s="3">
        <f>'middle_count_log$3'!N9+4</f>
        <v>114</v>
      </c>
      <c r="O9" s="3">
        <f>'middle_count_log$3'!O9+3</f>
        <v>102</v>
      </c>
      <c r="P9" s="3">
        <f>'middle_count_log$3'!P9+2</f>
        <v>60</v>
      </c>
      <c r="Q9" s="17">
        <v>1</v>
      </c>
      <c r="R9" s="17">
        <v>2</v>
      </c>
      <c r="S9" s="3">
        <v>0</v>
      </c>
      <c r="T9" s="3">
        <v>0</v>
      </c>
      <c r="U9" s="3">
        <v>0</v>
      </c>
      <c r="V9" s="3">
        <v>1</v>
      </c>
      <c r="W9" s="3">
        <v>1</v>
      </c>
      <c r="X9" s="3">
        <v>0</v>
      </c>
      <c r="Y9" s="17">
        <v>1</v>
      </c>
      <c r="Z9" s="3">
        <f>'middle_count_log$3'!Z9+2</f>
        <v>9</v>
      </c>
      <c r="AA9" s="3">
        <v>0</v>
      </c>
      <c r="AB9" s="3">
        <v>0</v>
      </c>
      <c r="AC9" s="17"/>
      <c r="AD9" s="3">
        <v>0</v>
      </c>
      <c r="AE9" s="3">
        <v>0</v>
      </c>
      <c r="AF9" s="3">
        <v>0</v>
      </c>
      <c r="AG9" s="3">
        <v>0</v>
      </c>
    </row>
    <row r="10" spans="1:33" x14ac:dyDescent="0.15">
      <c r="A10" s="15" t="s">
        <v>50</v>
      </c>
      <c r="B10" s="3">
        <v>3001</v>
      </c>
      <c r="C10" s="3">
        <v>40012</v>
      </c>
      <c r="D10" s="3">
        <v>400121</v>
      </c>
      <c r="E10" s="3">
        <v>1</v>
      </c>
      <c r="F10" s="3">
        <v>1</v>
      </c>
      <c r="G10" s="17">
        <v>5</v>
      </c>
      <c r="H10" s="3">
        <v>1</v>
      </c>
      <c r="I10" s="3">
        <v>4001</v>
      </c>
      <c r="J10" s="3">
        <v>2001</v>
      </c>
      <c r="K10" s="3">
        <v>1</v>
      </c>
      <c r="L10" s="3">
        <v>1</v>
      </c>
      <c r="M10" s="3">
        <f>'middle_count_log$3'!M10+5</f>
        <v>1060</v>
      </c>
      <c r="N10" s="3">
        <f>'middle_count_log$3'!N10+4</f>
        <v>109</v>
      </c>
      <c r="O10" s="3">
        <f>'middle_count_log$3'!O10+3</f>
        <v>98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1</v>
      </c>
      <c r="X10" s="3">
        <v>0</v>
      </c>
      <c r="Y10" s="3">
        <v>0</v>
      </c>
      <c r="Z10" s="3">
        <f>'middle_count_log$3'!Z10+2</f>
        <v>9</v>
      </c>
      <c r="AA10" s="3">
        <v>1</v>
      </c>
      <c r="AB10" s="3">
        <v>1</v>
      </c>
      <c r="AC10" s="17"/>
      <c r="AD10" s="3">
        <f>'middle_count_log$3'!AD10+5</f>
        <v>10010</v>
      </c>
      <c r="AE10" s="3">
        <f>'middle_count_log$3'!AE10-5</f>
        <v>8990</v>
      </c>
      <c r="AF10" s="3">
        <f>'middle_count_log$3'!AF10+10</f>
        <v>1020</v>
      </c>
      <c r="AG10" s="3">
        <f>'middle_count_log$3'!AG10+5</f>
        <v>20</v>
      </c>
    </row>
    <row r="11" spans="1:33" x14ac:dyDescent="0.15">
      <c r="A11" s="15" t="s">
        <v>50</v>
      </c>
      <c r="B11" s="3">
        <v>0</v>
      </c>
      <c r="C11" s="3">
        <v>40013</v>
      </c>
      <c r="D11" s="3">
        <v>400131</v>
      </c>
      <c r="E11" s="3">
        <v>1</v>
      </c>
      <c r="F11" s="3">
        <v>1</v>
      </c>
      <c r="G11" s="17">
        <v>5</v>
      </c>
      <c r="H11" s="3">
        <v>1</v>
      </c>
      <c r="I11" s="3">
        <v>4001</v>
      </c>
      <c r="J11" s="3">
        <v>0</v>
      </c>
      <c r="K11" s="3">
        <v>0</v>
      </c>
      <c r="L11" s="3">
        <v>9</v>
      </c>
      <c r="M11" s="3">
        <f>'middle_count_log$3'!M11+5</f>
        <v>1110</v>
      </c>
      <c r="N11" s="3">
        <f>'middle_count_log$3'!N11+4</f>
        <v>110</v>
      </c>
      <c r="O11" s="3">
        <f>'middle_count_log$3'!O11+3</f>
        <v>100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1</v>
      </c>
      <c r="X11" s="3">
        <v>0</v>
      </c>
      <c r="Y11" s="3">
        <v>0</v>
      </c>
      <c r="Z11" s="3">
        <f>'middle_count_log$3'!Z11+2</f>
        <v>9</v>
      </c>
      <c r="AA11" s="3">
        <v>2</v>
      </c>
      <c r="AB11" s="3">
        <v>2</v>
      </c>
      <c r="AC11" s="17" t="s">
        <v>157</v>
      </c>
      <c r="AD11" s="3">
        <f>'middle_count_log$3'!AD11+5</f>
        <v>9010</v>
      </c>
      <c r="AE11" s="3">
        <f>'middle_count_log$3'!AE11-5</f>
        <v>6990</v>
      </c>
      <c r="AF11" s="3">
        <f>'middle_count_log$3'!AF11+10</f>
        <v>2020</v>
      </c>
      <c r="AG11" s="3">
        <f>'middle_count_log$3'!AG11+5</f>
        <v>20</v>
      </c>
    </row>
    <row r="12" spans="1:33" x14ac:dyDescent="0.15">
      <c r="A12" s="15" t="s">
        <v>50</v>
      </c>
      <c r="B12" s="3">
        <v>0</v>
      </c>
      <c r="C12" s="3">
        <v>40014</v>
      </c>
      <c r="D12" s="3">
        <v>400141</v>
      </c>
      <c r="E12" s="3">
        <v>1</v>
      </c>
      <c r="F12" s="3">
        <v>1</v>
      </c>
      <c r="G12" s="17">
        <v>5</v>
      </c>
      <c r="H12" s="3">
        <v>1</v>
      </c>
      <c r="I12" s="3">
        <v>4001</v>
      </c>
      <c r="J12" s="3">
        <v>0</v>
      </c>
      <c r="K12" s="3">
        <v>0</v>
      </c>
      <c r="L12" s="3">
        <v>9</v>
      </c>
      <c r="M12" s="3">
        <f>'middle_count_log$3'!M12+5</f>
        <v>1160</v>
      </c>
      <c r="N12" s="3">
        <f>'middle_count_log$3'!N12+4</f>
        <v>111</v>
      </c>
      <c r="O12" s="3">
        <f>'middle_count_log$3'!O12+3</f>
        <v>102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 s="3">
        <v>1</v>
      </c>
      <c r="X12" s="3">
        <v>0</v>
      </c>
      <c r="Y12" s="3">
        <v>0</v>
      </c>
      <c r="Z12" s="3">
        <f>'middle_count_log$3'!Z12+2</f>
        <v>9</v>
      </c>
      <c r="AA12" s="3">
        <v>3</v>
      </c>
      <c r="AB12" s="3">
        <v>3</v>
      </c>
      <c r="AC12" s="17" t="s">
        <v>158</v>
      </c>
      <c r="AD12" s="3">
        <f>'middle_count_log$3'!AD12+5</f>
        <v>8010</v>
      </c>
      <c r="AE12" s="3">
        <f>'middle_count_log$3'!AE12-5</f>
        <v>4990</v>
      </c>
      <c r="AF12" s="3">
        <f>'middle_count_log$3'!AF12+10</f>
        <v>3020</v>
      </c>
      <c r="AG12" s="3">
        <f>'middle_count_log$3'!AG12+5</f>
        <v>20</v>
      </c>
    </row>
    <row r="13" spans="1:33" x14ac:dyDescent="0.15">
      <c r="A13" s="15" t="s">
        <v>50</v>
      </c>
      <c r="B13" s="3">
        <v>3002</v>
      </c>
      <c r="C13" s="3">
        <v>40011</v>
      </c>
      <c r="D13" s="3">
        <v>400141</v>
      </c>
      <c r="E13" s="3">
        <v>1</v>
      </c>
      <c r="F13" s="3">
        <v>1</v>
      </c>
      <c r="G13" s="17">
        <v>1</v>
      </c>
      <c r="H13" s="3">
        <v>1</v>
      </c>
      <c r="I13" s="3">
        <v>4001</v>
      </c>
      <c r="J13" s="3">
        <v>2001</v>
      </c>
      <c r="K13" s="3">
        <v>10</v>
      </c>
      <c r="L13" s="3">
        <v>0</v>
      </c>
      <c r="M13" s="3">
        <f>'middle_count_log$3'!M13+5</f>
        <v>2010</v>
      </c>
      <c r="N13" s="3">
        <f>'middle_count_log$3'!N13+4</f>
        <v>158</v>
      </c>
      <c r="O13" s="3">
        <f>'middle_count_log$3'!O13+3</f>
        <v>106</v>
      </c>
      <c r="P13" s="3">
        <f>'middle_count_log$3'!P13+2</f>
        <v>84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</v>
      </c>
      <c r="W13" s="3">
        <v>1</v>
      </c>
      <c r="X13" s="3">
        <v>1</v>
      </c>
      <c r="Y13" s="3">
        <v>0</v>
      </c>
      <c r="Z13" s="3">
        <f>'middle_count_log$3'!Z13+2</f>
        <v>24</v>
      </c>
      <c r="AA13" s="3">
        <v>0</v>
      </c>
      <c r="AB13" s="3">
        <v>0</v>
      </c>
      <c r="AC13" s="17"/>
      <c r="AD13" s="3">
        <v>0</v>
      </c>
      <c r="AE13" s="3">
        <v>0</v>
      </c>
      <c r="AF13" s="3">
        <v>0</v>
      </c>
      <c r="AG13" s="3">
        <v>0</v>
      </c>
    </row>
    <row r="14" spans="1:33" x14ac:dyDescent="0.15">
      <c r="A14" s="15" t="s">
        <v>50</v>
      </c>
      <c r="B14" s="3">
        <v>3002</v>
      </c>
      <c r="C14" s="3">
        <v>40012</v>
      </c>
      <c r="D14" s="3">
        <v>400131</v>
      </c>
      <c r="E14" s="3">
        <v>1</v>
      </c>
      <c r="F14" s="3">
        <v>1</v>
      </c>
      <c r="G14" s="17">
        <v>5</v>
      </c>
      <c r="H14" s="3">
        <v>1</v>
      </c>
      <c r="I14" s="3">
        <v>4001</v>
      </c>
      <c r="J14" s="3">
        <v>2001</v>
      </c>
      <c r="K14" s="3">
        <v>10</v>
      </c>
      <c r="L14" s="3">
        <v>0</v>
      </c>
      <c r="M14" s="3">
        <f>'middle_count_log$3'!M14+5</f>
        <v>2035</v>
      </c>
      <c r="N14" s="3">
        <f>'middle_count_log$3'!N14+4</f>
        <v>163</v>
      </c>
      <c r="O14" s="3">
        <f>'middle_count_log$3'!O14+3</f>
        <v>116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 s="3">
        <v>1</v>
      </c>
      <c r="X14" s="3">
        <v>1</v>
      </c>
      <c r="Y14" s="3">
        <v>0</v>
      </c>
      <c r="Z14" s="3">
        <f>'middle_count_log$3'!Z14+2</f>
        <v>24</v>
      </c>
      <c r="AA14" s="3">
        <v>1</v>
      </c>
      <c r="AB14" s="3">
        <v>1</v>
      </c>
      <c r="AC14" s="17"/>
      <c r="AD14" s="3">
        <f>'middle_count_log$3'!AD14+5</f>
        <v>2010</v>
      </c>
      <c r="AE14" s="3">
        <f>'middle_count_log$3'!AE14-5</f>
        <v>1490</v>
      </c>
      <c r="AF14" s="3">
        <f>'middle_count_log$3'!AF14+10</f>
        <v>520</v>
      </c>
      <c r="AG14" s="3">
        <f>'middle_count_log$3'!AG14+5</f>
        <v>25</v>
      </c>
    </row>
    <row r="15" spans="1:33" x14ac:dyDescent="0.15">
      <c r="A15" s="15" t="s">
        <v>50</v>
      </c>
      <c r="B15" s="3">
        <v>0</v>
      </c>
      <c r="C15" s="3">
        <v>40013</v>
      </c>
      <c r="D15" s="3">
        <v>400121</v>
      </c>
      <c r="E15" s="3">
        <v>1</v>
      </c>
      <c r="F15" s="3">
        <v>1</v>
      </c>
      <c r="G15" s="17">
        <v>5</v>
      </c>
      <c r="H15" s="3">
        <v>1</v>
      </c>
      <c r="I15" s="3">
        <v>4001</v>
      </c>
      <c r="J15" s="3">
        <v>0</v>
      </c>
      <c r="K15" s="3">
        <v>0</v>
      </c>
      <c r="L15" s="3">
        <v>9</v>
      </c>
      <c r="M15" s="3">
        <f>'middle_count_log$3'!M15+5</f>
        <v>2060</v>
      </c>
      <c r="N15" s="3">
        <f>'middle_count_log$3'!N15+4</f>
        <v>168</v>
      </c>
      <c r="O15" s="3">
        <f>'middle_count_log$3'!O15+3</f>
        <v>126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1</v>
      </c>
      <c r="X15" s="3">
        <v>1</v>
      </c>
      <c r="Y15" s="3">
        <v>0</v>
      </c>
      <c r="Z15" s="3">
        <f>'middle_count_log$3'!Z15+2</f>
        <v>24</v>
      </c>
      <c r="AA15" s="3">
        <v>2</v>
      </c>
      <c r="AB15" s="3">
        <v>2</v>
      </c>
      <c r="AC15" s="17" t="s">
        <v>162</v>
      </c>
      <c r="AD15" s="3">
        <f>'middle_count_log$3'!AD15+5</f>
        <v>1810</v>
      </c>
      <c r="AE15" s="3">
        <f>'middle_count_log$3'!AE15-5</f>
        <v>1390</v>
      </c>
      <c r="AF15" s="3">
        <f>'middle_count_log$3'!AF15+10</f>
        <v>420</v>
      </c>
      <c r="AG15" s="3">
        <f>'middle_count_log$3'!AG15+5</f>
        <v>20</v>
      </c>
    </row>
    <row r="16" spans="1:33" x14ac:dyDescent="0.15">
      <c r="A16" s="15" t="s">
        <v>50</v>
      </c>
      <c r="B16" s="3">
        <v>0</v>
      </c>
      <c r="C16" s="3">
        <v>40014</v>
      </c>
      <c r="D16" s="3">
        <v>400111</v>
      </c>
      <c r="E16" s="3">
        <v>1</v>
      </c>
      <c r="F16" s="3">
        <v>1</v>
      </c>
      <c r="G16" s="17">
        <v>5</v>
      </c>
      <c r="H16" s="3">
        <v>1</v>
      </c>
      <c r="I16" s="3">
        <v>4001</v>
      </c>
      <c r="J16" s="3">
        <v>0</v>
      </c>
      <c r="K16" s="3">
        <v>0</v>
      </c>
      <c r="L16" s="3">
        <v>9</v>
      </c>
      <c r="M16" s="3">
        <f>'middle_count_log$3'!M16+5</f>
        <v>2085</v>
      </c>
      <c r="N16" s="3">
        <f>'middle_count_log$3'!N16+4</f>
        <v>173</v>
      </c>
      <c r="O16" s="3">
        <f>'middle_count_log$3'!O16+3</f>
        <v>136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1</v>
      </c>
      <c r="X16" s="3">
        <v>1</v>
      </c>
      <c r="Y16" s="3">
        <v>0</v>
      </c>
      <c r="Z16" s="3">
        <f>'middle_count_log$3'!Z16+2</f>
        <v>24</v>
      </c>
      <c r="AA16" s="3">
        <v>3</v>
      </c>
      <c r="AB16" s="3">
        <v>3</v>
      </c>
      <c r="AC16" s="17" t="s">
        <v>163</v>
      </c>
      <c r="AD16" s="3">
        <f>'middle_count_log$3'!AD16+5</f>
        <v>1610</v>
      </c>
      <c r="AE16" s="3">
        <f>'middle_count_log$3'!AE16-5</f>
        <v>1290</v>
      </c>
      <c r="AF16" s="3">
        <f>'middle_count_log$3'!AF16+10</f>
        <v>320</v>
      </c>
      <c r="AG16" s="3">
        <f>'middle_count_log$3'!AG16+5</f>
        <v>15</v>
      </c>
    </row>
    <row r="17" spans="1:33" x14ac:dyDescent="0.15">
      <c r="A17" s="15" t="s">
        <v>50</v>
      </c>
      <c r="B17" s="3">
        <v>3001</v>
      </c>
      <c r="C17" s="3">
        <v>40021</v>
      </c>
      <c r="D17" s="3">
        <v>400211</v>
      </c>
      <c r="E17" s="3">
        <v>1</v>
      </c>
      <c r="F17" s="3">
        <v>1</v>
      </c>
      <c r="G17" s="17">
        <v>2</v>
      </c>
      <c r="H17" s="3">
        <v>1</v>
      </c>
      <c r="I17" s="3">
        <v>4002</v>
      </c>
      <c r="J17" s="3">
        <v>2001</v>
      </c>
      <c r="K17" s="3">
        <v>1</v>
      </c>
      <c r="L17" s="3">
        <v>1</v>
      </c>
      <c r="M17" s="3">
        <f>'middle_count_log$3'!M17+5</f>
        <v>10010</v>
      </c>
      <c r="N17" s="3">
        <f>'middle_count_log$3'!N17+4</f>
        <v>208</v>
      </c>
      <c r="O17" s="3">
        <f>'middle_count_log$3'!O17+3</f>
        <v>156</v>
      </c>
      <c r="P17" s="3">
        <f>'middle_count_log$3'!P17+2</f>
        <v>104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3">
        <v>1</v>
      </c>
      <c r="X17" s="3">
        <v>0</v>
      </c>
      <c r="Y17" s="3">
        <v>0</v>
      </c>
      <c r="Z17" s="3">
        <f>'middle_count_log$3'!Z17+2</f>
        <v>104</v>
      </c>
      <c r="AA17" s="3">
        <v>0</v>
      </c>
      <c r="AB17" s="3">
        <v>0</v>
      </c>
      <c r="AC17" s="17"/>
      <c r="AD17" s="3">
        <v>0</v>
      </c>
      <c r="AE17" s="3">
        <v>0</v>
      </c>
      <c r="AF17" s="3">
        <v>0</v>
      </c>
      <c r="AG17" s="3">
        <v>0</v>
      </c>
    </row>
    <row r="18" spans="1:33" x14ac:dyDescent="0.15">
      <c r="A18" s="15" t="s">
        <v>50</v>
      </c>
      <c r="B18" s="3">
        <v>3001</v>
      </c>
      <c r="C18" s="3">
        <v>40022</v>
      </c>
      <c r="D18" s="3">
        <v>400221</v>
      </c>
      <c r="E18" s="3">
        <v>1</v>
      </c>
      <c r="F18" s="3">
        <v>1</v>
      </c>
      <c r="G18" s="17">
        <v>5</v>
      </c>
      <c r="H18" s="3">
        <v>1</v>
      </c>
      <c r="I18" s="3">
        <v>4002</v>
      </c>
      <c r="J18" s="3">
        <v>2001</v>
      </c>
      <c r="K18" s="3">
        <v>1</v>
      </c>
      <c r="L18" s="3">
        <v>1</v>
      </c>
      <c r="M18" s="3">
        <f>'middle_count_log$3'!M18+5</f>
        <v>10510</v>
      </c>
      <c r="N18" s="3">
        <f>'middle_count_log$3'!N18+4</f>
        <v>209</v>
      </c>
      <c r="O18" s="3">
        <f>'middle_count_log$3'!O18+3</f>
        <v>158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1</v>
      </c>
      <c r="X18" s="3">
        <v>0</v>
      </c>
      <c r="Y18" s="3">
        <v>0</v>
      </c>
      <c r="Z18" s="3">
        <f>'middle_count_log$3'!Z18+2</f>
        <v>104</v>
      </c>
      <c r="AA18" s="3">
        <v>1</v>
      </c>
      <c r="AB18" s="3">
        <v>1</v>
      </c>
      <c r="AC18" s="17"/>
      <c r="AD18" s="3">
        <f>'middle_count_log$3'!AD18+5</f>
        <v>5010</v>
      </c>
      <c r="AE18" s="3">
        <f>'middle_count_log$3'!AE18-5</f>
        <v>3990</v>
      </c>
      <c r="AF18" s="3">
        <f>'middle_count_log$3'!AF18+10</f>
        <v>1020</v>
      </c>
      <c r="AG18" s="3">
        <f>'middle_count_log$3'!AG18+5</f>
        <v>60</v>
      </c>
    </row>
    <row r="19" spans="1:33" x14ac:dyDescent="0.15">
      <c r="A19" s="15" t="s">
        <v>50</v>
      </c>
      <c r="B19" s="3">
        <v>0</v>
      </c>
      <c r="C19" s="3">
        <v>40023</v>
      </c>
      <c r="D19" s="3">
        <v>400231</v>
      </c>
      <c r="E19" s="3">
        <v>1</v>
      </c>
      <c r="F19" s="3">
        <v>1</v>
      </c>
      <c r="G19" s="17">
        <v>5</v>
      </c>
      <c r="H19" s="3">
        <v>1</v>
      </c>
      <c r="I19" s="3">
        <v>4002</v>
      </c>
      <c r="J19" s="3">
        <v>0</v>
      </c>
      <c r="K19" s="3">
        <v>0</v>
      </c>
      <c r="L19" s="3">
        <v>9</v>
      </c>
      <c r="M19" s="3">
        <f>'middle_count_log$3'!M19+5</f>
        <v>11010</v>
      </c>
      <c r="N19" s="3">
        <f>'middle_count_log$3'!N19+4</f>
        <v>210</v>
      </c>
      <c r="O19" s="3">
        <f>'middle_count_log$3'!O19+3</f>
        <v>160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  <c r="W19" s="3">
        <v>1</v>
      </c>
      <c r="X19" s="3">
        <v>0</v>
      </c>
      <c r="Y19" s="3">
        <v>0</v>
      </c>
      <c r="Z19" s="3">
        <f>'middle_count_log$3'!Z19+2</f>
        <v>104</v>
      </c>
      <c r="AA19" s="3">
        <v>2</v>
      </c>
      <c r="AB19" s="3">
        <v>2</v>
      </c>
      <c r="AC19" s="17" t="s">
        <v>157</v>
      </c>
      <c r="AD19" s="3">
        <f>'middle_count_log$3'!AD19+5</f>
        <v>4710</v>
      </c>
      <c r="AE19" s="3">
        <f>'middle_count_log$3'!AE19-5</f>
        <v>2990</v>
      </c>
      <c r="AF19" s="3">
        <f>'middle_count_log$3'!AF19+10</f>
        <v>1720</v>
      </c>
      <c r="AG19" s="3">
        <f>'middle_count_log$3'!AG19+5</f>
        <v>55</v>
      </c>
    </row>
    <row r="20" spans="1:33" x14ac:dyDescent="0.15">
      <c r="A20" s="15" t="s">
        <v>50</v>
      </c>
      <c r="B20" s="3">
        <v>0</v>
      </c>
      <c r="C20" s="3">
        <v>40024</v>
      </c>
      <c r="D20" s="3">
        <v>400241</v>
      </c>
      <c r="E20" s="3">
        <v>1</v>
      </c>
      <c r="F20" s="3">
        <v>1</v>
      </c>
      <c r="G20" s="17">
        <v>5</v>
      </c>
      <c r="H20" s="3">
        <v>1</v>
      </c>
      <c r="I20" s="3">
        <v>4002</v>
      </c>
      <c r="J20" s="3">
        <v>0</v>
      </c>
      <c r="K20" s="3">
        <v>0</v>
      </c>
      <c r="L20" s="3">
        <v>9</v>
      </c>
      <c r="M20" s="3">
        <f>'middle_count_log$3'!M20+5</f>
        <v>11510</v>
      </c>
      <c r="N20" s="3">
        <f>'middle_count_log$3'!N20+4</f>
        <v>211</v>
      </c>
      <c r="O20" s="3">
        <f>'middle_count_log$3'!O20+3</f>
        <v>162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0</v>
      </c>
      <c r="Y20" s="3">
        <v>0</v>
      </c>
      <c r="Z20" s="3">
        <f>'middle_count_log$3'!Z20+2</f>
        <v>104</v>
      </c>
      <c r="AA20" s="3">
        <v>3</v>
      </c>
      <c r="AB20" s="3">
        <v>3</v>
      </c>
      <c r="AC20" s="17" t="s">
        <v>158</v>
      </c>
      <c r="AD20" s="3">
        <f>'middle_count_log$3'!AD20+5</f>
        <v>4310</v>
      </c>
      <c r="AE20" s="3">
        <f>'middle_count_log$3'!AE20-5</f>
        <v>1990</v>
      </c>
      <c r="AF20" s="3">
        <f>'middle_count_log$3'!AF20+10</f>
        <v>2320</v>
      </c>
      <c r="AG20" s="3">
        <f>'middle_count_log$3'!AG20+5</f>
        <v>50</v>
      </c>
    </row>
    <row r="21" spans="1:33" x14ac:dyDescent="0.15">
      <c r="A21" s="15" t="s">
        <v>50</v>
      </c>
      <c r="B21" s="3">
        <v>3002</v>
      </c>
      <c r="C21" s="3">
        <v>40021</v>
      </c>
      <c r="D21" s="3">
        <v>400241</v>
      </c>
      <c r="E21" s="3">
        <v>1</v>
      </c>
      <c r="F21" s="3">
        <v>1</v>
      </c>
      <c r="G21" s="17">
        <v>2</v>
      </c>
      <c r="H21" s="3">
        <v>1</v>
      </c>
      <c r="I21" s="3">
        <v>4002</v>
      </c>
      <c r="J21" s="3">
        <v>2001</v>
      </c>
      <c r="K21" s="3">
        <v>10</v>
      </c>
      <c r="L21" s="3">
        <v>0</v>
      </c>
      <c r="M21" s="3">
        <f>'middle_count_log$3'!M21+5</f>
        <v>20010</v>
      </c>
      <c r="N21" s="3">
        <f>'middle_count_log$3'!N21+4</f>
        <v>258</v>
      </c>
      <c r="O21" s="3">
        <f>'middle_count_log$3'!O21+3</f>
        <v>206</v>
      </c>
      <c r="P21" s="3">
        <f>'middle_count_log$3'!P21+2</f>
        <v>154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1</v>
      </c>
      <c r="X21" s="3">
        <v>1</v>
      </c>
      <c r="Y21" s="3">
        <v>0</v>
      </c>
      <c r="Z21" s="3">
        <f>'middle_count_log$3'!Z21+2</f>
        <v>154</v>
      </c>
      <c r="AA21" s="3">
        <v>0</v>
      </c>
      <c r="AB21" s="3">
        <v>0</v>
      </c>
      <c r="AC21" s="17"/>
      <c r="AD21" s="3">
        <v>0</v>
      </c>
      <c r="AE21" s="3">
        <v>0</v>
      </c>
      <c r="AF21" s="3">
        <v>0</v>
      </c>
      <c r="AG21" s="3">
        <v>0</v>
      </c>
    </row>
    <row r="22" spans="1:33" x14ac:dyDescent="0.15">
      <c r="A22" s="15" t="s">
        <v>50</v>
      </c>
      <c r="B22" s="3">
        <v>3002</v>
      </c>
      <c r="C22" s="3">
        <v>40022</v>
      </c>
      <c r="D22" s="3">
        <v>400231</v>
      </c>
      <c r="E22" s="3">
        <v>1</v>
      </c>
      <c r="F22" s="3">
        <v>1</v>
      </c>
      <c r="G22" s="17">
        <v>5</v>
      </c>
      <c r="H22" s="3">
        <v>1</v>
      </c>
      <c r="I22" s="3">
        <v>4002</v>
      </c>
      <c r="J22" s="3">
        <v>2001</v>
      </c>
      <c r="K22" s="3">
        <v>10</v>
      </c>
      <c r="L22" s="3">
        <v>0</v>
      </c>
      <c r="M22" s="3">
        <f>'middle_count_log$3'!M22+5</f>
        <v>20260</v>
      </c>
      <c r="N22" s="3">
        <f>'middle_count_log$3'!N22+4</f>
        <v>263</v>
      </c>
      <c r="O22" s="3">
        <f>'middle_count_log$3'!O22+3</f>
        <v>216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1</v>
      </c>
      <c r="X22" s="3">
        <v>1</v>
      </c>
      <c r="Y22" s="3">
        <v>0</v>
      </c>
      <c r="Z22" s="3">
        <f>'middle_count_log$3'!Z22+2</f>
        <v>154</v>
      </c>
      <c r="AA22" s="3">
        <v>1</v>
      </c>
      <c r="AB22" s="3">
        <v>1</v>
      </c>
      <c r="AC22" s="17"/>
      <c r="AD22" s="3">
        <f>'middle_count_log$3'!AD22+5</f>
        <v>7510</v>
      </c>
      <c r="AE22" s="3">
        <f>'middle_count_log$3'!AE22-5</f>
        <v>4990</v>
      </c>
      <c r="AF22" s="3">
        <f>'middle_count_log$3'!AF22+10</f>
        <v>2520</v>
      </c>
      <c r="AG22" s="3">
        <f>'middle_count_log$3'!AG22+5</f>
        <v>110</v>
      </c>
    </row>
    <row r="23" spans="1:33" x14ac:dyDescent="0.15">
      <c r="A23" s="15" t="s">
        <v>50</v>
      </c>
      <c r="B23" s="3">
        <v>0</v>
      </c>
      <c r="C23" s="3">
        <v>40023</v>
      </c>
      <c r="D23" s="3">
        <v>400221</v>
      </c>
      <c r="E23" s="3">
        <v>1</v>
      </c>
      <c r="F23" s="3">
        <v>1</v>
      </c>
      <c r="G23" s="17">
        <v>5</v>
      </c>
      <c r="H23" s="3">
        <v>1</v>
      </c>
      <c r="I23" s="3">
        <v>4002</v>
      </c>
      <c r="J23" s="3">
        <v>0</v>
      </c>
      <c r="K23" s="3">
        <v>0</v>
      </c>
      <c r="L23" s="3">
        <v>9</v>
      </c>
      <c r="M23" s="3">
        <f>'middle_count_log$3'!M23+5</f>
        <v>20510</v>
      </c>
      <c r="N23" s="3">
        <f>'middle_count_log$3'!N23+4</f>
        <v>268</v>
      </c>
      <c r="O23" s="3">
        <f>'middle_count_log$3'!O23+3</f>
        <v>226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1</v>
      </c>
      <c r="X23" s="3">
        <v>1</v>
      </c>
      <c r="Y23" s="3">
        <v>0</v>
      </c>
      <c r="Z23" s="3">
        <f>'middle_count_log$3'!Z23+2</f>
        <v>154</v>
      </c>
      <c r="AA23" s="3">
        <v>2</v>
      </c>
      <c r="AB23" s="3">
        <v>2</v>
      </c>
      <c r="AC23" s="17" t="s">
        <v>162</v>
      </c>
      <c r="AD23" s="3">
        <f>'middle_count_log$3'!AD23+5</f>
        <v>7110</v>
      </c>
      <c r="AE23" s="3">
        <f>'middle_count_log$3'!AE23-5</f>
        <v>3490</v>
      </c>
      <c r="AF23" s="3">
        <f>'middle_count_log$3'!AF23+10</f>
        <v>3620</v>
      </c>
      <c r="AG23" s="3">
        <f>'middle_count_log$3'!AG23+5</f>
        <v>100</v>
      </c>
    </row>
    <row r="24" spans="1:33" x14ac:dyDescent="0.15">
      <c r="A24" s="15" t="s">
        <v>50</v>
      </c>
      <c r="B24" s="3">
        <v>0</v>
      </c>
      <c r="C24" s="3">
        <v>40024</v>
      </c>
      <c r="D24" s="3">
        <v>400211</v>
      </c>
      <c r="E24" s="3">
        <v>1</v>
      </c>
      <c r="F24" s="3">
        <v>1</v>
      </c>
      <c r="G24" s="17">
        <v>5</v>
      </c>
      <c r="H24" s="3">
        <v>1</v>
      </c>
      <c r="I24" s="3">
        <v>4002</v>
      </c>
      <c r="J24" s="3">
        <v>0</v>
      </c>
      <c r="K24" s="3">
        <v>0</v>
      </c>
      <c r="L24" s="3">
        <v>9</v>
      </c>
      <c r="M24" s="3">
        <f>'middle_count_log$3'!M24+5</f>
        <v>20760</v>
      </c>
      <c r="N24" s="3">
        <f>'middle_count_log$3'!N24+4</f>
        <v>273</v>
      </c>
      <c r="O24" s="3">
        <f>'middle_count_log$3'!O24+3</f>
        <v>236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1</v>
      </c>
      <c r="X24" s="3">
        <v>1</v>
      </c>
      <c r="Y24" s="3">
        <v>0</v>
      </c>
      <c r="Z24" s="3">
        <f>'middle_count_log$3'!Z24+2</f>
        <v>154</v>
      </c>
      <c r="AA24" s="3">
        <v>3</v>
      </c>
      <c r="AB24" s="3">
        <v>3</v>
      </c>
      <c r="AC24" s="17" t="s">
        <v>163</v>
      </c>
      <c r="AD24" s="3">
        <f>'middle_count_log$3'!AD24+5</f>
        <v>6710</v>
      </c>
      <c r="AE24" s="3">
        <f>'middle_count_log$3'!AE24-5</f>
        <v>1990</v>
      </c>
      <c r="AF24" s="3">
        <f>'middle_count_log$3'!AF24+10</f>
        <v>4720</v>
      </c>
      <c r="AG24" s="3">
        <f>'middle_count_log$3'!AG24+5</f>
        <v>90</v>
      </c>
    </row>
    <row r="25" spans="1:33" x14ac:dyDescent="0.15">
      <c r="A25" s="15" t="s">
        <v>50</v>
      </c>
      <c r="B25" s="1">
        <v>30001</v>
      </c>
      <c r="C25" s="1">
        <v>50011</v>
      </c>
      <c r="D25" s="3">
        <v>500111</v>
      </c>
      <c r="E25" s="3">
        <v>1</v>
      </c>
      <c r="F25" s="3">
        <v>1</v>
      </c>
      <c r="G25" s="17">
        <v>1</v>
      </c>
      <c r="H25" s="3">
        <v>1</v>
      </c>
      <c r="I25" s="3">
        <v>4001</v>
      </c>
      <c r="J25" s="3">
        <v>20001</v>
      </c>
      <c r="K25" s="3">
        <v>1</v>
      </c>
      <c r="L25" s="3">
        <v>1</v>
      </c>
      <c r="M25" s="3">
        <f>'middle_count_log$3'!M25+5</f>
        <v>510</v>
      </c>
      <c r="N25" s="3">
        <f>'middle_count_log$3'!N25+4</f>
        <v>58</v>
      </c>
      <c r="O25" s="3">
        <f>'middle_count_log$3'!O25+3</f>
        <v>35</v>
      </c>
      <c r="P25" s="3">
        <f>'middle_count_log$3'!P25+2</f>
        <v>14</v>
      </c>
      <c r="Q25" s="3">
        <v>1</v>
      </c>
      <c r="R25" s="3">
        <v>1</v>
      </c>
      <c r="S25" s="3">
        <v>0</v>
      </c>
      <c r="T25" s="3">
        <v>0</v>
      </c>
      <c r="U25" s="3">
        <v>1</v>
      </c>
      <c r="V25" s="3">
        <v>0</v>
      </c>
      <c r="W25" s="3" t="s">
        <v>38</v>
      </c>
      <c r="X25" s="3">
        <v>0</v>
      </c>
      <c r="Y25" s="3">
        <v>1</v>
      </c>
      <c r="Z25" s="3">
        <f>'middle_count_log$3'!Z25+2</f>
        <v>14</v>
      </c>
      <c r="AA25" s="3">
        <v>0</v>
      </c>
      <c r="AB25" s="3">
        <v>0</v>
      </c>
      <c r="AC25" s="18"/>
      <c r="AD25" s="3">
        <v>0</v>
      </c>
      <c r="AE25" s="3">
        <v>0</v>
      </c>
      <c r="AF25" s="3">
        <v>0</v>
      </c>
      <c r="AG25" s="3">
        <v>0</v>
      </c>
    </row>
    <row r="26" spans="1:33" x14ac:dyDescent="0.15">
      <c r="A26" s="15" t="s">
        <v>50</v>
      </c>
      <c r="B26" s="1">
        <v>30001</v>
      </c>
      <c r="C26" s="1">
        <v>50012</v>
      </c>
      <c r="D26" s="3">
        <v>500121</v>
      </c>
      <c r="E26" s="3">
        <v>1</v>
      </c>
      <c r="F26" s="3">
        <v>1</v>
      </c>
      <c r="G26" s="17">
        <v>5</v>
      </c>
      <c r="H26" s="3">
        <v>1</v>
      </c>
      <c r="I26" s="3">
        <v>4001</v>
      </c>
      <c r="J26" s="3">
        <v>20001</v>
      </c>
      <c r="K26" s="3">
        <v>1</v>
      </c>
      <c r="L26" s="3">
        <v>1</v>
      </c>
      <c r="M26" s="3">
        <f>'middle_count_log$3'!M26+5</f>
        <v>500</v>
      </c>
      <c r="N26" s="3">
        <f>'middle_count_log$3'!N26+4</f>
        <v>53</v>
      </c>
      <c r="O26" s="3">
        <f>'middle_count_log$3'!O26+3</f>
        <v>25</v>
      </c>
      <c r="P26" s="3">
        <v>0</v>
      </c>
      <c r="Q26" s="3">
        <v>1</v>
      </c>
      <c r="R26" s="3">
        <v>1</v>
      </c>
      <c r="S26" s="3">
        <v>0</v>
      </c>
      <c r="T26" s="3">
        <v>0</v>
      </c>
      <c r="U26" s="3">
        <v>1</v>
      </c>
      <c r="V26" s="3">
        <v>0</v>
      </c>
      <c r="W26" s="3" t="s">
        <v>38</v>
      </c>
      <c r="X26" s="3">
        <v>0</v>
      </c>
      <c r="Y26" s="3">
        <v>1</v>
      </c>
      <c r="Z26" s="3">
        <f>'middle_count_log$3'!Z26+2</f>
        <v>14</v>
      </c>
      <c r="AA26" s="3">
        <v>3</v>
      </c>
      <c r="AB26" s="3">
        <v>1</v>
      </c>
      <c r="AC26" s="17"/>
      <c r="AD26" s="3">
        <f>'middle_count_log$3'!AD26+5</f>
        <v>5010</v>
      </c>
      <c r="AE26" s="3">
        <f>'middle_count_log$3'!AE26-5</f>
        <v>3990</v>
      </c>
      <c r="AF26" s="3">
        <f>'middle_count_log$3'!AF26+10</f>
        <v>1020</v>
      </c>
      <c r="AG26" s="3">
        <f>'middle_count_log$3'!AG26+5</f>
        <v>15</v>
      </c>
    </row>
    <row r="27" spans="1:33" x14ac:dyDescent="0.15">
      <c r="A27" s="15" t="s">
        <v>50</v>
      </c>
      <c r="B27" s="3">
        <v>0</v>
      </c>
      <c r="C27" s="1">
        <v>50013</v>
      </c>
      <c r="D27" s="3">
        <v>500131</v>
      </c>
      <c r="E27" s="3">
        <v>1</v>
      </c>
      <c r="F27" s="3">
        <v>1</v>
      </c>
      <c r="G27" s="17">
        <v>5</v>
      </c>
      <c r="H27" s="3">
        <v>1</v>
      </c>
      <c r="I27" s="3">
        <v>4001</v>
      </c>
      <c r="J27" s="3">
        <v>0</v>
      </c>
      <c r="K27" s="3">
        <v>0</v>
      </c>
      <c r="L27" s="3">
        <v>9</v>
      </c>
      <c r="M27" s="3">
        <f>'middle_count_log$3'!M27+5</f>
        <v>495</v>
      </c>
      <c r="N27" s="3">
        <f>'middle_count_log$3'!N27+4</f>
        <v>48</v>
      </c>
      <c r="O27" s="3">
        <f>'middle_count_log$3'!O27+3</f>
        <v>20</v>
      </c>
      <c r="P27" s="3">
        <v>0</v>
      </c>
      <c r="Q27" s="3">
        <v>9</v>
      </c>
      <c r="R27" s="3">
        <v>1</v>
      </c>
      <c r="S27" s="3">
        <v>0</v>
      </c>
      <c r="T27" s="3">
        <v>0</v>
      </c>
      <c r="U27" s="3">
        <v>1</v>
      </c>
      <c r="V27" s="3">
        <v>0</v>
      </c>
      <c r="W27" s="3" t="s">
        <v>38</v>
      </c>
      <c r="X27" s="3">
        <v>0</v>
      </c>
      <c r="Y27" s="3">
        <v>1</v>
      </c>
      <c r="Z27" s="3">
        <f>'middle_count_log$3'!Z27+2</f>
        <v>14</v>
      </c>
      <c r="AA27" s="3">
        <v>2</v>
      </c>
      <c r="AB27" s="3">
        <v>2</v>
      </c>
      <c r="AC27" s="17" t="s">
        <v>157</v>
      </c>
      <c r="AD27" s="3">
        <f>'middle_count_log$3'!AD27+5</f>
        <v>4510</v>
      </c>
      <c r="AE27" s="3">
        <f>'middle_count_log$3'!AE27-5</f>
        <v>3490</v>
      </c>
      <c r="AF27" s="3">
        <f>'middle_count_log$3'!AF27+10</f>
        <v>1020</v>
      </c>
      <c r="AG27" s="3">
        <f>'middle_count_log$3'!AG27+5</f>
        <v>15</v>
      </c>
    </row>
    <row r="28" spans="1:33" x14ac:dyDescent="0.15">
      <c r="A28" s="15" t="s">
        <v>50</v>
      </c>
      <c r="B28" s="3">
        <v>0</v>
      </c>
      <c r="C28" s="1">
        <v>50014</v>
      </c>
      <c r="D28" s="3">
        <v>500141</v>
      </c>
      <c r="E28" s="3">
        <v>1</v>
      </c>
      <c r="F28" s="3">
        <v>1</v>
      </c>
      <c r="G28" s="17">
        <v>5</v>
      </c>
      <c r="H28" s="3">
        <v>1</v>
      </c>
      <c r="I28" s="3">
        <v>4001</v>
      </c>
      <c r="J28" s="3">
        <v>0</v>
      </c>
      <c r="K28" s="3">
        <v>0</v>
      </c>
      <c r="L28" s="3">
        <v>9</v>
      </c>
      <c r="M28" s="3">
        <f>'middle_count_log$3'!M28+5</f>
        <v>490</v>
      </c>
      <c r="N28" s="3">
        <f>'middle_count_log$3'!N28+4</f>
        <v>43</v>
      </c>
      <c r="O28" s="3">
        <f>'middle_count_log$3'!O28+3</f>
        <v>15</v>
      </c>
      <c r="P28" s="3">
        <v>0</v>
      </c>
      <c r="Q28" s="3">
        <v>9</v>
      </c>
      <c r="R28" s="3">
        <v>1</v>
      </c>
      <c r="S28" s="3">
        <v>0</v>
      </c>
      <c r="T28" s="3">
        <v>0</v>
      </c>
      <c r="U28" s="3">
        <v>1</v>
      </c>
      <c r="V28" s="3">
        <v>0</v>
      </c>
      <c r="W28" s="3" t="s">
        <v>38</v>
      </c>
      <c r="X28" s="3">
        <v>0</v>
      </c>
      <c r="Y28" s="3">
        <v>1</v>
      </c>
      <c r="Z28" s="3">
        <f>'middle_count_log$3'!Z28+2</f>
        <v>14</v>
      </c>
      <c r="AA28" s="3">
        <v>1</v>
      </c>
      <c r="AB28" s="3">
        <v>3</v>
      </c>
      <c r="AC28" s="17" t="s">
        <v>158</v>
      </c>
      <c r="AD28" s="3">
        <f>'middle_count_log$3'!AD28+5</f>
        <v>4010</v>
      </c>
      <c r="AE28" s="3">
        <f>'middle_count_log$3'!AE28-5</f>
        <v>2990</v>
      </c>
      <c r="AF28" s="3">
        <f>'middle_count_log$3'!AF28+10</f>
        <v>1020</v>
      </c>
      <c r="AG28" s="3">
        <f>'middle_count_log$3'!AG28+5</f>
        <v>15</v>
      </c>
    </row>
    <row r="29" spans="1:33" x14ac:dyDescent="0.15">
      <c r="A29" s="15" t="s">
        <v>50</v>
      </c>
      <c r="B29" s="1">
        <v>30002</v>
      </c>
      <c r="C29" s="1">
        <v>50011</v>
      </c>
      <c r="D29" s="3">
        <v>500141</v>
      </c>
      <c r="E29" s="3">
        <v>1</v>
      </c>
      <c r="F29" s="3">
        <v>1</v>
      </c>
      <c r="G29" s="17">
        <v>1</v>
      </c>
      <c r="H29" s="3">
        <v>1</v>
      </c>
      <c r="I29" s="3">
        <v>4001</v>
      </c>
      <c r="J29" s="3">
        <v>20001</v>
      </c>
      <c r="K29" s="3">
        <v>9</v>
      </c>
      <c r="L29" s="3">
        <v>0</v>
      </c>
      <c r="M29" s="3">
        <f>'middle_count_log$3'!M29+5</f>
        <v>3010</v>
      </c>
      <c r="N29" s="3">
        <f>'middle_count_log$3'!N29+4</f>
        <v>208</v>
      </c>
      <c r="O29" s="3">
        <f>'middle_count_log$3'!O29+3</f>
        <v>186</v>
      </c>
      <c r="P29" s="3">
        <f>'middle_count_log$3'!P29+2</f>
        <v>104</v>
      </c>
      <c r="Q29" s="3">
        <v>1</v>
      </c>
      <c r="R29" s="3">
        <v>1</v>
      </c>
      <c r="S29" s="3">
        <v>0</v>
      </c>
      <c r="T29" s="3">
        <v>0</v>
      </c>
      <c r="U29" s="3">
        <v>1</v>
      </c>
      <c r="V29" s="3">
        <v>0</v>
      </c>
      <c r="W29" s="3" t="s">
        <v>38</v>
      </c>
      <c r="X29" s="3">
        <v>0</v>
      </c>
      <c r="Y29" s="3">
        <v>1</v>
      </c>
      <c r="Z29" s="3">
        <f>'middle_count_log$3'!Z29+2</f>
        <v>54</v>
      </c>
      <c r="AA29" s="3">
        <v>0</v>
      </c>
      <c r="AB29" s="3">
        <v>0</v>
      </c>
      <c r="AC29" s="18"/>
      <c r="AD29" s="3">
        <v>0</v>
      </c>
      <c r="AE29" s="3">
        <v>0</v>
      </c>
      <c r="AF29" s="3">
        <v>0</v>
      </c>
      <c r="AG29" s="3">
        <v>0</v>
      </c>
    </row>
    <row r="30" spans="1:33" x14ac:dyDescent="0.15">
      <c r="A30" s="15" t="s">
        <v>50</v>
      </c>
      <c r="B30" s="1">
        <v>30002</v>
      </c>
      <c r="C30" s="1">
        <v>50012</v>
      </c>
      <c r="D30" s="3">
        <v>500131</v>
      </c>
      <c r="E30" s="3">
        <v>1</v>
      </c>
      <c r="F30" s="3">
        <v>1</v>
      </c>
      <c r="G30" s="17">
        <v>5</v>
      </c>
      <c r="H30" s="3">
        <v>1</v>
      </c>
      <c r="I30" s="3">
        <v>4001</v>
      </c>
      <c r="J30" s="3">
        <v>20001</v>
      </c>
      <c r="K30" s="3">
        <v>9</v>
      </c>
      <c r="L30" s="3">
        <v>0</v>
      </c>
      <c r="M30" s="3">
        <f>'middle_count_log$3'!M30+5</f>
        <v>2910</v>
      </c>
      <c r="N30" s="3">
        <f>'middle_count_log$3'!N30+4</f>
        <v>188</v>
      </c>
      <c r="O30" s="3">
        <f>'middle_count_log$3'!O30+3</f>
        <v>166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1</v>
      </c>
      <c r="V30" s="3">
        <v>0</v>
      </c>
      <c r="W30" s="3" t="s">
        <v>38</v>
      </c>
      <c r="X30" s="3">
        <v>0</v>
      </c>
      <c r="Y30" s="3">
        <v>1</v>
      </c>
      <c r="Z30" s="3">
        <f>'middle_count_log$3'!Z30+2</f>
        <v>54</v>
      </c>
      <c r="AA30" s="3">
        <v>3</v>
      </c>
      <c r="AB30" s="3">
        <v>1</v>
      </c>
      <c r="AC30" s="17"/>
      <c r="AD30" s="3">
        <f>'middle_count_log$3'!AD30+5</f>
        <v>5010</v>
      </c>
      <c r="AE30" s="3">
        <f>'middle_count_log$3'!AE30-5</f>
        <v>3990</v>
      </c>
      <c r="AF30" s="3">
        <f>'middle_count_log$3'!AF30+10</f>
        <v>1020</v>
      </c>
      <c r="AG30" s="3">
        <f>'middle_count_log$3'!AG30+5</f>
        <v>60</v>
      </c>
    </row>
    <row r="31" spans="1:33" x14ac:dyDescent="0.15">
      <c r="A31" s="15" t="s">
        <v>50</v>
      </c>
      <c r="B31" s="3">
        <v>0</v>
      </c>
      <c r="C31" s="1">
        <v>50013</v>
      </c>
      <c r="D31" s="3">
        <v>500121</v>
      </c>
      <c r="E31" s="3">
        <v>1</v>
      </c>
      <c r="F31" s="3">
        <v>1</v>
      </c>
      <c r="G31" s="17">
        <v>5</v>
      </c>
      <c r="H31" s="3">
        <v>1</v>
      </c>
      <c r="I31" s="3">
        <v>4001</v>
      </c>
      <c r="J31" s="3">
        <v>0</v>
      </c>
      <c r="K31" s="3">
        <v>0</v>
      </c>
      <c r="L31" s="3">
        <v>9</v>
      </c>
      <c r="M31" s="3">
        <f>'middle_count_log$3'!M31+5</f>
        <v>2810</v>
      </c>
      <c r="N31" s="3">
        <f>'middle_count_log$3'!N31+4</f>
        <v>168</v>
      </c>
      <c r="O31" s="3">
        <f>'middle_count_log$3'!O31+3</f>
        <v>146</v>
      </c>
      <c r="P31" s="3">
        <v>0</v>
      </c>
      <c r="Q31" s="3">
        <v>9</v>
      </c>
      <c r="R31" s="3">
        <v>1</v>
      </c>
      <c r="S31" s="3">
        <v>0</v>
      </c>
      <c r="T31" s="3">
        <v>0</v>
      </c>
      <c r="U31" s="3">
        <v>1</v>
      </c>
      <c r="V31" s="3">
        <v>0</v>
      </c>
      <c r="W31" s="3" t="s">
        <v>38</v>
      </c>
      <c r="X31" s="3">
        <v>0</v>
      </c>
      <c r="Y31" s="3">
        <v>1</v>
      </c>
      <c r="Z31" s="3">
        <f>'middle_count_log$3'!Z31+2</f>
        <v>54</v>
      </c>
      <c r="AA31" s="3">
        <v>2</v>
      </c>
      <c r="AB31" s="3">
        <v>2</v>
      </c>
      <c r="AC31" s="17" t="s">
        <v>162</v>
      </c>
      <c r="AD31" s="3">
        <f>'middle_count_log$3'!AD31+5</f>
        <v>4510</v>
      </c>
      <c r="AE31" s="3">
        <f>'middle_count_log$3'!AE31-5</f>
        <v>2990</v>
      </c>
      <c r="AF31" s="3">
        <f>'middle_count_log$3'!AF31+10</f>
        <v>1520</v>
      </c>
      <c r="AG31" s="3">
        <f>'middle_count_log$3'!AG31+5</f>
        <v>60</v>
      </c>
    </row>
    <row r="32" spans="1:33" x14ac:dyDescent="0.15">
      <c r="A32" s="15" t="s">
        <v>50</v>
      </c>
      <c r="B32" s="3">
        <v>0</v>
      </c>
      <c r="C32" s="1">
        <v>50014</v>
      </c>
      <c r="D32" s="3">
        <v>500111</v>
      </c>
      <c r="E32" s="3">
        <v>1</v>
      </c>
      <c r="F32" s="3">
        <v>1</v>
      </c>
      <c r="G32" s="17">
        <v>5</v>
      </c>
      <c r="H32" s="3">
        <v>1</v>
      </c>
      <c r="I32" s="3">
        <v>4001</v>
      </c>
      <c r="J32" s="3">
        <v>0</v>
      </c>
      <c r="K32" s="3">
        <v>0</v>
      </c>
      <c r="L32" s="3">
        <v>9</v>
      </c>
      <c r="M32" s="3">
        <f>'middle_count_log$3'!M32+5</f>
        <v>2710</v>
      </c>
      <c r="N32" s="3">
        <f>'middle_count_log$3'!N32+4</f>
        <v>148</v>
      </c>
      <c r="O32" s="3">
        <f>'middle_count_log$3'!O32+3</f>
        <v>126</v>
      </c>
      <c r="P32" s="3">
        <v>0</v>
      </c>
      <c r="Q32" s="3">
        <v>9</v>
      </c>
      <c r="R32" s="3">
        <v>1</v>
      </c>
      <c r="S32" s="3">
        <v>0</v>
      </c>
      <c r="T32" s="3">
        <v>0</v>
      </c>
      <c r="U32" s="3">
        <v>1</v>
      </c>
      <c r="V32" s="3">
        <v>0</v>
      </c>
      <c r="W32" s="3" t="s">
        <v>38</v>
      </c>
      <c r="X32" s="3">
        <v>0</v>
      </c>
      <c r="Y32" s="3">
        <v>1</v>
      </c>
      <c r="Z32" s="3">
        <f>'middle_count_log$3'!Z32+2</f>
        <v>54</v>
      </c>
      <c r="AA32" s="3">
        <v>1</v>
      </c>
      <c r="AB32" s="3">
        <v>3</v>
      </c>
      <c r="AC32" s="17" t="s">
        <v>163</v>
      </c>
      <c r="AD32" s="3">
        <f>'middle_count_log$3'!AD32+5</f>
        <v>4010</v>
      </c>
      <c r="AE32" s="3">
        <f>'middle_count_log$3'!AE32-5</f>
        <v>1990</v>
      </c>
      <c r="AF32" s="3">
        <f>'middle_count_log$3'!AF32+10</f>
        <v>2020</v>
      </c>
      <c r="AG32" s="3">
        <f>'middle_count_log$3'!AG32+5</f>
        <v>60</v>
      </c>
    </row>
    <row r="33" spans="1:33" x14ac:dyDescent="0.15">
      <c r="A33" s="15" t="s">
        <v>50</v>
      </c>
      <c r="B33" s="1">
        <v>30001</v>
      </c>
      <c r="C33" s="3">
        <v>50021</v>
      </c>
      <c r="D33" s="3">
        <v>500211</v>
      </c>
      <c r="E33" s="3">
        <v>1</v>
      </c>
      <c r="F33" s="3">
        <v>1</v>
      </c>
      <c r="G33" s="17">
        <v>2</v>
      </c>
      <c r="H33" s="3">
        <v>1</v>
      </c>
      <c r="I33" s="3">
        <v>4002</v>
      </c>
      <c r="J33" s="3">
        <v>20001</v>
      </c>
      <c r="K33" s="3">
        <v>1</v>
      </c>
      <c r="L33" s="3">
        <v>1</v>
      </c>
      <c r="M33" s="3">
        <f>'middle_count_log$3'!M33+5</f>
        <v>100010</v>
      </c>
      <c r="N33" s="3">
        <f>'middle_count_log$3'!N33+4</f>
        <v>8200</v>
      </c>
      <c r="O33" s="3">
        <f>'middle_count_log$3'!O33+3</f>
        <v>8006</v>
      </c>
      <c r="P33" s="3">
        <f>'middle_count_log$3'!P33+2</f>
        <v>1004</v>
      </c>
      <c r="Q33" s="3">
        <v>1</v>
      </c>
      <c r="R33" s="3">
        <v>1</v>
      </c>
      <c r="S33" s="3">
        <v>0</v>
      </c>
      <c r="T33" s="3">
        <v>0</v>
      </c>
      <c r="U33" s="3">
        <v>1</v>
      </c>
      <c r="V33" s="3">
        <v>0</v>
      </c>
      <c r="W33" s="3" t="s">
        <v>38</v>
      </c>
      <c r="X33" s="3">
        <v>0</v>
      </c>
      <c r="Y33" s="3">
        <v>1</v>
      </c>
      <c r="Z33" s="3">
        <f>'middle_count_log$3'!Z33+2</f>
        <v>1004</v>
      </c>
      <c r="AA33" s="3">
        <v>0</v>
      </c>
      <c r="AB33" s="3">
        <v>0</v>
      </c>
      <c r="AC33" s="18"/>
      <c r="AD33" s="3">
        <v>0</v>
      </c>
      <c r="AE33" s="3">
        <v>0</v>
      </c>
      <c r="AF33" s="3">
        <v>0</v>
      </c>
      <c r="AG33" s="3">
        <v>0</v>
      </c>
    </row>
    <row r="34" spans="1:33" x14ac:dyDescent="0.15">
      <c r="A34" s="15" t="s">
        <v>50</v>
      </c>
      <c r="B34" s="1">
        <v>30001</v>
      </c>
      <c r="C34" s="3">
        <v>50022</v>
      </c>
      <c r="D34" s="3">
        <v>500221</v>
      </c>
      <c r="E34" s="3">
        <v>1</v>
      </c>
      <c r="F34" s="3">
        <v>1</v>
      </c>
      <c r="G34" s="17">
        <v>5</v>
      </c>
      <c r="H34" s="3">
        <v>1</v>
      </c>
      <c r="I34" s="3">
        <v>4002</v>
      </c>
      <c r="J34" s="3">
        <v>20001</v>
      </c>
      <c r="K34" s="3">
        <v>1</v>
      </c>
      <c r="L34" s="3">
        <v>1</v>
      </c>
      <c r="M34" s="3">
        <f>'middle_count_log$3'!M34+5</f>
        <v>100009</v>
      </c>
      <c r="N34" s="3">
        <f>'middle_count_log$3'!N34+4</f>
        <v>4104</v>
      </c>
      <c r="O34" s="3">
        <f>'middle_count_log$3'!O34+3</f>
        <v>4006</v>
      </c>
      <c r="P34" s="3">
        <v>0</v>
      </c>
      <c r="Q34" s="3">
        <v>1</v>
      </c>
      <c r="R34" s="3">
        <v>1</v>
      </c>
      <c r="S34" s="3">
        <v>0</v>
      </c>
      <c r="T34" s="3">
        <v>0</v>
      </c>
      <c r="U34" s="3">
        <v>1</v>
      </c>
      <c r="V34" s="3">
        <v>0</v>
      </c>
      <c r="W34" s="3" t="s">
        <v>38</v>
      </c>
      <c r="X34" s="3">
        <v>0</v>
      </c>
      <c r="Y34" s="3">
        <v>1</v>
      </c>
      <c r="Z34" s="3">
        <f>'middle_count_log$3'!Z34+2</f>
        <v>1003</v>
      </c>
      <c r="AA34" s="3">
        <v>3</v>
      </c>
      <c r="AB34" s="3">
        <v>1</v>
      </c>
      <c r="AC34" s="17"/>
      <c r="AD34" s="3">
        <f>'middle_count_log$3'!AD34+5</f>
        <v>10010</v>
      </c>
      <c r="AE34" s="3">
        <f>'middle_count_log$3'!AE34-5</f>
        <v>4990</v>
      </c>
      <c r="AF34" s="3">
        <f>'middle_count_log$3'!AF34+10</f>
        <v>5020</v>
      </c>
      <c r="AG34" s="3">
        <f>'middle_count_log$3'!AG34+5</f>
        <v>110</v>
      </c>
    </row>
    <row r="35" spans="1:33" x14ac:dyDescent="0.15">
      <c r="A35" s="15" t="s">
        <v>50</v>
      </c>
      <c r="B35" s="3">
        <v>0</v>
      </c>
      <c r="C35" s="3">
        <v>50023</v>
      </c>
      <c r="D35" s="3">
        <v>500231</v>
      </c>
      <c r="E35" s="3">
        <v>1</v>
      </c>
      <c r="F35" s="3">
        <v>1</v>
      </c>
      <c r="G35" s="17">
        <v>5</v>
      </c>
      <c r="H35" s="3">
        <v>1</v>
      </c>
      <c r="I35" s="3">
        <v>4002</v>
      </c>
      <c r="J35" s="3">
        <v>0</v>
      </c>
      <c r="K35" s="3">
        <v>0</v>
      </c>
      <c r="L35" s="3">
        <v>9</v>
      </c>
      <c r="M35" s="3">
        <f>'middle_count_log$3'!M35+5</f>
        <v>100008</v>
      </c>
      <c r="N35" s="3">
        <f>'middle_count_log$3'!N35+4</f>
        <v>2056</v>
      </c>
      <c r="O35" s="3">
        <f>'middle_count_log$3'!O35+3</f>
        <v>2006</v>
      </c>
      <c r="P35" s="3">
        <v>0</v>
      </c>
      <c r="Q35" s="3">
        <v>9</v>
      </c>
      <c r="R35" s="3">
        <v>1</v>
      </c>
      <c r="S35" s="3">
        <v>0</v>
      </c>
      <c r="T35" s="3">
        <v>0</v>
      </c>
      <c r="U35" s="3">
        <v>1</v>
      </c>
      <c r="V35" s="3">
        <v>0</v>
      </c>
      <c r="W35" s="3" t="s">
        <v>38</v>
      </c>
      <c r="X35" s="3">
        <v>0</v>
      </c>
      <c r="Y35" s="3">
        <v>1</v>
      </c>
      <c r="Z35" s="3">
        <f>'middle_count_log$3'!Z35+2</f>
        <v>1002</v>
      </c>
      <c r="AA35" s="3">
        <v>2</v>
      </c>
      <c r="AB35" s="3">
        <v>2</v>
      </c>
      <c r="AC35" s="17" t="s">
        <v>157</v>
      </c>
      <c r="AD35" s="3">
        <f>'middle_count_log$3'!AD35+5</f>
        <v>5010</v>
      </c>
      <c r="AE35" s="3">
        <f>'middle_count_log$3'!AE35-5</f>
        <v>2490</v>
      </c>
      <c r="AF35" s="3">
        <f>'middle_count_log$3'!AF35+10</f>
        <v>2520</v>
      </c>
      <c r="AG35" s="3">
        <f>'middle_count_log$3'!AG35+5</f>
        <v>60</v>
      </c>
    </row>
    <row r="36" spans="1:33" x14ac:dyDescent="0.15">
      <c r="A36" s="15" t="s">
        <v>50</v>
      </c>
      <c r="B36" s="3">
        <v>0</v>
      </c>
      <c r="C36" s="3">
        <v>50024</v>
      </c>
      <c r="D36" s="3">
        <v>500241</v>
      </c>
      <c r="E36" s="3">
        <v>1</v>
      </c>
      <c r="F36" s="3">
        <v>1</v>
      </c>
      <c r="G36" s="17">
        <v>5</v>
      </c>
      <c r="H36" s="3">
        <v>1</v>
      </c>
      <c r="I36" s="3">
        <v>4002</v>
      </c>
      <c r="J36" s="3">
        <v>0</v>
      </c>
      <c r="K36" s="3">
        <v>0</v>
      </c>
      <c r="L36" s="3">
        <v>9</v>
      </c>
      <c r="M36" s="3">
        <f>'middle_count_log$3'!M36+5</f>
        <v>100007</v>
      </c>
      <c r="N36" s="3">
        <f>'middle_count_log$3'!N36+4</f>
        <v>1032</v>
      </c>
      <c r="O36" s="3">
        <f>'middle_count_log$3'!O36+3</f>
        <v>1006</v>
      </c>
      <c r="P36" s="3">
        <v>0</v>
      </c>
      <c r="Q36" s="3">
        <v>9</v>
      </c>
      <c r="R36" s="3">
        <v>1</v>
      </c>
      <c r="S36" s="3">
        <v>0</v>
      </c>
      <c r="T36" s="3">
        <v>0</v>
      </c>
      <c r="U36" s="3">
        <v>1</v>
      </c>
      <c r="V36" s="3">
        <v>0</v>
      </c>
      <c r="W36" s="3" t="s">
        <v>38</v>
      </c>
      <c r="X36" s="3">
        <v>0</v>
      </c>
      <c r="Y36" s="3">
        <v>1</v>
      </c>
      <c r="Z36" s="3">
        <f>'middle_count_log$3'!Z36+2</f>
        <v>1001</v>
      </c>
      <c r="AA36" s="3">
        <v>1</v>
      </c>
      <c r="AB36" s="3">
        <v>3</v>
      </c>
      <c r="AC36" s="17" t="s">
        <v>158</v>
      </c>
      <c r="AD36" s="3">
        <f>'middle_count_log$3'!AD36+5</f>
        <v>2510</v>
      </c>
      <c r="AE36" s="3">
        <f>'middle_count_log$3'!AE36-5</f>
        <v>1240</v>
      </c>
      <c r="AF36" s="3">
        <f>'middle_count_log$3'!AF36+10</f>
        <v>1270</v>
      </c>
      <c r="AG36" s="3">
        <f>'middle_count_log$3'!AG36+5</f>
        <v>35</v>
      </c>
    </row>
    <row r="37" spans="1:33" x14ac:dyDescent="0.15">
      <c r="A37" s="15" t="s">
        <v>50</v>
      </c>
      <c r="B37" s="1">
        <v>30002</v>
      </c>
      <c r="C37" s="3">
        <v>50021</v>
      </c>
      <c r="D37" s="3">
        <v>500241</v>
      </c>
      <c r="E37" s="3">
        <v>1</v>
      </c>
      <c r="F37" s="3">
        <v>1</v>
      </c>
      <c r="G37" s="17">
        <v>2</v>
      </c>
      <c r="H37" s="3">
        <v>1</v>
      </c>
      <c r="I37" s="3">
        <v>4002</v>
      </c>
      <c r="J37" s="3">
        <v>20001</v>
      </c>
      <c r="K37" s="3">
        <v>9</v>
      </c>
      <c r="L37" s="3">
        <v>0</v>
      </c>
      <c r="M37" s="3">
        <f>'middle_count_log$3'!M37+5</f>
        <v>50010</v>
      </c>
      <c r="N37" s="3">
        <f>'middle_count_log$3'!N37+4</f>
        <v>108</v>
      </c>
      <c r="O37" s="3">
        <f>'middle_count_log$3'!O37+3</f>
        <v>106</v>
      </c>
      <c r="P37" s="3">
        <f>'middle_count_log$3'!P37+2</f>
        <v>54</v>
      </c>
      <c r="Q37" s="3">
        <v>1</v>
      </c>
      <c r="R37" s="3">
        <v>1</v>
      </c>
      <c r="S37" s="3">
        <v>0</v>
      </c>
      <c r="T37" s="3">
        <v>0</v>
      </c>
      <c r="U37" s="3">
        <v>1</v>
      </c>
      <c r="V37" s="3">
        <v>0</v>
      </c>
      <c r="W37" s="3" t="s">
        <v>38</v>
      </c>
      <c r="X37" s="3">
        <v>0</v>
      </c>
      <c r="Y37" s="3">
        <v>1</v>
      </c>
      <c r="Z37" s="3">
        <f>'middle_count_log$3'!Z37+2</f>
        <v>4</v>
      </c>
      <c r="AA37" s="3">
        <v>0</v>
      </c>
      <c r="AB37" s="3">
        <v>0</v>
      </c>
      <c r="AC37" s="18"/>
      <c r="AD37" s="3">
        <v>0</v>
      </c>
      <c r="AE37" s="3">
        <v>0</v>
      </c>
      <c r="AF37" s="3">
        <v>0</v>
      </c>
      <c r="AG37" s="3">
        <v>0</v>
      </c>
    </row>
    <row r="38" spans="1:33" x14ac:dyDescent="0.15">
      <c r="A38" s="15" t="s">
        <v>50</v>
      </c>
      <c r="B38" s="1">
        <v>30002</v>
      </c>
      <c r="C38" s="3">
        <v>50022</v>
      </c>
      <c r="D38" s="3">
        <v>500231</v>
      </c>
      <c r="E38" s="3">
        <v>1</v>
      </c>
      <c r="F38" s="3">
        <v>1</v>
      </c>
      <c r="G38" s="17">
        <v>5</v>
      </c>
      <c r="H38" s="3">
        <v>1</v>
      </c>
      <c r="I38" s="3">
        <v>4002</v>
      </c>
      <c r="J38" s="3">
        <v>20001</v>
      </c>
      <c r="K38" s="3">
        <v>9</v>
      </c>
      <c r="L38" s="3">
        <v>0</v>
      </c>
      <c r="M38" s="3">
        <f>'middle_count_log$3'!M38+5</f>
        <v>50008</v>
      </c>
      <c r="N38" s="3">
        <f>'middle_count_log$3'!N38+4</f>
        <v>107</v>
      </c>
      <c r="O38" s="3">
        <f>'middle_count_log$3'!O38+3</f>
        <v>105</v>
      </c>
      <c r="P38" s="3">
        <v>0</v>
      </c>
      <c r="Q38" s="3">
        <v>1</v>
      </c>
      <c r="R38" s="3">
        <v>1</v>
      </c>
      <c r="S38" s="3">
        <v>0</v>
      </c>
      <c r="T38" s="3">
        <v>0</v>
      </c>
      <c r="U38" s="3">
        <v>1</v>
      </c>
      <c r="V38" s="3">
        <v>0</v>
      </c>
      <c r="W38" s="3" t="s">
        <v>38</v>
      </c>
      <c r="X38" s="3">
        <v>0</v>
      </c>
      <c r="Y38" s="3">
        <v>1</v>
      </c>
      <c r="Z38" s="3">
        <f>'middle_count_log$3'!Z38+2</f>
        <v>4</v>
      </c>
      <c r="AA38" s="3">
        <v>3</v>
      </c>
      <c r="AB38" s="3">
        <v>1</v>
      </c>
      <c r="AC38" s="17"/>
      <c r="AD38" s="3">
        <f>'middle_count_log$3'!AD38+5</f>
        <v>2010</v>
      </c>
      <c r="AE38" s="3">
        <f>'middle_count_log$3'!AE38-5</f>
        <v>1980</v>
      </c>
      <c r="AF38" s="3">
        <f>'middle_count_log$3'!AF38+10</f>
        <v>30</v>
      </c>
      <c r="AG38" s="3">
        <f>'middle_count_log$3'!AG38+5</f>
        <v>15</v>
      </c>
    </row>
    <row r="39" spans="1:33" x14ac:dyDescent="0.15">
      <c r="A39" s="15" t="s">
        <v>50</v>
      </c>
      <c r="B39" s="3">
        <v>0</v>
      </c>
      <c r="C39" s="3">
        <v>50023</v>
      </c>
      <c r="D39" s="3">
        <v>500221</v>
      </c>
      <c r="E39" s="3">
        <v>1</v>
      </c>
      <c r="F39" s="3">
        <v>1</v>
      </c>
      <c r="G39" s="17">
        <v>5</v>
      </c>
      <c r="H39" s="3">
        <v>1</v>
      </c>
      <c r="I39" s="3">
        <v>4002</v>
      </c>
      <c r="J39" s="3">
        <v>0</v>
      </c>
      <c r="K39" s="3">
        <v>0</v>
      </c>
      <c r="L39" s="3">
        <v>9</v>
      </c>
      <c r="M39" s="3">
        <f>'middle_count_log$3'!M39+5</f>
        <v>50006</v>
      </c>
      <c r="N39" s="3">
        <f>'middle_count_log$3'!N39+4</f>
        <v>106</v>
      </c>
      <c r="O39" s="3">
        <f>'middle_count_log$3'!O39+3</f>
        <v>104</v>
      </c>
      <c r="P39" s="3">
        <v>0</v>
      </c>
      <c r="Q39" s="3">
        <v>9</v>
      </c>
      <c r="R39" s="3">
        <v>1</v>
      </c>
      <c r="S39" s="3">
        <v>0</v>
      </c>
      <c r="T39" s="3">
        <v>0</v>
      </c>
      <c r="U39" s="3">
        <v>1</v>
      </c>
      <c r="V39" s="3">
        <v>0</v>
      </c>
      <c r="W39" s="3" t="s">
        <v>38</v>
      </c>
      <c r="X39" s="3">
        <v>0</v>
      </c>
      <c r="Y39" s="3">
        <v>1</v>
      </c>
      <c r="Z39" s="3">
        <f>'middle_count_log$3'!Z39+2</f>
        <v>4</v>
      </c>
      <c r="AA39" s="3">
        <v>2</v>
      </c>
      <c r="AB39" s="3">
        <v>2</v>
      </c>
      <c r="AC39" s="17" t="s">
        <v>162</v>
      </c>
      <c r="AD39" s="3">
        <f>'middle_count_log$3'!AD39+5</f>
        <v>2000</v>
      </c>
      <c r="AE39" s="3">
        <f>'middle_count_log$3'!AE39-5</f>
        <v>1960</v>
      </c>
      <c r="AF39" s="3">
        <f>'middle_count_log$3'!AF39+10</f>
        <v>40</v>
      </c>
      <c r="AG39" s="3">
        <f>'middle_count_log$3'!AG39+5</f>
        <v>16</v>
      </c>
    </row>
    <row r="40" spans="1:33" s="2" customFormat="1" x14ac:dyDescent="0.15">
      <c r="A40" s="15" t="s">
        <v>50</v>
      </c>
      <c r="B40" s="3">
        <v>0</v>
      </c>
      <c r="C40" s="4">
        <v>50024</v>
      </c>
      <c r="D40" s="3">
        <v>500211</v>
      </c>
      <c r="E40" s="4">
        <v>1</v>
      </c>
      <c r="F40" s="4">
        <v>1</v>
      </c>
      <c r="G40" s="17">
        <v>5</v>
      </c>
      <c r="H40" s="4">
        <v>1</v>
      </c>
      <c r="I40" s="4">
        <v>4002</v>
      </c>
      <c r="J40" s="3">
        <v>0</v>
      </c>
      <c r="K40" s="3">
        <v>0</v>
      </c>
      <c r="L40" s="4">
        <v>9</v>
      </c>
      <c r="M40" s="3">
        <f>'middle_count_log$3'!M40+5</f>
        <v>50004</v>
      </c>
      <c r="N40" s="3">
        <f>'middle_count_log$3'!N40+4</f>
        <v>105</v>
      </c>
      <c r="O40" s="3">
        <f>'middle_count_log$3'!O40+3</f>
        <v>103</v>
      </c>
      <c r="P40" s="3">
        <v>0</v>
      </c>
      <c r="Q40" s="3">
        <v>9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 t="s">
        <v>38</v>
      </c>
      <c r="X40" s="4">
        <v>0</v>
      </c>
      <c r="Y40" s="4">
        <v>1</v>
      </c>
      <c r="Z40" s="3">
        <f>'middle_count_log$3'!Z40+2</f>
        <v>4</v>
      </c>
      <c r="AA40" s="4">
        <v>1</v>
      </c>
      <c r="AB40" s="4">
        <v>3</v>
      </c>
      <c r="AC40" s="17" t="s">
        <v>163</v>
      </c>
      <c r="AD40" s="3">
        <f>'middle_count_log$3'!AD40+5</f>
        <v>1990</v>
      </c>
      <c r="AE40" s="3">
        <f>'middle_count_log$3'!AE40-5</f>
        <v>1940</v>
      </c>
      <c r="AF40" s="3">
        <f>'middle_count_log$3'!AF40+10</f>
        <v>50</v>
      </c>
      <c r="AG40" s="3">
        <f>'middle_count_log$3'!AG40+5</f>
        <v>17</v>
      </c>
    </row>
    <row r="41" spans="1:33" s="11" customFormat="1" x14ac:dyDescent="0.15">
      <c r="A41" s="15" t="s">
        <v>50</v>
      </c>
      <c r="B41" s="11">
        <v>3999</v>
      </c>
      <c r="C41" s="4">
        <v>49991</v>
      </c>
      <c r="D41" s="4">
        <v>499911</v>
      </c>
      <c r="E41" s="4">
        <v>1</v>
      </c>
      <c r="F41" s="4">
        <v>1</v>
      </c>
      <c r="G41" s="19">
        <v>1</v>
      </c>
      <c r="H41" s="4">
        <v>1</v>
      </c>
      <c r="I41" s="4">
        <v>4999</v>
      </c>
      <c r="J41" s="4">
        <v>2999</v>
      </c>
      <c r="K41" s="4">
        <v>9</v>
      </c>
      <c r="L41" s="4">
        <v>0</v>
      </c>
      <c r="M41" s="3">
        <f>'middle_count_log$3'!M41+5</f>
        <v>10009</v>
      </c>
      <c r="N41" s="3">
        <f>'middle_count_log$3'!N41+4</f>
        <v>908</v>
      </c>
      <c r="O41" s="3">
        <f>'middle_count_log$3'!O41+3</f>
        <v>806</v>
      </c>
      <c r="P41" s="3">
        <f>'middle_count_log$3'!P41+2</f>
        <v>54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1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21"/>
      <c r="AD41" s="3">
        <v>0</v>
      </c>
      <c r="AE41" s="3">
        <v>0</v>
      </c>
      <c r="AF41" s="3">
        <v>0</v>
      </c>
      <c r="AG41" s="3">
        <v>0</v>
      </c>
    </row>
    <row r="42" spans="1:33" s="11" customFormat="1" x14ac:dyDescent="0.15">
      <c r="A42" s="15" t="s">
        <v>50</v>
      </c>
      <c r="B42" s="11">
        <v>3999</v>
      </c>
      <c r="C42" s="4">
        <v>49992</v>
      </c>
      <c r="D42" s="4">
        <v>499912</v>
      </c>
      <c r="E42" s="4">
        <v>1</v>
      </c>
      <c r="F42" s="4">
        <v>1</v>
      </c>
      <c r="G42" s="17">
        <v>5</v>
      </c>
      <c r="H42" s="4">
        <v>1</v>
      </c>
      <c r="I42" s="4">
        <v>4999</v>
      </c>
      <c r="J42" s="4">
        <v>2999</v>
      </c>
      <c r="K42" s="4">
        <v>9</v>
      </c>
      <c r="L42" s="4">
        <v>0</v>
      </c>
      <c r="M42" s="3">
        <f>'middle_count_log$3'!M42+5</f>
        <v>10008</v>
      </c>
      <c r="N42" s="3">
        <f>'middle_count_log$3'!N42+4</f>
        <v>858</v>
      </c>
      <c r="O42" s="3">
        <f>'middle_count_log$3'!O42+3</f>
        <v>706</v>
      </c>
      <c r="P42" s="3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3</v>
      </c>
      <c r="AB42" s="4">
        <v>1</v>
      </c>
      <c r="AC42" s="19"/>
      <c r="AD42" s="3">
        <f>'middle_count_log$3'!AD42+5</f>
        <v>9910</v>
      </c>
      <c r="AE42" s="3">
        <f>'middle_count_log$3'!AE42-5</f>
        <v>5890</v>
      </c>
      <c r="AF42" s="3">
        <f>'middle_count_log$3'!AF42+10</f>
        <v>4020</v>
      </c>
      <c r="AG42" s="3">
        <f>'middle_count_log$3'!AG42+5</f>
        <v>11</v>
      </c>
    </row>
    <row r="43" spans="1:33" s="11" customFormat="1" x14ac:dyDescent="0.15">
      <c r="A43" s="15" t="s">
        <v>50</v>
      </c>
      <c r="B43" s="3">
        <v>0</v>
      </c>
      <c r="C43" s="4">
        <v>49993</v>
      </c>
      <c r="D43" s="4">
        <v>499913</v>
      </c>
      <c r="E43" s="4">
        <v>1</v>
      </c>
      <c r="F43" s="4">
        <v>1</v>
      </c>
      <c r="G43" s="17">
        <v>5</v>
      </c>
      <c r="H43" s="4">
        <v>1</v>
      </c>
      <c r="I43" s="4">
        <v>4999</v>
      </c>
      <c r="J43" s="3">
        <v>0</v>
      </c>
      <c r="K43" s="3">
        <v>0</v>
      </c>
      <c r="L43" s="4">
        <v>9</v>
      </c>
      <c r="M43" s="3">
        <f>'middle_count_log$3'!M43+5</f>
        <v>10007</v>
      </c>
      <c r="N43" s="3">
        <f>'middle_count_log$3'!N43+4</f>
        <v>808</v>
      </c>
      <c r="O43" s="3">
        <f>'middle_count_log$3'!O43+3</f>
        <v>606</v>
      </c>
      <c r="P43" s="3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1</v>
      </c>
      <c r="X43" s="4">
        <v>0</v>
      </c>
      <c r="Y43" s="4">
        <v>0</v>
      </c>
      <c r="Z43" s="4">
        <v>0</v>
      </c>
      <c r="AA43" s="4">
        <v>2</v>
      </c>
      <c r="AB43" s="4">
        <v>2</v>
      </c>
      <c r="AC43" s="17" t="s">
        <v>157</v>
      </c>
      <c r="AD43" s="3">
        <f>'middle_count_log$3'!AD43+5</f>
        <v>9810</v>
      </c>
      <c r="AE43" s="3">
        <f>'middle_count_log$3'!AE43-5</f>
        <v>5690</v>
      </c>
      <c r="AF43" s="3">
        <f>'middle_count_log$3'!AF43+10</f>
        <v>4120</v>
      </c>
      <c r="AG43" s="3">
        <f>'middle_count_log$3'!AG43+5</f>
        <v>12</v>
      </c>
    </row>
    <row r="44" spans="1:33" s="2" customFormat="1" x14ac:dyDescent="0.15">
      <c r="A44" s="15" t="s">
        <v>50</v>
      </c>
      <c r="B44" s="3">
        <v>0</v>
      </c>
      <c r="C44" s="4">
        <v>49994</v>
      </c>
      <c r="D44" s="4">
        <v>499914</v>
      </c>
      <c r="E44" s="4">
        <v>1</v>
      </c>
      <c r="F44" s="4">
        <v>1</v>
      </c>
      <c r="G44" s="17">
        <v>5</v>
      </c>
      <c r="H44" s="4">
        <v>1</v>
      </c>
      <c r="I44" s="4">
        <v>4999</v>
      </c>
      <c r="J44" s="3">
        <v>0</v>
      </c>
      <c r="K44" s="3">
        <v>0</v>
      </c>
      <c r="L44" s="4">
        <v>9</v>
      </c>
      <c r="M44" s="3">
        <f>'middle_count_log$3'!M44+5</f>
        <v>10006</v>
      </c>
      <c r="N44" s="3">
        <f>'middle_count_log$3'!N44+4</f>
        <v>758</v>
      </c>
      <c r="O44" s="3">
        <f>'middle_count_log$3'!O44+3</f>
        <v>506</v>
      </c>
      <c r="P44" s="3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3</v>
      </c>
      <c r="AC44" s="17" t="s">
        <v>158</v>
      </c>
      <c r="AD44" s="3">
        <f>'middle_count_log$3'!AD44+5</f>
        <v>9710</v>
      </c>
      <c r="AE44" s="3">
        <f>'middle_count_log$3'!AE44-5</f>
        <v>5490</v>
      </c>
      <c r="AF44" s="3">
        <f>'middle_count_log$3'!AF44+10</f>
        <v>4220</v>
      </c>
      <c r="AG44" s="3">
        <f>'middle_count_log$3'!AG44+5</f>
        <v>13</v>
      </c>
    </row>
    <row r="45" spans="1:33" s="11" customFormat="1" x14ac:dyDescent="0.15">
      <c r="A45" s="15" t="s">
        <v>50</v>
      </c>
      <c r="B45" s="11">
        <v>39999</v>
      </c>
      <c r="C45" s="4">
        <v>59991</v>
      </c>
      <c r="D45" s="4">
        <v>599911</v>
      </c>
      <c r="E45" s="4">
        <v>1</v>
      </c>
      <c r="F45" s="4">
        <v>1</v>
      </c>
      <c r="G45" s="19">
        <v>1</v>
      </c>
      <c r="H45" s="4">
        <v>1</v>
      </c>
      <c r="I45" s="19">
        <v>5999</v>
      </c>
      <c r="J45" s="4">
        <v>29999</v>
      </c>
      <c r="K45" s="4">
        <v>9</v>
      </c>
      <c r="L45" s="4">
        <v>0</v>
      </c>
      <c r="M45" s="3">
        <f>'middle_count_log$3'!M45+5</f>
        <v>10005</v>
      </c>
      <c r="N45" s="3">
        <f>'middle_count_log$3'!N45+4</f>
        <v>708</v>
      </c>
      <c r="O45" s="3">
        <f>'middle_count_log$3'!O45+3</f>
        <v>406</v>
      </c>
      <c r="P45" s="3">
        <f>'middle_count_log$3'!P45+2</f>
        <v>34</v>
      </c>
      <c r="Q45" s="4">
        <v>1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 t="s">
        <v>38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21"/>
      <c r="AD45" s="3">
        <v>0</v>
      </c>
      <c r="AE45" s="3">
        <v>0</v>
      </c>
      <c r="AF45" s="3">
        <v>0</v>
      </c>
      <c r="AG45" s="3">
        <v>0</v>
      </c>
    </row>
    <row r="46" spans="1:33" s="11" customFormat="1" x14ac:dyDescent="0.15">
      <c r="A46" s="15" t="s">
        <v>50</v>
      </c>
      <c r="B46" s="11">
        <v>39999</v>
      </c>
      <c r="C46" s="4">
        <v>59992</v>
      </c>
      <c r="D46" s="4">
        <v>599912</v>
      </c>
      <c r="E46" s="4">
        <v>1</v>
      </c>
      <c r="F46" s="4">
        <v>1</v>
      </c>
      <c r="G46" s="17">
        <v>5</v>
      </c>
      <c r="H46" s="4">
        <v>1</v>
      </c>
      <c r="I46" s="19">
        <v>5999</v>
      </c>
      <c r="J46" s="4">
        <v>29999</v>
      </c>
      <c r="K46" s="4">
        <v>9</v>
      </c>
      <c r="L46" s="4">
        <v>0</v>
      </c>
      <c r="M46" s="3">
        <f>'middle_count_log$3'!M46+5</f>
        <v>10004</v>
      </c>
      <c r="N46" s="3">
        <f>'middle_count_log$3'!N46+4</f>
        <v>658</v>
      </c>
      <c r="O46" s="3">
        <f>'middle_count_log$3'!O46+3</f>
        <v>306</v>
      </c>
      <c r="P46" s="3">
        <v>0</v>
      </c>
      <c r="Q46" s="4">
        <v>1</v>
      </c>
      <c r="R46" s="4">
        <v>1</v>
      </c>
      <c r="S46" s="4">
        <v>0</v>
      </c>
      <c r="T46" s="4">
        <v>0</v>
      </c>
      <c r="U46" s="4">
        <v>1</v>
      </c>
      <c r="V46" s="4">
        <v>0</v>
      </c>
      <c r="W46" s="4" t="s">
        <v>38</v>
      </c>
      <c r="X46" s="4">
        <v>0</v>
      </c>
      <c r="Y46" s="4">
        <v>1</v>
      </c>
      <c r="Z46" s="4">
        <v>0</v>
      </c>
      <c r="AA46" s="4">
        <v>3</v>
      </c>
      <c r="AB46" s="4">
        <v>1</v>
      </c>
      <c r="AC46" s="19"/>
      <c r="AD46" s="3">
        <f>'middle_count_log$3'!AD46+5</f>
        <v>9610</v>
      </c>
      <c r="AE46" s="3">
        <f>'middle_count_log$3'!AE46-5</f>
        <v>5290</v>
      </c>
      <c r="AF46" s="3">
        <f>'middle_count_log$3'!AF46+10</f>
        <v>4320</v>
      </c>
      <c r="AG46" s="3">
        <f>'middle_count_log$3'!AG46+5</f>
        <v>14</v>
      </c>
    </row>
    <row r="47" spans="1:33" s="11" customFormat="1" x14ac:dyDescent="0.15">
      <c r="A47" s="15" t="s">
        <v>50</v>
      </c>
      <c r="B47" s="3">
        <v>0</v>
      </c>
      <c r="C47" s="4">
        <v>59993</v>
      </c>
      <c r="D47" s="4">
        <v>599913</v>
      </c>
      <c r="E47" s="4">
        <v>1</v>
      </c>
      <c r="F47" s="4">
        <v>1</v>
      </c>
      <c r="G47" s="17">
        <v>5</v>
      </c>
      <c r="H47" s="4">
        <v>1</v>
      </c>
      <c r="I47" s="19">
        <v>5999</v>
      </c>
      <c r="J47" s="4">
        <v>0</v>
      </c>
      <c r="K47" s="4">
        <v>0</v>
      </c>
      <c r="L47" s="4">
        <v>9</v>
      </c>
      <c r="M47" s="3">
        <f>'middle_count_log$3'!M47+5</f>
        <v>10003</v>
      </c>
      <c r="N47" s="3">
        <f>'middle_count_log$3'!N47+4</f>
        <v>608</v>
      </c>
      <c r="O47" s="3">
        <f>'middle_count_log$3'!O47+3</f>
        <v>206</v>
      </c>
      <c r="P47" s="3">
        <v>0</v>
      </c>
      <c r="Q47" s="4">
        <v>9</v>
      </c>
      <c r="R47" s="4">
        <v>1</v>
      </c>
      <c r="S47" s="4">
        <v>0</v>
      </c>
      <c r="T47" s="4">
        <v>0</v>
      </c>
      <c r="U47" s="4">
        <v>1</v>
      </c>
      <c r="V47" s="4">
        <v>0</v>
      </c>
      <c r="W47" s="4" t="s">
        <v>38</v>
      </c>
      <c r="X47" s="4">
        <v>0</v>
      </c>
      <c r="Y47" s="4">
        <v>1</v>
      </c>
      <c r="Z47" s="4">
        <v>0</v>
      </c>
      <c r="AA47" s="4">
        <v>2</v>
      </c>
      <c r="AB47" s="4">
        <v>2</v>
      </c>
      <c r="AC47" s="17" t="s">
        <v>157</v>
      </c>
      <c r="AD47" s="3">
        <f>'middle_count_log$3'!AD47+5</f>
        <v>9510</v>
      </c>
      <c r="AE47" s="3">
        <f>'middle_count_log$3'!AE47-5</f>
        <v>5090</v>
      </c>
      <c r="AF47" s="3">
        <f>'middle_count_log$3'!AF47+10</f>
        <v>4420</v>
      </c>
      <c r="AG47" s="3">
        <f>'middle_count_log$3'!AG47+5</f>
        <v>15</v>
      </c>
    </row>
    <row r="48" spans="1:33" s="2" customFormat="1" x14ac:dyDescent="0.15">
      <c r="A48" s="15" t="s">
        <v>50</v>
      </c>
      <c r="B48" s="2">
        <v>0</v>
      </c>
      <c r="C48" s="4">
        <v>59994</v>
      </c>
      <c r="D48" s="4">
        <v>599914</v>
      </c>
      <c r="E48" s="4">
        <v>1</v>
      </c>
      <c r="F48" s="4">
        <v>1</v>
      </c>
      <c r="G48" s="17">
        <v>5</v>
      </c>
      <c r="H48" s="4">
        <v>1</v>
      </c>
      <c r="I48" s="19">
        <v>5999</v>
      </c>
      <c r="J48" s="4">
        <v>0</v>
      </c>
      <c r="K48" s="4">
        <v>0</v>
      </c>
      <c r="L48" s="4">
        <v>9</v>
      </c>
      <c r="M48" s="3">
        <f>'middle_count_log$3'!M48+5</f>
        <v>10002</v>
      </c>
      <c r="N48" s="3">
        <f>'middle_count_log$3'!N48+4</f>
        <v>558</v>
      </c>
      <c r="O48" s="3">
        <f>'middle_count_log$3'!O48+3</f>
        <v>106</v>
      </c>
      <c r="P48" s="3">
        <v>0</v>
      </c>
      <c r="Q48" s="4">
        <v>9</v>
      </c>
      <c r="R48" s="4">
        <v>1</v>
      </c>
      <c r="S48" s="4">
        <v>0</v>
      </c>
      <c r="T48" s="4">
        <v>0</v>
      </c>
      <c r="U48" s="4">
        <v>1</v>
      </c>
      <c r="V48" s="4">
        <v>0</v>
      </c>
      <c r="W48" s="4" t="s">
        <v>38</v>
      </c>
      <c r="X48" s="4">
        <v>0</v>
      </c>
      <c r="Y48" s="4">
        <v>1</v>
      </c>
      <c r="Z48" s="4">
        <v>0</v>
      </c>
      <c r="AA48" s="4">
        <v>1</v>
      </c>
      <c r="AB48" s="4">
        <v>3</v>
      </c>
      <c r="AC48" s="17" t="s">
        <v>158</v>
      </c>
      <c r="AD48" s="3">
        <v>0</v>
      </c>
      <c r="AE48" s="3">
        <v>0</v>
      </c>
      <c r="AF48" s="3">
        <v>0</v>
      </c>
      <c r="AG48" s="3">
        <v>0</v>
      </c>
    </row>
  </sheetData>
  <phoneticPr fontId="3"/>
  <pageMargins left="0.25" right="0.25" top="0.75" bottom="0.75" header="0.3" footer="0.3"/>
  <pageSetup paperSize="9" scale="47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8"/>
  <sheetViews>
    <sheetView zoomScale="85" zoomScaleNormal="85" workbookViewId="0"/>
  </sheetViews>
  <sheetFormatPr defaultRowHeight="13.5" x14ac:dyDescent="0.15"/>
  <cols>
    <col min="1" max="16384" width="9" style="1"/>
  </cols>
  <sheetData>
    <row r="1" spans="1:33" x14ac:dyDescent="0.15">
      <c r="A1" s="14" t="s">
        <v>161</v>
      </c>
    </row>
    <row r="2" spans="1:33" x14ac:dyDescent="0.15">
      <c r="A2" s="15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</row>
    <row r="3" spans="1:33" x14ac:dyDescent="0.15">
      <c r="A3" s="15" t="s">
        <v>51</v>
      </c>
      <c r="B3" s="3">
        <v>3001</v>
      </c>
      <c r="C3" s="3">
        <v>40011</v>
      </c>
      <c r="D3" s="3">
        <v>400111</v>
      </c>
      <c r="E3" s="3">
        <v>1</v>
      </c>
      <c r="F3" s="3">
        <v>1</v>
      </c>
      <c r="G3" s="17">
        <v>1</v>
      </c>
      <c r="H3" s="3">
        <v>1</v>
      </c>
      <c r="I3" s="3">
        <v>4001</v>
      </c>
      <c r="J3" s="3">
        <v>2001</v>
      </c>
      <c r="K3" s="3">
        <v>1</v>
      </c>
      <c r="L3" s="3">
        <v>1</v>
      </c>
      <c r="M3" s="3">
        <f>'middle_count_log$4'!M3+5</f>
        <v>1015</v>
      </c>
      <c r="N3" s="3">
        <f>'middle_count_log$4'!N3+4</f>
        <v>112</v>
      </c>
      <c r="O3" s="3">
        <f>'middle_count_log$4'!O3+3</f>
        <v>99</v>
      </c>
      <c r="P3" s="3">
        <f>'middle_count_log$4'!P3+2</f>
        <v>56</v>
      </c>
      <c r="Q3" s="17">
        <v>0</v>
      </c>
      <c r="R3" s="17">
        <v>0</v>
      </c>
      <c r="S3" s="3">
        <v>0</v>
      </c>
      <c r="T3" s="3">
        <v>0</v>
      </c>
      <c r="U3" s="3">
        <v>0</v>
      </c>
      <c r="V3" s="3">
        <v>1</v>
      </c>
      <c r="W3" s="3">
        <v>1</v>
      </c>
      <c r="X3" s="3">
        <v>0</v>
      </c>
      <c r="Y3" s="17">
        <v>0</v>
      </c>
      <c r="Z3" s="3">
        <f>'middle_count_log$4'!Z3+2</f>
        <v>11</v>
      </c>
      <c r="AA3" s="3">
        <v>0</v>
      </c>
      <c r="AB3" s="3">
        <v>0</v>
      </c>
      <c r="AC3" s="17"/>
      <c r="AD3" s="3">
        <v>0</v>
      </c>
      <c r="AE3" s="3">
        <v>0</v>
      </c>
      <c r="AF3" s="3">
        <v>0</v>
      </c>
      <c r="AG3" s="3">
        <v>0</v>
      </c>
    </row>
    <row r="4" spans="1:33" x14ac:dyDescent="0.15">
      <c r="A4" s="15" t="s">
        <v>51</v>
      </c>
      <c r="B4" s="3">
        <v>3001</v>
      </c>
      <c r="C4" s="3">
        <v>40011</v>
      </c>
      <c r="D4" s="3">
        <v>400111</v>
      </c>
      <c r="E4" s="3">
        <v>1</v>
      </c>
      <c r="F4" s="3">
        <v>1</v>
      </c>
      <c r="G4" s="17">
        <v>1</v>
      </c>
      <c r="H4" s="3">
        <v>1</v>
      </c>
      <c r="I4" s="3">
        <v>4001</v>
      </c>
      <c r="J4" s="3">
        <v>2001</v>
      </c>
      <c r="K4" s="3">
        <v>1</v>
      </c>
      <c r="L4" s="3">
        <v>1</v>
      </c>
      <c r="M4" s="3">
        <f>'middle_count_log$4'!M4+5</f>
        <v>1016</v>
      </c>
      <c r="N4" s="3">
        <f>'middle_count_log$4'!N4+4</f>
        <v>113</v>
      </c>
      <c r="O4" s="3">
        <f>'middle_count_log$4'!O4+3</f>
        <v>100</v>
      </c>
      <c r="P4" s="3">
        <f>'middle_count_log$4'!P4+2</f>
        <v>57</v>
      </c>
      <c r="Q4" s="17">
        <v>1</v>
      </c>
      <c r="R4" s="17">
        <v>1</v>
      </c>
      <c r="S4" s="3">
        <v>0</v>
      </c>
      <c r="T4" s="3">
        <v>0</v>
      </c>
      <c r="U4" s="3">
        <v>0</v>
      </c>
      <c r="V4" s="3">
        <v>1</v>
      </c>
      <c r="W4" s="3">
        <v>1</v>
      </c>
      <c r="X4" s="3">
        <v>0</v>
      </c>
      <c r="Y4" s="17">
        <v>1</v>
      </c>
      <c r="Z4" s="3">
        <f>'middle_count_log$4'!Z4+2</f>
        <v>11</v>
      </c>
      <c r="AA4" s="3">
        <v>0</v>
      </c>
      <c r="AB4" s="3">
        <v>0</v>
      </c>
      <c r="AC4" s="17"/>
      <c r="AD4" s="3">
        <v>0</v>
      </c>
      <c r="AE4" s="3">
        <v>0</v>
      </c>
      <c r="AF4" s="3">
        <v>0</v>
      </c>
      <c r="AG4" s="3">
        <v>0</v>
      </c>
    </row>
    <row r="5" spans="1:33" x14ac:dyDescent="0.15">
      <c r="A5" s="15" t="s">
        <v>51</v>
      </c>
      <c r="B5" s="3">
        <v>3001</v>
      </c>
      <c r="C5" s="3">
        <v>40011</v>
      </c>
      <c r="D5" s="3">
        <v>400111</v>
      </c>
      <c r="E5" s="3">
        <v>1</v>
      </c>
      <c r="F5" s="3">
        <v>1</v>
      </c>
      <c r="G5" s="17">
        <v>1</v>
      </c>
      <c r="H5" s="3">
        <v>1</v>
      </c>
      <c r="I5" s="3">
        <v>4001</v>
      </c>
      <c r="J5" s="3">
        <v>2001</v>
      </c>
      <c r="K5" s="3">
        <v>1</v>
      </c>
      <c r="L5" s="3">
        <v>1</v>
      </c>
      <c r="M5" s="3">
        <f>'middle_count_log$4'!M5+5</f>
        <v>1017</v>
      </c>
      <c r="N5" s="3">
        <f>'middle_count_log$4'!N5+4</f>
        <v>114</v>
      </c>
      <c r="O5" s="3">
        <f>'middle_count_log$4'!O5+3</f>
        <v>101</v>
      </c>
      <c r="P5" s="3">
        <f>'middle_count_log$4'!P5+2</f>
        <v>58</v>
      </c>
      <c r="Q5" s="17">
        <v>2</v>
      </c>
      <c r="R5" s="17">
        <v>1</v>
      </c>
      <c r="S5" s="3">
        <v>0</v>
      </c>
      <c r="T5" s="3">
        <v>0</v>
      </c>
      <c r="U5" s="3">
        <v>0</v>
      </c>
      <c r="V5" s="3">
        <v>1</v>
      </c>
      <c r="W5" s="3">
        <v>1</v>
      </c>
      <c r="X5" s="3">
        <v>0</v>
      </c>
      <c r="Y5" s="17">
        <v>1</v>
      </c>
      <c r="Z5" s="3">
        <f>'middle_count_log$4'!Z5+2</f>
        <v>11</v>
      </c>
      <c r="AA5" s="3">
        <v>0</v>
      </c>
      <c r="AB5" s="3">
        <v>0</v>
      </c>
      <c r="AC5" s="17"/>
      <c r="AD5" s="3">
        <v>0</v>
      </c>
      <c r="AE5" s="3">
        <v>0</v>
      </c>
      <c r="AF5" s="3">
        <v>0</v>
      </c>
      <c r="AG5" s="3">
        <v>0</v>
      </c>
    </row>
    <row r="6" spans="1:33" x14ac:dyDescent="0.15">
      <c r="A6" s="15" t="s">
        <v>51</v>
      </c>
      <c r="B6" s="3">
        <v>3001</v>
      </c>
      <c r="C6" s="3">
        <v>40011</v>
      </c>
      <c r="D6" s="3">
        <v>400111</v>
      </c>
      <c r="E6" s="3">
        <v>1</v>
      </c>
      <c r="F6" s="3">
        <v>1</v>
      </c>
      <c r="G6" s="17">
        <v>1</v>
      </c>
      <c r="H6" s="3">
        <v>1</v>
      </c>
      <c r="I6" s="3">
        <v>4001</v>
      </c>
      <c r="J6" s="3">
        <v>2001</v>
      </c>
      <c r="K6" s="3">
        <v>1</v>
      </c>
      <c r="L6" s="3">
        <v>1</v>
      </c>
      <c r="M6" s="3">
        <f>'middle_count_log$4'!M6+5</f>
        <v>1018</v>
      </c>
      <c r="N6" s="3">
        <f>'middle_count_log$4'!N6+4</f>
        <v>115</v>
      </c>
      <c r="O6" s="3">
        <f>'middle_count_log$4'!O6+3</f>
        <v>102</v>
      </c>
      <c r="P6" s="3">
        <f>'middle_count_log$4'!P6+2</f>
        <v>59</v>
      </c>
      <c r="Q6" s="17">
        <v>1</v>
      </c>
      <c r="R6" s="17">
        <v>2</v>
      </c>
      <c r="S6" s="3">
        <v>0</v>
      </c>
      <c r="T6" s="3">
        <v>0</v>
      </c>
      <c r="U6" s="3">
        <v>0</v>
      </c>
      <c r="V6" s="3">
        <v>1</v>
      </c>
      <c r="W6" s="3">
        <v>1</v>
      </c>
      <c r="X6" s="3">
        <v>0</v>
      </c>
      <c r="Y6" s="17">
        <v>1</v>
      </c>
      <c r="Z6" s="3">
        <f>'middle_count_log$4'!Z6+2</f>
        <v>11</v>
      </c>
      <c r="AA6" s="3">
        <v>0</v>
      </c>
      <c r="AB6" s="3">
        <v>0</v>
      </c>
      <c r="AC6" s="17"/>
      <c r="AD6" s="3">
        <v>0</v>
      </c>
      <c r="AE6" s="3">
        <v>0</v>
      </c>
      <c r="AF6" s="3">
        <v>0</v>
      </c>
      <c r="AG6" s="3">
        <v>0</v>
      </c>
    </row>
    <row r="7" spans="1:33" x14ac:dyDescent="0.15">
      <c r="A7" s="15" t="s">
        <v>51</v>
      </c>
      <c r="B7" s="3">
        <v>3001</v>
      </c>
      <c r="C7" s="3">
        <v>40011</v>
      </c>
      <c r="D7" s="3">
        <v>400111</v>
      </c>
      <c r="E7" s="3">
        <v>1</v>
      </c>
      <c r="F7" s="3">
        <v>1</v>
      </c>
      <c r="G7" s="17">
        <v>1</v>
      </c>
      <c r="H7" s="3">
        <v>1</v>
      </c>
      <c r="I7" s="3">
        <v>4001</v>
      </c>
      <c r="J7" s="3">
        <v>2001</v>
      </c>
      <c r="K7" s="3">
        <v>1</v>
      </c>
      <c r="L7" s="3">
        <v>0</v>
      </c>
      <c r="M7" s="3">
        <f>'middle_count_log$4'!M7+5</f>
        <v>1019</v>
      </c>
      <c r="N7" s="3">
        <f>'middle_count_log$4'!N7+4</f>
        <v>116</v>
      </c>
      <c r="O7" s="3">
        <f>'middle_count_log$4'!O7+3</f>
        <v>103</v>
      </c>
      <c r="P7" s="3">
        <f>'middle_count_log$4'!P7+2</f>
        <v>60</v>
      </c>
      <c r="Q7" s="17">
        <v>0</v>
      </c>
      <c r="R7" s="17">
        <v>0</v>
      </c>
      <c r="S7" s="3">
        <v>0</v>
      </c>
      <c r="T7" s="3">
        <v>0</v>
      </c>
      <c r="U7" s="3">
        <v>0</v>
      </c>
      <c r="V7" s="3">
        <v>1</v>
      </c>
      <c r="W7" s="3">
        <v>1</v>
      </c>
      <c r="X7" s="3">
        <v>0</v>
      </c>
      <c r="Y7" s="17">
        <v>0</v>
      </c>
      <c r="Z7" s="3">
        <f>'middle_count_log$4'!Z7+2</f>
        <v>11</v>
      </c>
      <c r="AA7" s="3">
        <v>0</v>
      </c>
      <c r="AB7" s="3">
        <v>0</v>
      </c>
      <c r="AC7" s="17"/>
      <c r="AD7" s="3">
        <v>0</v>
      </c>
      <c r="AE7" s="3">
        <v>0</v>
      </c>
      <c r="AF7" s="3">
        <v>0</v>
      </c>
      <c r="AG7" s="3">
        <v>0</v>
      </c>
    </row>
    <row r="8" spans="1:33" x14ac:dyDescent="0.15">
      <c r="A8" s="15" t="s">
        <v>51</v>
      </c>
      <c r="B8" s="3">
        <v>3001</v>
      </c>
      <c r="C8" s="3">
        <v>40011</v>
      </c>
      <c r="D8" s="3">
        <v>400111</v>
      </c>
      <c r="E8" s="3">
        <v>1</v>
      </c>
      <c r="F8" s="3">
        <v>1</v>
      </c>
      <c r="G8" s="17">
        <v>1</v>
      </c>
      <c r="H8" s="3">
        <v>1</v>
      </c>
      <c r="I8" s="3">
        <v>4001</v>
      </c>
      <c r="J8" s="3">
        <v>2001</v>
      </c>
      <c r="K8" s="3">
        <v>1</v>
      </c>
      <c r="L8" s="3">
        <v>0</v>
      </c>
      <c r="M8" s="3">
        <f>'middle_count_log$4'!M8+5</f>
        <v>1020</v>
      </c>
      <c r="N8" s="3">
        <f>'middle_count_log$4'!N8+4</f>
        <v>117</v>
      </c>
      <c r="O8" s="3">
        <f>'middle_count_log$4'!O8+3</f>
        <v>104</v>
      </c>
      <c r="P8" s="3">
        <f>'middle_count_log$4'!P8+2</f>
        <v>61</v>
      </c>
      <c r="Q8" s="17">
        <v>1</v>
      </c>
      <c r="R8" s="17">
        <v>1</v>
      </c>
      <c r="S8" s="3">
        <v>0</v>
      </c>
      <c r="T8" s="3">
        <v>0</v>
      </c>
      <c r="U8" s="3">
        <v>0</v>
      </c>
      <c r="V8" s="3">
        <v>1</v>
      </c>
      <c r="W8" s="3">
        <v>1</v>
      </c>
      <c r="X8" s="3">
        <v>0</v>
      </c>
      <c r="Y8" s="17">
        <v>1</v>
      </c>
      <c r="Z8" s="3">
        <f>'middle_count_log$4'!Z8+2</f>
        <v>11</v>
      </c>
      <c r="AA8" s="3">
        <v>0</v>
      </c>
      <c r="AB8" s="3">
        <v>0</v>
      </c>
      <c r="AC8" s="17"/>
      <c r="AD8" s="3">
        <v>0</v>
      </c>
      <c r="AE8" s="3">
        <v>0</v>
      </c>
      <c r="AF8" s="3">
        <v>0</v>
      </c>
      <c r="AG8" s="3">
        <v>0</v>
      </c>
    </row>
    <row r="9" spans="1:33" x14ac:dyDescent="0.15">
      <c r="A9" s="15" t="s">
        <v>51</v>
      </c>
      <c r="B9" s="3">
        <v>3001</v>
      </c>
      <c r="C9" s="3">
        <v>40011</v>
      </c>
      <c r="D9" s="3">
        <v>400111</v>
      </c>
      <c r="E9" s="3">
        <v>1</v>
      </c>
      <c r="F9" s="3">
        <v>1</v>
      </c>
      <c r="G9" s="17">
        <v>1</v>
      </c>
      <c r="H9" s="3">
        <v>1</v>
      </c>
      <c r="I9" s="3">
        <v>4001</v>
      </c>
      <c r="J9" s="3">
        <v>2001</v>
      </c>
      <c r="K9" s="3">
        <v>1</v>
      </c>
      <c r="L9" s="3">
        <v>0</v>
      </c>
      <c r="M9" s="3">
        <f>'middle_count_log$4'!M9+5</f>
        <v>1021</v>
      </c>
      <c r="N9" s="3">
        <f>'middle_count_log$4'!N9+4</f>
        <v>118</v>
      </c>
      <c r="O9" s="3">
        <f>'middle_count_log$4'!O9+3</f>
        <v>105</v>
      </c>
      <c r="P9" s="3">
        <f>'middle_count_log$4'!P9+2</f>
        <v>62</v>
      </c>
      <c r="Q9" s="17">
        <v>1</v>
      </c>
      <c r="R9" s="17">
        <v>2</v>
      </c>
      <c r="S9" s="3">
        <v>0</v>
      </c>
      <c r="T9" s="3">
        <v>0</v>
      </c>
      <c r="U9" s="3">
        <v>0</v>
      </c>
      <c r="V9" s="3">
        <v>1</v>
      </c>
      <c r="W9" s="3">
        <v>1</v>
      </c>
      <c r="X9" s="3">
        <v>0</v>
      </c>
      <c r="Y9" s="17">
        <v>1</v>
      </c>
      <c r="Z9" s="3">
        <f>'middle_count_log$4'!Z9+2</f>
        <v>11</v>
      </c>
      <c r="AA9" s="3">
        <v>0</v>
      </c>
      <c r="AB9" s="3">
        <v>0</v>
      </c>
      <c r="AC9" s="17"/>
      <c r="AD9" s="3">
        <v>0</v>
      </c>
      <c r="AE9" s="3">
        <v>0</v>
      </c>
      <c r="AF9" s="3">
        <v>0</v>
      </c>
      <c r="AG9" s="3">
        <v>0</v>
      </c>
    </row>
    <row r="10" spans="1:33" x14ac:dyDescent="0.15">
      <c r="A10" s="15" t="s">
        <v>51</v>
      </c>
      <c r="B10" s="3">
        <v>3001</v>
      </c>
      <c r="C10" s="3">
        <v>40012</v>
      </c>
      <c r="D10" s="3">
        <v>400121</v>
      </c>
      <c r="E10" s="3">
        <v>1</v>
      </c>
      <c r="F10" s="3">
        <v>1</v>
      </c>
      <c r="G10" s="17">
        <v>5</v>
      </c>
      <c r="H10" s="3">
        <v>1</v>
      </c>
      <c r="I10" s="3">
        <v>4001</v>
      </c>
      <c r="J10" s="3">
        <v>2001</v>
      </c>
      <c r="K10" s="3">
        <v>1</v>
      </c>
      <c r="L10" s="3">
        <v>1</v>
      </c>
      <c r="M10" s="3">
        <f>'middle_count_log$4'!M10+5</f>
        <v>1065</v>
      </c>
      <c r="N10" s="3">
        <f>'middle_count_log$4'!N10+4</f>
        <v>113</v>
      </c>
      <c r="O10" s="3">
        <f>'middle_count_log$4'!O10+3</f>
        <v>101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1</v>
      </c>
      <c r="X10" s="3">
        <v>0</v>
      </c>
      <c r="Y10" s="3">
        <v>0</v>
      </c>
      <c r="Z10" s="3">
        <f>'middle_count_log$4'!Z10+2</f>
        <v>11</v>
      </c>
      <c r="AA10" s="3">
        <v>1</v>
      </c>
      <c r="AB10" s="3">
        <v>1</v>
      </c>
      <c r="AC10" s="17"/>
      <c r="AD10" s="3">
        <f>'middle_count_log$4'!AD10+5</f>
        <v>10015</v>
      </c>
      <c r="AE10" s="3">
        <f>'middle_count_log$4'!AE10-5</f>
        <v>8985</v>
      </c>
      <c r="AF10" s="3">
        <f>'middle_count_log$4'!AF10+10</f>
        <v>1030</v>
      </c>
      <c r="AG10" s="3">
        <f>'middle_count_log$4'!AG10+5</f>
        <v>25</v>
      </c>
    </row>
    <row r="11" spans="1:33" x14ac:dyDescent="0.15">
      <c r="A11" s="15" t="s">
        <v>51</v>
      </c>
      <c r="B11" s="3">
        <v>0</v>
      </c>
      <c r="C11" s="3">
        <v>40013</v>
      </c>
      <c r="D11" s="3">
        <v>400131</v>
      </c>
      <c r="E11" s="3">
        <v>1</v>
      </c>
      <c r="F11" s="3">
        <v>1</v>
      </c>
      <c r="G11" s="17">
        <v>5</v>
      </c>
      <c r="H11" s="3">
        <v>1</v>
      </c>
      <c r="I11" s="3">
        <v>4001</v>
      </c>
      <c r="J11" s="3">
        <v>0</v>
      </c>
      <c r="K11" s="3">
        <v>0</v>
      </c>
      <c r="L11" s="3">
        <v>9</v>
      </c>
      <c r="M11" s="3">
        <f>'middle_count_log$4'!M11+5</f>
        <v>1115</v>
      </c>
      <c r="N11" s="3">
        <f>'middle_count_log$4'!N11+4</f>
        <v>114</v>
      </c>
      <c r="O11" s="3">
        <f>'middle_count_log$4'!O11+3</f>
        <v>103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1</v>
      </c>
      <c r="X11" s="3">
        <v>0</v>
      </c>
      <c r="Y11" s="3">
        <v>0</v>
      </c>
      <c r="Z11" s="3">
        <f>'middle_count_log$4'!Z11+2</f>
        <v>11</v>
      </c>
      <c r="AA11" s="3">
        <v>2</v>
      </c>
      <c r="AB11" s="3">
        <v>2</v>
      </c>
      <c r="AC11" s="17" t="s">
        <v>157</v>
      </c>
      <c r="AD11" s="3">
        <f>'middle_count_log$4'!AD11+5</f>
        <v>9015</v>
      </c>
      <c r="AE11" s="3">
        <f>'middle_count_log$4'!AE11-5</f>
        <v>6985</v>
      </c>
      <c r="AF11" s="3">
        <f>'middle_count_log$4'!AF11+10</f>
        <v>2030</v>
      </c>
      <c r="AG11" s="3">
        <f>'middle_count_log$4'!AG11+5</f>
        <v>25</v>
      </c>
    </row>
    <row r="12" spans="1:33" x14ac:dyDescent="0.15">
      <c r="A12" s="15" t="s">
        <v>51</v>
      </c>
      <c r="B12" s="3">
        <v>0</v>
      </c>
      <c r="C12" s="3">
        <v>40014</v>
      </c>
      <c r="D12" s="3">
        <v>400141</v>
      </c>
      <c r="E12" s="3">
        <v>1</v>
      </c>
      <c r="F12" s="3">
        <v>1</v>
      </c>
      <c r="G12" s="17">
        <v>5</v>
      </c>
      <c r="H12" s="3">
        <v>1</v>
      </c>
      <c r="I12" s="3">
        <v>4001</v>
      </c>
      <c r="J12" s="3">
        <v>0</v>
      </c>
      <c r="K12" s="3">
        <v>0</v>
      </c>
      <c r="L12" s="3">
        <v>9</v>
      </c>
      <c r="M12" s="3">
        <f>'middle_count_log$4'!M12+5</f>
        <v>1165</v>
      </c>
      <c r="N12" s="3">
        <f>'middle_count_log$4'!N12+4</f>
        <v>115</v>
      </c>
      <c r="O12" s="3">
        <f>'middle_count_log$4'!O12+3</f>
        <v>105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 s="3">
        <v>1</v>
      </c>
      <c r="X12" s="3">
        <v>0</v>
      </c>
      <c r="Y12" s="3">
        <v>0</v>
      </c>
      <c r="Z12" s="3">
        <f>'middle_count_log$4'!Z12+2</f>
        <v>11</v>
      </c>
      <c r="AA12" s="3">
        <v>3</v>
      </c>
      <c r="AB12" s="3">
        <v>3</v>
      </c>
      <c r="AC12" s="17" t="s">
        <v>158</v>
      </c>
      <c r="AD12" s="3">
        <f>'middle_count_log$4'!AD12+5</f>
        <v>8015</v>
      </c>
      <c r="AE12" s="3">
        <f>'middle_count_log$4'!AE12-5</f>
        <v>4985</v>
      </c>
      <c r="AF12" s="3">
        <f>'middle_count_log$4'!AF12+10</f>
        <v>3030</v>
      </c>
      <c r="AG12" s="3">
        <f>'middle_count_log$4'!AG12+5</f>
        <v>25</v>
      </c>
    </row>
    <row r="13" spans="1:33" x14ac:dyDescent="0.15">
      <c r="A13" s="15" t="s">
        <v>51</v>
      </c>
      <c r="B13" s="3">
        <v>3002</v>
      </c>
      <c r="C13" s="3">
        <v>40011</v>
      </c>
      <c r="D13" s="3">
        <v>400141</v>
      </c>
      <c r="E13" s="3">
        <v>1</v>
      </c>
      <c r="F13" s="3">
        <v>1</v>
      </c>
      <c r="G13" s="17">
        <v>1</v>
      </c>
      <c r="H13" s="3">
        <v>1</v>
      </c>
      <c r="I13" s="3">
        <v>4001</v>
      </c>
      <c r="J13" s="3">
        <v>2001</v>
      </c>
      <c r="K13" s="3">
        <v>10</v>
      </c>
      <c r="L13" s="3">
        <v>0</v>
      </c>
      <c r="M13" s="3">
        <f>'middle_count_log$4'!M13+5</f>
        <v>2015</v>
      </c>
      <c r="N13" s="3">
        <f>'middle_count_log$4'!N13+4</f>
        <v>162</v>
      </c>
      <c r="O13" s="3">
        <f>'middle_count_log$4'!O13+3</f>
        <v>109</v>
      </c>
      <c r="P13" s="3">
        <f>'middle_count_log$4'!P13+2</f>
        <v>86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</v>
      </c>
      <c r="W13" s="3">
        <v>1</v>
      </c>
      <c r="X13" s="3">
        <v>1</v>
      </c>
      <c r="Y13" s="3">
        <v>0</v>
      </c>
      <c r="Z13" s="3">
        <f>'middle_count_log$4'!Z13+2</f>
        <v>26</v>
      </c>
      <c r="AA13" s="3">
        <v>0</v>
      </c>
      <c r="AB13" s="3">
        <v>0</v>
      </c>
      <c r="AC13" s="17"/>
      <c r="AD13" s="3">
        <v>0</v>
      </c>
      <c r="AE13" s="3">
        <v>0</v>
      </c>
      <c r="AF13" s="3">
        <v>0</v>
      </c>
      <c r="AG13" s="3">
        <v>0</v>
      </c>
    </row>
    <row r="14" spans="1:33" x14ac:dyDescent="0.15">
      <c r="A14" s="15" t="s">
        <v>51</v>
      </c>
      <c r="B14" s="3">
        <v>3002</v>
      </c>
      <c r="C14" s="3">
        <v>40012</v>
      </c>
      <c r="D14" s="3">
        <v>400131</v>
      </c>
      <c r="E14" s="3">
        <v>1</v>
      </c>
      <c r="F14" s="3">
        <v>1</v>
      </c>
      <c r="G14" s="17">
        <v>5</v>
      </c>
      <c r="H14" s="3">
        <v>1</v>
      </c>
      <c r="I14" s="3">
        <v>4001</v>
      </c>
      <c r="J14" s="3">
        <v>2001</v>
      </c>
      <c r="K14" s="3">
        <v>10</v>
      </c>
      <c r="L14" s="3">
        <v>0</v>
      </c>
      <c r="M14" s="3">
        <f>'middle_count_log$4'!M14+5</f>
        <v>2040</v>
      </c>
      <c r="N14" s="3">
        <f>'middle_count_log$4'!N14+4</f>
        <v>167</v>
      </c>
      <c r="O14" s="3">
        <f>'middle_count_log$4'!O14+3</f>
        <v>119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 s="3">
        <v>1</v>
      </c>
      <c r="X14" s="3">
        <v>1</v>
      </c>
      <c r="Y14" s="3">
        <v>0</v>
      </c>
      <c r="Z14" s="3">
        <f>'middle_count_log$4'!Z14+2</f>
        <v>26</v>
      </c>
      <c r="AA14" s="3">
        <v>1</v>
      </c>
      <c r="AB14" s="3">
        <v>1</v>
      </c>
      <c r="AC14" s="17"/>
      <c r="AD14" s="3">
        <f>'middle_count_log$4'!AD14+5</f>
        <v>2015</v>
      </c>
      <c r="AE14" s="3">
        <f>'middle_count_log$4'!AE14-5</f>
        <v>1485</v>
      </c>
      <c r="AF14" s="3">
        <f>'middle_count_log$4'!AF14+10</f>
        <v>530</v>
      </c>
      <c r="AG14" s="3">
        <f>'middle_count_log$4'!AG14+5</f>
        <v>30</v>
      </c>
    </row>
    <row r="15" spans="1:33" x14ac:dyDescent="0.15">
      <c r="A15" s="15" t="s">
        <v>51</v>
      </c>
      <c r="B15" s="3">
        <v>0</v>
      </c>
      <c r="C15" s="3">
        <v>40013</v>
      </c>
      <c r="D15" s="3">
        <v>400121</v>
      </c>
      <c r="E15" s="3">
        <v>1</v>
      </c>
      <c r="F15" s="3">
        <v>1</v>
      </c>
      <c r="G15" s="17">
        <v>5</v>
      </c>
      <c r="H15" s="3">
        <v>1</v>
      </c>
      <c r="I15" s="3">
        <v>4001</v>
      </c>
      <c r="J15" s="3">
        <v>0</v>
      </c>
      <c r="K15" s="3">
        <v>0</v>
      </c>
      <c r="L15" s="3">
        <v>9</v>
      </c>
      <c r="M15" s="3">
        <f>'middle_count_log$4'!M15+5</f>
        <v>2065</v>
      </c>
      <c r="N15" s="3">
        <f>'middle_count_log$4'!N15+4</f>
        <v>172</v>
      </c>
      <c r="O15" s="3">
        <f>'middle_count_log$4'!O15+3</f>
        <v>129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1</v>
      </c>
      <c r="X15" s="3">
        <v>1</v>
      </c>
      <c r="Y15" s="3">
        <v>0</v>
      </c>
      <c r="Z15" s="3">
        <f>'middle_count_log$4'!Z15+2</f>
        <v>26</v>
      </c>
      <c r="AA15" s="3">
        <v>2</v>
      </c>
      <c r="AB15" s="3">
        <v>2</v>
      </c>
      <c r="AC15" s="17" t="s">
        <v>162</v>
      </c>
      <c r="AD15" s="3">
        <f>'middle_count_log$4'!AD15+5</f>
        <v>1815</v>
      </c>
      <c r="AE15" s="3">
        <f>'middle_count_log$4'!AE15-5</f>
        <v>1385</v>
      </c>
      <c r="AF15" s="3">
        <f>'middle_count_log$4'!AF15+10</f>
        <v>430</v>
      </c>
      <c r="AG15" s="3">
        <f>'middle_count_log$4'!AG15+5</f>
        <v>25</v>
      </c>
    </row>
    <row r="16" spans="1:33" x14ac:dyDescent="0.15">
      <c r="A16" s="15" t="s">
        <v>51</v>
      </c>
      <c r="B16" s="3">
        <v>0</v>
      </c>
      <c r="C16" s="3">
        <v>40014</v>
      </c>
      <c r="D16" s="3">
        <v>400111</v>
      </c>
      <c r="E16" s="3">
        <v>1</v>
      </c>
      <c r="F16" s="3">
        <v>1</v>
      </c>
      <c r="G16" s="17">
        <v>5</v>
      </c>
      <c r="H16" s="3">
        <v>1</v>
      </c>
      <c r="I16" s="3">
        <v>4001</v>
      </c>
      <c r="J16" s="3">
        <v>0</v>
      </c>
      <c r="K16" s="3">
        <v>0</v>
      </c>
      <c r="L16" s="3">
        <v>9</v>
      </c>
      <c r="M16" s="3">
        <f>'middle_count_log$4'!M16+5</f>
        <v>2090</v>
      </c>
      <c r="N16" s="3">
        <f>'middle_count_log$4'!N16+4</f>
        <v>177</v>
      </c>
      <c r="O16" s="3">
        <f>'middle_count_log$4'!O16+3</f>
        <v>139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1</v>
      </c>
      <c r="X16" s="3">
        <v>1</v>
      </c>
      <c r="Y16" s="3">
        <v>0</v>
      </c>
      <c r="Z16" s="3">
        <f>'middle_count_log$4'!Z16+2</f>
        <v>26</v>
      </c>
      <c r="AA16" s="3">
        <v>3</v>
      </c>
      <c r="AB16" s="3">
        <v>3</v>
      </c>
      <c r="AC16" s="17" t="s">
        <v>163</v>
      </c>
      <c r="AD16" s="3">
        <f>'middle_count_log$4'!AD16+5</f>
        <v>1615</v>
      </c>
      <c r="AE16" s="3">
        <f>'middle_count_log$4'!AE16-5</f>
        <v>1285</v>
      </c>
      <c r="AF16" s="3">
        <f>'middle_count_log$4'!AF16+10</f>
        <v>330</v>
      </c>
      <c r="AG16" s="3">
        <f>'middle_count_log$4'!AG16+5</f>
        <v>20</v>
      </c>
    </row>
    <row r="17" spans="1:33" x14ac:dyDescent="0.15">
      <c r="A17" s="15" t="s">
        <v>51</v>
      </c>
      <c r="B17" s="3">
        <v>3001</v>
      </c>
      <c r="C17" s="3">
        <v>40021</v>
      </c>
      <c r="D17" s="3">
        <v>400211</v>
      </c>
      <c r="E17" s="3">
        <v>1</v>
      </c>
      <c r="F17" s="3">
        <v>1</v>
      </c>
      <c r="G17" s="17">
        <v>2</v>
      </c>
      <c r="H17" s="3">
        <v>1</v>
      </c>
      <c r="I17" s="3">
        <v>4002</v>
      </c>
      <c r="J17" s="3">
        <v>2001</v>
      </c>
      <c r="K17" s="3">
        <v>1</v>
      </c>
      <c r="L17" s="3">
        <v>1</v>
      </c>
      <c r="M17" s="3">
        <f>'middle_count_log$4'!M17+5</f>
        <v>10015</v>
      </c>
      <c r="N17" s="3">
        <f>'middle_count_log$4'!N17+4</f>
        <v>212</v>
      </c>
      <c r="O17" s="3">
        <f>'middle_count_log$4'!O17+3</f>
        <v>159</v>
      </c>
      <c r="P17" s="3">
        <f>'middle_count_log$4'!P17+2</f>
        <v>106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3">
        <v>1</v>
      </c>
      <c r="X17" s="3">
        <v>0</v>
      </c>
      <c r="Y17" s="3">
        <v>0</v>
      </c>
      <c r="Z17" s="3">
        <f>'middle_count_log$4'!Z17+2</f>
        <v>106</v>
      </c>
      <c r="AA17" s="3">
        <v>0</v>
      </c>
      <c r="AB17" s="3">
        <v>0</v>
      </c>
      <c r="AC17" s="17"/>
      <c r="AD17" s="3">
        <v>0</v>
      </c>
      <c r="AE17" s="3">
        <v>0</v>
      </c>
      <c r="AF17" s="3">
        <v>0</v>
      </c>
      <c r="AG17" s="3">
        <v>0</v>
      </c>
    </row>
    <row r="18" spans="1:33" x14ac:dyDescent="0.15">
      <c r="A18" s="15" t="s">
        <v>51</v>
      </c>
      <c r="B18" s="3">
        <v>3001</v>
      </c>
      <c r="C18" s="3">
        <v>40022</v>
      </c>
      <c r="D18" s="3">
        <v>400221</v>
      </c>
      <c r="E18" s="3">
        <v>1</v>
      </c>
      <c r="F18" s="3">
        <v>1</v>
      </c>
      <c r="G18" s="17">
        <v>5</v>
      </c>
      <c r="H18" s="3">
        <v>1</v>
      </c>
      <c r="I18" s="3">
        <v>4002</v>
      </c>
      <c r="J18" s="3">
        <v>2001</v>
      </c>
      <c r="K18" s="3">
        <v>1</v>
      </c>
      <c r="L18" s="3">
        <v>1</v>
      </c>
      <c r="M18" s="3">
        <f>'middle_count_log$4'!M18+5</f>
        <v>10515</v>
      </c>
      <c r="N18" s="3">
        <f>'middle_count_log$4'!N18+4</f>
        <v>213</v>
      </c>
      <c r="O18" s="3">
        <f>'middle_count_log$4'!O18+3</f>
        <v>161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1</v>
      </c>
      <c r="X18" s="3">
        <v>0</v>
      </c>
      <c r="Y18" s="3">
        <v>0</v>
      </c>
      <c r="Z18" s="3">
        <f>'middle_count_log$4'!Z18+2</f>
        <v>106</v>
      </c>
      <c r="AA18" s="3">
        <v>1</v>
      </c>
      <c r="AB18" s="3">
        <v>1</v>
      </c>
      <c r="AC18" s="17"/>
      <c r="AD18" s="3">
        <f>'middle_count_log$4'!AD18+5</f>
        <v>5015</v>
      </c>
      <c r="AE18" s="3">
        <f>'middle_count_log$4'!AE18-5</f>
        <v>3985</v>
      </c>
      <c r="AF18" s="3">
        <f>'middle_count_log$4'!AF18+10</f>
        <v>1030</v>
      </c>
      <c r="AG18" s="3">
        <f>'middle_count_log$4'!AG18+5</f>
        <v>65</v>
      </c>
    </row>
    <row r="19" spans="1:33" x14ac:dyDescent="0.15">
      <c r="A19" s="15" t="s">
        <v>51</v>
      </c>
      <c r="B19" s="3">
        <v>0</v>
      </c>
      <c r="C19" s="3">
        <v>40023</v>
      </c>
      <c r="D19" s="3">
        <v>400231</v>
      </c>
      <c r="E19" s="3">
        <v>1</v>
      </c>
      <c r="F19" s="3">
        <v>1</v>
      </c>
      <c r="G19" s="17">
        <v>5</v>
      </c>
      <c r="H19" s="3">
        <v>1</v>
      </c>
      <c r="I19" s="3">
        <v>4002</v>
      </c>
      <c r="J19" s="3">
        <v>0</v>
      </c>
      <c r="K19" s="3">
        <v>0</v>
      </c>
      <c r="L19" s="3">
        <v>9</v>
      </c>
      <c r="M19" s="3">
        <f>'middle_count_log$4'!M19+5</f>
        <v>11015</v>
      </c>
      <c r="N19" s="3">
        <f>'middle_count_log$4'!N19+4</f>
        <v>214</v>
      </c>
      <c r="O19" s="3">
        <f>'middle_count_log$4'!O19+3</f>
        <v>163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  <c r="W19" s="3">
        <v>1</v>
      </c>
      <c r="X19" s="3">
        <v>0</v>
      </c>
      <c r="Y19" s="3">
        <v>0</v>
      </c>
      <c r="Z19" s="3">
        <f>'middle_count_log$4'!Z19+2</f>
        <v>106</v>
      </c>
      <c r="AA19" s="3">
        <v>2</v>
      </c>
      <c r="AB19" s="3">
        <v>2</v>
      </c>
      <c r="AC19" s="17" t="s">
        <v>157</v>
      </c>
      <c r="AD19" s="3">
        <f>'middle_count_log$4'!AD19+5</f>
        <v>4715</v>
      </c>
      <c r="AE19" s="3">
        <f>'middle_count_log$4'!AE19-5</f>
        <v>2985</v>
      </c>
      <c r="AF19" s="3">
        <f>'middle_count_log$4'!AF19+10</f>
        <v>1730</v>
      </c>
      <c r="AG19" s="3">
        <f>'middle_count_log$4'!AG19+5</f>
        <v>60</v>
      </c>
    </row>
    <row r="20" spans="1:33" x14ac:dyDescent="0.15">
      <c r="A20" s="15" t="s">
        <v>51</v>
      </c>
      <c r="B20" s="3">
        <v>0</v>
      </c>
      <c r="C20" s="3">
        <v>40024</v>
      </c>
      <c r="D20" s="3">
        <v>400241</v>
      </c>
      <c r="E20" s="3">
        <v>1</v>
      </c>
      <c r="F20" s="3">
        <v>1</v>
      </c>
      <c r="G20" s="17">
        <v>5</v>
      </c>
      <c r="H20" s="3">
        <v>1</v>
      </c>
      <c r="I20" s="3">
        <v>4002</v>
      </c>
      <c r="J20" s="3">
        <v>0</v>
      </c>
      <c r="K20" s="3">
        <v>0</v>
      </c>
      <c r="L20" s="3">
        <v>9</v>
      </c>
      <c r="M20" s="3">
        <f>'middle_count_log$4'!M20+5</f>
        <v>11515</v>
      </c>
      <c r="N20" s="3">
        <f>'middle_count_log$4'!N20+4</f>
        <v>215</v>
      </c>
      <c r="O20" s="3">
        <f>'middle_count_log$4'!O20+3</f>
        <v>165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0</v>
      </c>
      <c r="Y20" s="3">
        <v>0</v>
      </c>
      <c r="Z20" s="3">
        <f>'middle_count_log$4'!Z20+2</f>
        <v>106</v>
      </c>
      <c r="AA20" s="3">
        <v>3</v>
      </c>
      <c r="AB20" s="3">
        <v>3</v>
      </c>
      <c r="AC20" s="17" t="s">
        <v>158</v>
      </c>
      <c r="AD20" s="3">
        <f>'middle_count_log$4'!AD20+5</f>
        <v>4315</v>
      </c>
      <c r="AE20" s="3">
        <f>'middle_count_log$4'!AE20-5</f>
        <v>1985</v>
      </c>
      <c r="AF20" s="3">
        <f>'middle_count_log$4'!AF20+10</f>
        <v>2330</v>
      </c>
      <c r="AG20" s="3">
        <f>'middle_count_log$4'!AG20+5</f>
        <v>55</v>
      </c>
    </row>
    <row r="21" spans="1:33" x14ac:dyDescent="0.15">
      <c r="A21" s="15" t="s">
        <v>51</v>
      </c>
      <c r="B21" s="3">
        <v>3002</v>
      </c>
      <c r="C21" s="3">
        <v>40021</v>
      </c>
      <c r="D21" s="3">
        <v>400241</v>
      </c>
      <c r="E21" s="3">
        <v>1</v>
      </c>
      <c r="F21" s="3">
        <v>1</v>
      </c>
      <c r="G21" s="17">
        <v>2</v>
      </c>
      <c r="H21" s="3">
        <v>1</v>
      </c>
      <c r="I21" s="3">
        <v>4002</v>
      </c>
      <c r="J21" s="3">
        <v>2001</v>
      </c>
      <c r="K21" s="3">
        <v>10</v>
      </c>
      <c r="L21" s="3">
        <v>0</v>
      </c>
      <c r="M21" s="3">
        <f>'middle_count_log$4'!M21+5</f>
        <v>20015</v>
      </c>
      <c r="N21" s="3">
        <f>'middle_count_log$4'!N21+4</f>
        <v>262</v>
      </c>
      <c r="O21" s="3">
        <f>'middle_count_log$4'!O21+3</f>
        <v>209</v>
      </c>
      <c r="P21" s="3">
        <f>'middle_count_log$4'!P21+2</f>
        <v>156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1</v>
      </c>
      <c r="X21" s="3">
        <v>1</v>
      </c>
      <c r="Y21" s="3">
        <v>0</v>
      </c>
      <c r="Z21" s="3">
        <f>'middle_count_log$4'!Z21+2</f>
        <v>156</v>
      </c>
      <c r="AA21" s="3">
        <v>0</v>
      </c>
      <c r="AB21" s="3">
        <v>0</v>
      </c>
      <c r="AC21" s="17"/>
      <c r="AD21" s="3">
        <v>0</v>
      </c>
      <c r="AE21" s="3">
        <v>0</v>
      </c>
      <c r="AF21" s="3">
        <v>0</v>
      </c>
      <c r="AG21" s="3">
        <v>0</v>
      </c>
    </row>
    <row r="22" spans="1:33" x14ac:dyDescent="0.15">
      <c r="A22" s="15" t="s">
        <v>51</v>
      </c>
      <c r="B22" s="3">
        <v>3002</v>
      </c>
      <c r="C22" s="3">
        <v>40022</v>
      </c>
      <c r="D22" s="3">
        <v>400231</v>
      </c>
      <c r="E22" s="3">
        <v>1</v>
      </c>
      <c r="F22" s="3">
        <v>1</v>
      </c>
      <c r="G22" s="17">
        <v>5</v>
      </c>
      <c r="H22" s="3">
        <v>1</v>
      </c>
      <c r="I22" s="3">
        <v>4002</v>
      </c>
      <c r="J22" s="3">
        <v>2001</v>
      </c>
      <c r="K22" s="3">
        <v>10</v>
      </c>
      <c r="L22" s="3">
        <v>0</v>
      </c>
      <c r="M22" s="3">
        <f>'middle_count_log$4'!M22+5</f>
        <v>20265</v>
      </c>
      <c r="N22" s="3">
        <f>'middle_count_log$4'!N22+4</f>
        <v>267</v>
      </c>
      <c r="O22" s="3">
        <f>'middle_count_log$4'!O22+3</f>
        <v>219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1</v>
      </c>
      <c r="X22" s="3">
        <v>1</v>
      </c>
      <c r="Y22" s="3">
        <v>0</v>
      </c>
      <c r="Z22" s="3">
        <f>'middle_count_log$4'!Z22+2</f>
        <v>156</v>
      </c>
      <c r="AA22" s="3">
        <v>1</v>
      </c>
      <c r="AB22" s="3">
        <v>1</v>
      </c>
      <c r="AC22" s="17"/>
      <c r="AD22" s="3">
        <f>'middle_count_log$4'!AD22+5</f>
        <v>7515</v>
      </c>
      <c r="AE22" s="3">
        <f>'middle_count_log$4'!AE22-5</f>
        <v>4985</v>
      </c>
      <c r="AF22" s="3">
        <f>'middle_count_log$4'!AF22+10</f>
        <v>2530</v>
      </c>
      <c r="AG22" s="3">
        <f>'middle_count_log$4'!AG22+5</f>
        <v>115</v>
      </c>
    </row>
    <row r="23" spans="1:33" x14ac:dyDescent="0.15">
      <c r="A23" s="15" t="s">
        <v>51</v>
      </c>
      <c r="B23" s="3">
        <v>0</v>
      </c>
      <c r="C23" s="3">
        <v>40023</v>
      </c>
      <c r="D23" s="3">
        <v>400221</v>
      </c>
      <c r="E23" s="3">
        <v>1</v>
      </c>
      <c r="F23" s="3">
        <v>1</v>
      </c>
      <c r="G23" s="17">
        <v>5</v>
      </c>
      <c r="H23" s="3">
        <v>1</v>
      </c>
      <c r="I23" s="3">
        <v>4002</v>
      </c>
      <c r="J23" s="3">
        <v>0</v>
      </c>
      <c r="K23" s="3">
        <v>0</v>
      </c>
      <c r="L23" s="3">
        <v>9</v>
      </c>
      <c r="M23" s="3">
        <f>'middle_count_log$4'!M23+5</f>
        <v>20515</v>
      </c>
      <c r="N23" s="3">
        <f>'middle_count_log$4'!N23+4</f>
        <v>272</v>
      </c>
      <c r="O23" s="3">
        <f>'middle_count_log$4'!O23+3</f>
        <v>229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1</v>
      </c>
      <c r="X23" s="3">
        <v>1</v>
      </c>
      <c r="Y23" s="3">
        <v>0</v>
      </c>
      <c r="Z23" s="3">
        <f>'middle_count_log$4'!Z23+2</f>
        <v>156</v>
      </c>
      <c r="AA23" s="3">
        <v>2</v>
      </c>
      <c r="AB23" s="3">
        <v>2</v>
      </c>
      <c r="AC23" s="17" t="s">
        <v>162</v>
      </c>
      <c r="AD23" s="3">
        <f>'middle_count_log$4'!AD23+5</f>
        <v>7115</v>
      </c>
      <c r="AE23" s="3">
        <f>'middle_count_log$4'!AE23-5</f>
        <v>3485</v>
      </c>
      <c r="AF23" s="3">
        <f>'middle_count_log$4'!AF23+10</f>
        <v>3630</v>
      </c>
      <c r="AG23" s="3">
        <f>'middle_count_log$4'!AG23+5</f>
        <v>105</v>
      </c>
    </row>
    <row r="24" spans="1:33" x14ac:dyDescent="0.15">
      <c r="A24" s="15" t="s">
        <v>51</v>
      </c>
      <c r="B24" s="3">
        <v>0</v>
      </c>
      <c r="C24" s="3">
        <v>40024</v>
      </c>
      <c r="D24" s="3">
        <v>400211</v>
      </c>
      <c r="E24" s="3">
        <v>1</v>
      </c>
      <c r="F24" s="3">
        <v>1</v>
      </c>
      <c r="G24" s="17">
        <v>5</v>
      </c>
      <c r="H24" s="3">
        <v>1</v>
      </c>
      <c r="I24" s="3">
        <v>4002</v>
      </c>
      <c r="J24" s="3">
        <v>0</v>
      </c>
      <c r="K24" s="3">
        <v>0</v>
      </c>
      <c r="L24" s="3">
        <v>9</v>
      </c>
      <c r="M24" s="3">
        <f>'middle_count_log$4'!M24+5</f>
        <v>20765</v>
      </c>
      <c r="N24" s="3">
        <f>'middle_count_log$4'!N24+4</f>
        <v>277</v>
      </c>
      <c r="O24" s="3">
        <f>'middle_count_log$4'!O24+3</f>
        <v>239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1</v>
      </c>
      <c r="X24" s="3">
        <v>1</v>
      </c>
      <c r="Y24" s="3">
        <v>0</v>
      </c>
      <c r="Z24" s="3">
        <f>'middle_count_log$4'!Z24+2</f>
        <v>156</v>
      </c>
      <c r="AA24" s="3">
        <v>3</v>
      </c>
      <c r="AB24" s="3">
        <v>3</v>
      </c>
      <c r="AC24" s="17" t="s">
        <v>163</v>
      </c>
      <c r="AD24" s="3">
        <f>'middle_count_log$4'!AD24+5</f>
        <v>6715</v>
      </c>
      <c r="AE24" s="3">
        <f>'middle_count_log$4'!AE24-5</f>
        <v>1985</v>
      </c>
      <c r="AF24" s="3">
        <f>'middle_count_log$4'!AF24+10</f>
        <v>4730</v>
      </c>
      <c r="AG24" s="3">
        <f>'middle_count_log$4'!AG24+5</f>
        <v>95</v>
      </c>
    </row>
    <row r="25" spans="1:33" x14ac:dyDescent="0.15">
      <c r="A25" s="15" t="s">
        <v>51</v>
      </c>
      <c r="B25" s="1">
        <v>30001</v>
      </c>
      <c r="C25" s="1">
        <v>50011</v>
      </c>
      <c r="D25" s="3">
        <v>500111</v>
      </c>
      <c r="E25" s="3">
        <v>1</v>
      </c>
      <c r="F25" s="3">
        <v>1</v>
      </c>
      <c r="G25" s="17">
        <v>1</v>
      </c>
      <c r="H25" s="3">
        <v>1</v>
      </c>
      <c r="I25" s="3">
        <v>4001</v>
      </c>
      <c r="J25" s="3">
        <v>20001</v>
      </c>
      <c r="K25" s="3">
        <v>1</v>
      </c>
      <c r="L25" s="3">
        <v>1</v>
      </c>
      <c r="M25" s="3">
        <f>'middle_count_log$4'!M25+5</f>
        <v>515</v>
      </c>
      <c r="N25" s="3">
        <f>'middle_count_log$4'!N25+4</f>
        <v>62</v>
      </c>
      <c r="O25" s="3">
        <f>'middle_count_log$4'!O25+3</f>
        <v>38</v>
      </c>
      <c r="P25" s="3">
        <f>'middle_count_log$4'!P25+2</f>
        <v>16</v>
      </c>
      <c r="Q25" s="3">
        <v>1</v>
      </c>
      <c r="R25" s="3">
        <v>1</v>
      </c>
      <c r="S25" s="3">
        <v>0</v>
      </c>
      <c r="T25" s="3">
        <v>0</v>
      </c>
      <c r="U25" s="3">
        <v>1</v>
      </c>
      <c r="V25" s="3">
        <v>0</v>
      </c>
      <c r="W25" s="3" t="s">
        <v>38</v>
      </c>
      <c r="X25" s="3">
        <v>0</v>
      </c>
      <c r="Y25" s="3">
        <v>1</v>
      </c>
      <c r="Z25" s="3">
        <f>'middle_count_log$4'!Z25+2</f>
        <v>16</v>
      </c>
      <c r="AA25" s="3">
        <v>0</v>
      </c>
      <c r="AB25" s="3">
        <v>0</v>
      </c>
      <c r="AC25" s="18"/>
      <c r="AD25" s="3">
        <v>0</v>
      </c>
      <c r="AE25" s="3">
        <v>0</v>
      </c>
      <c r="AF25" s="3">
        <v>0</v>
      </c>
      <c r="AG25" s="3">
        <v>0</v>
      </c>
    </row>
    <row r="26" spans="1:33" x14ac:dyDescent="0.15">
      <c r="A26" s="15" t="s">
        <v>51</v>
      </c>
      <c r="B26" s="1">
        <v>30001</v>
      </c>
      <c r="C26" s="1">
        <v>50012</v>
      </c>
      <c r="D26" s="3">
        <v>500121</v>
      </c>
      <c r="E26" s="3">
        <v>1</v>
      </c>
      <c r="F26" s="3">
        <v>1</v>
      </c>
      <c r="G26" s="17">
        <v>5</v>
      </c>
      <c r="H26" s="3">
        <v>1</v>
      </c>
      <c r="I26" s="3">
        <v>4001</v>
      </c>
      <c r="J26" s="3">
        <v>20001</v>
      </c>
      <c r="K26" s="3">
        <v>1</v>
      </c>
      <c r="L26" s="3">
        <v>1</v>
      </c>
      <c r="M26" s="3">
        <f>'middle_count_log$4'!M26+5</f>
        <v>505</v>
      </c>
      <c r="N26" s="3">
        <f>'middle_count_log$4'!N26+4</f>
        <v>57</v>
      </c>
      <c r="O26" s="3">
        <f>'middle_count_log$4'!O26+3</f>
        <v>28</v>
      </c>
      <c r="P26" s="3">
        <v>0</v>
      </c>
      <c r="Q26" s="3">
        <v>1</v>
      </c>
      <c r="R26" s="3">
        <v>1</v>
      </c>
      <c r="S26" s="3">
        <v>0</v>
      </c>
      <c r="T26" s="3">
        <v>0</v>
      </c>
      <c r="U26" s="3">
        <v>1</v>
      </c>
      <c r="V26" s="3">
        <v>0</v>
      </c>
      <c r="W26" s="3" t="s">
        <v>38</v>
      </c>
      <c r="X26" s="3">
        <v>0</v>
      </c>
      <c r="Y26" s="3">
        <v>1</v>
      </c>
      <c r="Z26" s="3">
        <f>'middle_count_log$4'!Z26+2</f>
        <v>16</v>
      </c>
      <c r="AA26" s="3">
        <v>3</v>
      </c>
      <c r="AB26" s="3">
        <v>1</v>
      </c>
      <c r="AC26" s="17"/>
      <c r="AD26" s="3">
        <f>'middle_count_log$4'!AD26+5</f>
        <v>5015</v>
      </c>
      <c r="AE26" s="3">
        <f>'middle_count_log$4'!AE26-5</f>
        <v>3985</v>
      </c>
      <c r="AF26" s="3">
        <f>'middle_count_log$4'!AF26+10</f>
        <v>1030</v>
      </c>
      <c r="AG26" s="3">
        <f>'middle_count_log$4'!AG26+5</f>
        <v>20</v>
      </c>
    </row>
    <row r="27" spans="1:33" x14ac:dyDescent="0.15">
      <c r="A27" s="15" t="s">
        <v>51</v>
      </c>
      <c r="B27" s="3">
        <v>0</v>
      </c>
      <c r="C27" s="1">
        <v>50013</v>
      </c>
      <c r="D27" s="3">
        <v>500131</v>
      </c>
      <c r="E27" s="3">
        <v>1</v>
      </c>
      <c r="F27" s="3">
        <v>1</v>
      </c>
      <c r="G27" s="17">
        <v>5</v>
      </c>
      <c r="H27" s="3">
        <v>1</v>
      </c>
      <c r="I27" s="3">
        <v>4001</v>
      </c>
      <c r="J27" s="3">
        <v>0</v>
      </c>
      <c r="K27" s="3">
        <v>0</v>
      </c>
      <c r="L27" s="3">
        <v>9</v>
      </c>
      <c r="M27" s="3">
        <f>'middle_count_log$4'!M27+5</f>
        <v>500</v>
      </c>
      <c r="N27" s="3">
        <f>'middle_count_log$4'!N27+4</f>
        <v>52</v>
      </c>
      <c r="O27" s="3">
        <f>'middle_count_log$4'!O27+3</f>
        <v>23</v>
      </c>
      <c r="P27" s="3">
        <v>0</v>
      </c>
      <c r="Q27" s="3">
        <v>9</v>
      </c>
      <c r="R27" s="3">
        <v>1</v>
      </c>
      <c r="S27" s="3">
        <v>0</v>
      </c>
      <c r="T27" s="3">
        <v>0</v>
      </c>
      <c r="U27" s="3">
        <v>1</v>
      </c>
      <c r="V27" s="3">
        <v>0</v>
      </c>
      <c r="W27" s="3" t="s">
        <v>38</v>
      </c>
      <c r="X27" s="3">
        <v>0</v>
      </c>
      <c r="Y27" s="3">
        <v>1</v>
      </c>
      <c r="Z27" s="3">
        <f>'middle_count_log$4'!Z27+2</f>
        <v>16</v>
      </c>
      <c r="AA27" s="3">
        <v>2</v>
      </c>
      <c r="AB27" s="3">
        <v>2</v>
      </c>
      <c r="AC27" s="17" t="s">
        <v>157</v>
      </c>
      <c r="AD27" s="3">
        <f>'middle_count_log$4'!AD27+5</f>
        <v>4515</v>
      </c>
      <c r="AE27" s="3">
        <f>'middle_count_log$4'!AE27-5</f>
        <v>3485</v>
      </c>
      <c r="AF27" s="3">
        <f>'middle_count_log$4'!AF27+10</f>
        <v>1030</v>
      </c>
      <c r="AG27" s="3">
        <f>'middle_count_log$4'!AG27+5</f>
        <v>20</v>
      </c>
    </row>
    <row r="28" spans="1:33" x14ac:dyDescent="0.15">
      <c r="A28" s="15" t="s">
        <v>51</v>
      </c>
      <c r="B28" s="3">
        <v>0</v>
      </c>
      <c r="C28" s="1">
        <v>50014</v>
      </c>
      <c r="D28" s="3">
        <v>500141</v>
      </c>
      <c r="E28" s="3">
        <v>1</v>
      </c>
      <c r="F28" s="3">
        <v>1</v>
      </c>
      <c r="G28" s="17">
        <v>5</v>
      </c>
      <c r="H28" s="3">
        <v>1</v>
      </c>
      <c r="I28" s="3">
        <v>4001</v>
      </c>
      <c r="J28" s="3">
        <v>0</v>
      </c>
      <c r="K28" s="3">
        <v>0</v>
      </c>
      <c r="L28" s="3">
        <v>9</v>
      </c>
      <c r="M28" s="3">
        <f>'middle_count_log$4'!M28+5</f>
        <v>495</v>
      </c>
      <c r="N28" s="3">
        <f>'middle_count_log$4'!N28+4</f>
        <v>47</v>
      </c>
      <c r="O28" s="3">
        <f>'middle_count_log$4'!O28+3</f>
        <v>18</v>
      </c>
      <c r="P28" s="3">
        <v>0</v>
      </c>
      <c r="Q28" s="3">
        <v>9</v>
      </c>
      <c r="R28" s="3">
        <v>1</v>
      </c>
      <c r="S28" s="3">
        <v>0</v>
      </c>
      <c r="T28" s="3">
        <v>0</v>
      </c>
      <c r="U28" s="3">
        <v>1</v>
      </c>
      <c r="V28" s="3">
        <v>0</v>
      </c>
      <c r="W28" s="3" t="s">
        <v>38</v>
      </c>
      <c r="X28" s="3">
        <v>0</v>
      </c>
      <c r="Y28" s="3">
        <v>1</v>
      </c>
      <c r="Z28" s="3">
        <f>'middle_count_log$4'!Z28+2</f>
        <v>16</v>
      </c>
      <c r="AA28" s="3">
        <v>1</v>
      </c>
      <c r="AB28" s="3">
        <v>3</v>
      </c>
      <c r="AC28" s="17" t="s">
        <v>158</v>
      </c>
      <c r="AD28" s="3">
        <f>'middle_count_log$4'!AD28+5</f>
        <v>4015</v>
      </c>
      <c r="AE28" s="3">
        <f>'middle_count_log$4'!AE28-5</f>
        <v>2985</v>
      </c>
      <c r="AF28" s="3">
        <f>'middle_count_log$4'!AF28+10</f>
        <v>1030</v>
      </c>
      <c r="AG28" s="3">
        <f>'middle_count_log$4'!AG28+5</f>
        <v>20</v>
      </c>
    </row>
    <row r="29" spans="1:33" x14ac:dyDescent="0.15">
      <c r="A29" s="15" t="s">
        <v>51</v>
      </c>
      <c r="B29" s="1">
        <v>30002</v>
      </c>
      <c r="C29" s="1">
        <v>50011</v>
      </c>
      <c r="D29" s="3">
        <v>500141</v>
      </c>
      <c r="E29" s="3">
        <v>1</v>
      </c>
      <c r="F29" s="3">
        <v>1</v>
      </c>
      <c r="G29" s="17">
        <v>1</v>
      </c>
      <c r="H29" s="3">
        <v>1</v>
      </c>
      <c r="I29" s="3">
        <v>4001</v>
      </c>
      <c r="J29" s="3">
        <v>20001</v>
      </c>
      <c r="K29" s="3">
        <v>9</v>
      </c>
      <c r="L29" s="3">
        <v>0</v>
      </c>
      <c r="M29" s="3">
        <f>'middle_count_log$4'!M29+5</f>
        <v>3015</v>
      </c>
      <c r="N29" s="3">
        <f>'middle_count_log$4'!N29+4</f>
        <v>212</v>
      </c>
      <c r="O29" s="3">
        <f>'middle_count_log$4'!O29+3</f>
        <v>189</v>
      </c>
      <c r="P29" s="3">
        <f>'middle_count_log$4'!P29+2</f>
        <v>106</v>
      </c>
      <c r="Q29" s="3">
        <v>1</v>
      </c>
      <c r="R29" s="3">
        <v>1</v>
      </c>
      <c r="S29" s="3">
        <v>0</v>
      </c>
      <c r="T29" s="3">
        <v>0</v>
      </c>
      <c r="U29" s="3">
        <v>1</v>
      </c>
      <c r="V29" s="3">
        <v>0</v>
      </c>
      <c r="W29" s="3" t="s">
        <v>38</v>
      </c>
      <c r="X29" s="3">
        <v>0</v>
      </c>
      <c r="Y29" s="3">
        <v>1</v>
      </c>
      <c r="Z29" s="3">
        <f>'middle_count_log$4'!Z29+2</f>
        <v>56</v>
      </c>
      <c r="AA29" s="3">
        <v>0</v>
      </c>
      <c r="AB29" s="3">
        <v>0</v>
      </c>
      <c r="AC29" s="18"/>
      <c r="AD29" s="3">
        <v>0</v>
      </c>
      <c r="AE29" s="3">
        <v>0</v>
      </c>
      <c r="AF29" s="3">
        <v>0</v>
      </c>
      <c r="AG29" s="3">
        <v>0</v>
      </c>
    </row>
    <row r="30" spans="1:33" x14ac:dyDescent="0.15">
      <c r="A30" s="15" t="s">
        <v>51</v>
      </c>
      <c r="B30" s="1">
        <v>30002</v>
      </c>
      <c r="C30" s="1">
        <v>50012</v>
      </c>
      <c r="D30" s="3">
        <v>500131</v>
      </c>
      <c r="E30" s="3">
        <v>1</v>
      </c>
      <c r="F30" s="3">
        <v>1</v>
      </c>
      <c r="G30" s="17">
        <v>5</v>
      </c>
      <c r="H30" s="3">
        <v>1</v>
      </c>
      <c r="I30" s="3">
        <v>4001</v>
      </c>
      <c r="J30" s="3">
        <v>20001</v>
      </c>
      <c r="K30" s="3">
        <v>9</v>
      </c>
      <c r="L30" s="3">
        <v>0</v>
      </c>
      <c r="M30" s="3">
        <f>'middle_count_log$4'!M30+5</f>
        <v>2915</v>
      </c>
      <c r="N30" s="3">
        <f>'middle_count_log$4'!N30+4</f>
        <v>192</v>
      </c>
      <c r="O30" s="3">
        <f>'middle_count_log$4'!O30+3</f>
        <v>169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1</v>
      </c>
      <c r="V30" s="3">
        <v>0</v>
      </c>
      <c r="W30" s="3" t="s">
        <v>38</v>
      </c>
      <c r="X30" s="3">
        <v>0</v>
      </c>
      <c r="Y30" s="3">
        <v>1</v>
      </c>
      <c r="Z30" s="3">
        <f>'middle_count_log$4'!Z30+2</f>
        <v>56</v>
      </c>
      <c r="AA30" s="3">
        <v>3</v>
      </c>
      <c r="AB30" s="3">
        <v>1</v>
      </c>
      <c r="AC30" s="17"/>
      <c r="AD30" s="3">
        <f>'middle_count_log$4'!AD30+5</f>
        <v>5015</v>
      </c>
      <c r="AE30" s="3">
        <f>'middle_count_log$4'!AE30-5</f>
        <v>3985</v>
      </c>
      <c r="AF30" s="3">
        <f>'middle_count_log$4'!AF30+10</f>
        <v>1030</v>
      </c>
      <c r="AG30" s="3">
        <f>'middle_count_log$4'!AG30+5</f>
        <v>65</v>
      </c>
    </row>
    <row r="31" spans="1:33" x14ac:dyDescent="0.15">
      <c r="A31" s="15" t="s">
        <v>51</v>
      </c>
      <c r="B31" s="3">
        <v>0</v>
      </c>
      <c r="C31" s="1">
        <v>50013</v>
      </c>
      <c r="D31" s="3">
        <v>500121</v>
      </c>
      <c r="E31" s="3">
        <v>1</v>
      </c>
      <c r="F31" s="3">
        <v>1</v>
      </c>
      <c r="G31" s="17">
        <v>5</v>
      </c>
      <c r="H31" s="3">
        <v>1</v>
      </c>
      <c r="I31" s="3">
        <v>4001</v>
      </c>
      <c r="J31" s="3">
        <v>0</v>
      </c>
      <c r="K31" s="3">
        <v>0</v>
      </c>
      <c r="L31" s="3">
        <v>9</v>
      </c>
      <c r="M31" s="3">
        <f>'middle_count_log$4'!M31+5</f>
        <v>2815</v>
      </c>
      <c r="N31" s="3">
        <f>'middle_count_log$4'!N31+4</f>
        <v>172</v>
      </c>
      <c r="O31" s="3">
        <f>'middle_count_log$4'!O31+3</f>
        <v>149</v>
      </c>
      <c r="P31" s="3">
        <v>0</v>
      </c>
      <c r="Q31" s="3">
        <v>9</v>
      </c>
      <c r="R31" s="3">
        <v>1</v>
      </c>
      <c r="S31" s="3">
        <v>0</v>
      </c>
      <c r="T31" s="3">
        <v>0</v>
      </c>
      <c r="U31" s="3">
        <v>1</v>
      </c>
      <c r="V31" s="3">
        <v>0</v>
      </c>
      <c r="W31" s="3" t="s">
        <v>38</v>
      </c>
      <c r="X31" s="3">
        <v>0</v>
      </c>
      <c r="Y31" s="3">
        <v>1</v>
      </c>
      <c r="Z31" s="3">
        <f>'middle_count_log$4'!Z31+2</f>
        <v>56</v>
      </c>
      <c r="AA31" s="3">
        <v>2</v>
      </c>
      <c r="AB31" s="3">
        <v>2</v>
      </c>
      <c r="AC31" s="17" t="s">
        <v>162</v>
      </c>
      <c r="AD31" s="3">
        <f>'middle_count_log$4'!AD31+5</f>
        <v>4515</v>
      </c>
      <c r="AE31" s="3">
        <f>'middle_count_log$4'!AE31-5</f>
        <v>2985</v>
      </c>
      <c r="AF31" s="3">
        <f>'middle_count_log$4'!AF31+10</f>
        <v>1530</v>
      </c>
      <c r="AG31" s="3">
        <f>'middle_count_log$4'!AG31+5</f>
        <v>65</v>
      </c>
    </row>
    <row r="32" spans="1:33" x14ac:dyDescent="0.15">
      <c r="A32" s="15" t="s">
        <v>51</v>
      </c>
      <c r="B32" s="3">
        <v>0</v>
      </c>
      <c r="C32" s="1">
        <v>50014</v>
      </c>
      <c r="D32" s="3">
        <v>500111</v>
      </c>
      <c r="E32" s="3">
        <v>1</v>
      </c>
      <c r="F32" s="3">
        <v>1</v>
      </c>
      <c r="G32" s="17">
        <v>5</v>
      </c>
      <c r="H32" s="3">
        <v>1</v>
      </c>
      <c r="I32" s="3">
        <v>4001</v>
      </c>
      <c r="J32" s="3">
        <v>0</v>
      </c>
      <c r="K32" s="3">
        <v>0</v>
      </c>
      <c r="L32" s="3">
        <v>9</v>
      </c>
      <c r="M32" s="3">
        <f>'middle_count_log$4'!M32+5</f>
        <v>2715</v>
      </c>
      <c r="N32" s="3">
        <f>'middle_count_log$4'!N32+4</f>
        <v>152</v>
      </c>
      <c r="O32" s="3">
        <f>'middle_count_log$4'!O32+3</f>
        <v>129</v>
      </c>
      <c r="P32" s="3">
        <v>0</v>
      </c>
      <c r="Q32" s="3">
        <v>9</v>
      </c>
      <c r="R32" s="3">
        <v>1</v>
      </c>
      <c r="S32" s="3">
        <v>0</v>
      </c>
      <c r="T32" s="3">
        <v>0</v>
      </c>
      <c r="U32" s="3">
        <v>1</v>
      </c>
      <c r="V32" s="3">
        <v>0</v>
      </c>
      <c r="W32" s="3" t="s">
        <v>38</v>
      </c>
      <c r="X32" s="3">
        <v>0</v>
      </c>
      <c r="Y32" s="3">
        <v>1</v>
      </c>
      <c r="Z32" s="3">
        <f>'middle_count_log$4'!Z32+2</f>
        <v>56</v>
      </c>
      <c r="AA32" s="3">
        <v>1</v>
      </c>
      <c r="AB32" s="3">
        <v>3</v>
      </c>
      <c r="AC32" s="17" t="s">
        <v>163</v>
      </c>
      <c r="AD32" s="3">
        <f>'middle_count_log$4'!AD32+5</f>
        <v>4015</v>
      </c>
      <c r="AE32" s="3">
        <f>'middle_count_log$4'!AE32-5</f>
        <v>1985</v>
      </c>
      <c r="AF32" s="3">
        <f>'middle_count_log$4'!AF32+10</f>
        <v>2030</v>
      </c>
      <c r="AG32" s="3">
        <f>'middle_count_log$4'!AG32+5</f>
        <v>65</v>
      </c>
    </row>
    <row r="33" spans="1:33" x14ac:dyDescent="0.15">
      <c r="A33" s="15" t="s">
        <v>51</v>
      </c>
      <c r="B33" s="1">
        <v>30001</v>
      </c>
      <c r="C33" s="3">
        <v>50021</v>
      </c>
      <c r="D33" s="3">
        <v>500211</v>
      </c>
      <c r="E33" s="3">
        <v>1</v>
      </c>
      <c r="F33" s="3">
        <v>1</v>
      </c>
      <c r="G33" s="17">
        <v>2</v>
      </c>
      <c r="H33" s="3">
        <v>1</v>
      </c>
      <c r="I33" s="3">
        <v>4002</v>
      </c>
      <c r="J33" s="3">
        <v>20001</v>
      </c>
      <c r="K33" s="3">
        <v>1</v>
      </c>
      <c r="L33" s="3">
        <v>1</v>
      </c>
      <c r="M33" s="3">
        <f>'middle_count_log$4'!M33+5</f>
        <v>100015</v>
      </c>
      <c r="N33" s="3">
        <f>'middle_count_log$4'!N33+4</f>
        <v>8204</v>
      </c>
      <c r="O33" s="3">
        <f>'middle_count_log$4'!O33+3</f>
        <v>8009</v>
      </c>
      <c r="P33" s="3">
        <f>'middle_count_log$4'!P33+2</f>
        <v>1006</v>
      </c>
      <c r="Q33" s="3">
        <v>1</v>
      </c>
      <c r="R33" s="3">
        <v>1</v>
      </c>
      <c r="S33" s="3">
        <v>0</v>
      </c>
      <c r="T33" s="3">
        <v>0</v>
      </c>
      <c r="U33" s="3">
        <v>1</v>
      </c>
      <c r="V33" s="3">
        <v>0</v>
      </c>
      <c r="W33" s="3" t="s">
        <v>38</v>
      </c>
      <c r="X33" s="3">
        <v>0</v>
      </c>
      <c r="Y33" s="3">
        <v>1</v>
      </c>
      <c r="Z33" s="3">
        <f>'middle_count_log$4'!Z33+2</f>
        <v>1006</v>
      </c>
      <c r="AA33" s="3">
        <v>0</v>
      </c>
      <c r="AB33" s="3">
        <v>0</v>
      </c>
      <c r="AC33" s="18"/>
      <c r="AD33" s="3">
        <v>0</v>
      </c>
      <c r="AE33" s="3">
        <v>0</v>
      </c>
      <c r="AF33" s="3">
        <v>0</v>
      </c>
      <c r="AG33" s="3">
        <v>0</v>
      </c>
    </row>
    <row r="34" spans="1:33" x14ac:dyDescent="0.15">
      <c r="A34" s="15" t="s">
        <v>51</v>
      </c>
      <c r="B34" s="1">
        <v>30001</v>
      </c>
      <c r="C34" s="3">
        <v>50022</v>
      </c>
      <c r="D34" s="3">
        <v>500221</v>
      </c>
      <c r="E34" s="3">
        <v>1</v>
      </c>
      <c r="F34" s="3">
        <v>1</v>
      </c>
      <c r="G34" s="17">
        <v>5</v>
      </c>
      <c r="H34" s="3">
        <v>1</v>
      </c>
      <c r="I34" s="3">
        <v>4002</v>
      </c>
      <c r="J34" s="3">
        <v>20001</v>
      </c>
      <c r="K34" s="3">
        <v>1</v>
      </c>
      <c r="L34" s="3">
        <v>1</v>
      </c>
      <c r="M34" s="3">
        <f>'middle_count_log$4'!M34+5</f>
        <v>100014</v>
      </c>
      <c r="N34" s="3">
        <f>'middle_count_log$4'!N34+4</f>
        <v>4108</v>
      </c>
      <c r="O34" s="3">
        <f>'middle_count_log$4'!O34+3</f>
        <v>4009</v>
      </c>
      <c r="P34" s="3">
        <v>0</v>
      </c>
      <c r="Q34" s="3">
        <v>1</v>
      </c>
      <c r="R34" s="3">
        <v>1</v>
      </c>
      <c r="S34" s="3">
        <v>0</v>
      </c>
      <c r="T34" s="3">
        <v>0</v>
      </c>
      <c r="U34" s="3">
        <v>1</v>
      </c>
      <c r="V34" s="3">
        <v>0</v>
      </c>
      <c r="W34" s="3" t="s">
        <v>38</v>
      </c>
      <c r="X34" s="3">
        <v>0</v>
      </c>
      <c r="Y34" s="3">
        <v>1</v>
      </c>
      <c r="Z34" s="3">
        <f>'middle_count_log$4'!Z34+2</f>
        <v>1005</v>
      </c>
      <c r="AA34" s="3">
        <v>3</v>
      </c>
      <c r="AB34" s="3">
        <v>1</v>
      </c>
      <c r="AC34" s="17"/>
      <c r="AD34" s="3">
        <f>'middle_count_log$4'!AD34+5</f>
        <v>10015</v>
      </c>
      <c r="AE34" s="3">
        <f>'middle_count_log$4'!AE34-5</f>
        <v>4985</v>
      </c>
      <c r="AF34" s="3">
        <f>'middle_count_log$4'!AF34+10</f>
        <v>5030</v>
      </c>
      <c r="AG34" s="3">
        <f>'middle_count_log$4'!AG34+5</f>
        <v>115</v>
      </c>
    </row>
    <row r="35" spans="1:33" x14ac:dyDescent="0.15">
      <c r="A35" s="15" t="s">
        <v>51</v>
      </c>
      <c r="B35" s="3">
        <v>0</v>
      </c>
      <c r="C35" s="3">
        <v>50023</v>
      </c>
      <c r="D35" s="3">
        <v>500231</v>
      </c>
      <c r="E35" s="3">
        <v>1</v>
      </c>
      <c r="F35" s="3">
        <v>1</v>
      </c>
      <c r="G35" s="17">
        <v>5</v>
      </c>
      <c r="H35" s="3">
        <v>1</v>
      </c>
      <c r="I35" s="3">
        <v>4002</v>
      </c>
      <c r="J35" s="3">
        <v>0</v>
      </c>
      <c r="K35" s="3">
        <v>0</v>
      </c>
      <c r="L35" s="3">
        <v>9</v>
      </c>
      <c r="M35" s="3">
        <f>'middle_count_log$4'!M35+5</f>
        <v>100013</v>
      </c>
      <c r="N35" s="3">
        <f>'middle_count_log$4'!N35+4</f>
        <v>2060</v>
      </c>
      <c r="O35" s="3">
        <f>'middle_count_log$4'!O35+3</f>
        <v>2009</v>
      </c>
      <c r="P35" s="3">
        <v>0</v>
      </c>
      <c r="Q35" s="3">
        <v>9</v>
      </c>
      <c r="R35" s="3">
        <v>1</v>
      </c>
      <c r="S35" s="3">
        <v>0</v>
      </c>
      <c r="T35" s="3">
        <v>0</v>
      </c>
      <c r="U35" s="3">
        <v>1</v>
      </c>
      <c r="V35" s="3">
        <v>0</v>
      </c>
      <c r="W35" s="3" t="s">
        <v>38</v>
      </c>
      <c r="X35" s="3">
        <v>0</v>
      </c>
      <c r="Y35" s="3">
        <v>1</v>
      </c>
      <c r="Z35" s="3">
        <f>'middle_count_log$4'!Z35+2</f>
        <v>1004</v>
      </c>
      <c r="AA35" s="3">
        <v>2</v>
      </c>
      <c r="AB35" s="3">
        <v>2</v>
      </c>
      <c r="AC35" s="17" t="s">
        <v>157</v>
      </c>
      <c r="AD35" s="3">
        <f>'middle_count_log$4'!AD35+5</f>
        <v>5015</v>
      </c>
      <c r="AE35" s="3">
        <f>'middle_count_log$4'!AE35-5</f>
        <v>2485</v>
      </c>
      <c r="AF35" s="3">
        <f>'middle_count_log$4'!AF35+10</f>
        <v>2530</v>
      </c>
      <c r="AG35" s="3">
        <f>'middle_count_log$4'!AG35+5</f>
        <v>65</v>
      </c>
    </row>
    <row r="36" spans="1:33" x14ac:dyDescent="0.15">
      <c r="A36" s="15" t="s">
        <v>51</v>
      </c>
      <c r="B36" s="3">
        <v>0</v>
      </c>
      <c r="C36" s="3">
        <v>50024</v>
      </c>
      <c r="D36" s="3">
        <v>500241</v>
      </c>
      <c r="E36" s="3">
        <v>1</v>
      </c>
      <c r="F36" s="3">
        <v>1</v>
      </c>
      <c r="G36" s="17">
        <v>5</v>
      </c>
      <c r="H36" s="3">
        <v>1</v>
      </c>
      <c r="I36" s="3">
        <v>4002</v>
      </c>
      <c r="J36" s="3">
        <v>0</v>
      </c>
      <c r="K36" s="3">
        <v>0</v>
      </c>
      <c r="L36" s="3">
        <v>9</v>
      </c>
      <c r="M36" s="3">
        <f>'middle_count_log$4'!M36+5</f>
        <v>100012</v>
      </c>
      <c r="N36" s="3">
        <f>'middle_count_log$4'!N36+4</f>
        <v>1036</v>
      </c>
      <c r="O36" s="3">
        <f>'middle_count_log$4'!O36+3</f>
        <v>1009</v>
      </c>
      <c r="P36" s="3">
        <v>0</v>
      </c>
      <c r="Q36" s="3">
        <v>9</v>
      </c>
      <c r="R36" s="3">
        <v>1</v>
      </c>
      <c r="S36" s="3">
        <v>0</v>
      </c>
      <c r="T36" s="3">
        <v>0</v>
      </c>
      <c r="U36" s="3">
        <v>1</v>
      </c>
      <c r="V36" s="3">
        <v>0</v>
      </c>
      <c r="W36" s="3" t="s">
        <v>38</v>
      </c>
      <c r="X36" s="3">
        <v>0</v>
      </c>
      <c r="Y36" s="3">
        <v>1</v>
      </c>
      <c r="Z36" s="3">
        <f>'middle_count_log$4'!Z36+2</f>
        <v>1003</v>
      </c>
      <c r="AA36" s="3">
        <v>1</v>
      </c>
      <c r="AB36" s="3">
        <v>3</v>
      </c>
      <c r="AC36" s="17" t="s">
        <v>158</v>
      </c>
      <c r="AD36" s="3">
        <f>'middle_count_log$4'!AD36+5</f>
        <v>2515</v>
      </c>
      <c r="AE36" s="3">
        <f>'middle_count_log$4'!AE36-5</f>
        <v>1235</v>
      </c>
      <c r="AF36" s="3">
        <f>'middle_count_log$4'!AF36+10</f>
        <v>1280</v>
      </c>
      <c r="AG36" s="3">
        <f>'middle_count_log$4'!AG36+5</f>
        <v>40</v>
      </c>
    </row>
    <row r="37" spans="1:33" x14ac:dyDescent="0.15">
      <c r="A37" s="15" t="s">
        <v>51</v>
      </c>
      <c r="B37" s="1">
        <v>30002</v>
      </c>
      <c r="C37" s="3">
        <v>50021</v>
      </c>
      <c r="D37" s="3">
        <v>500241</v>
      </c>
      <c r="E37" s="3">
        <v>1</v>
      </c>
      <c r="F37" s="3">
        <v>1</v>
      </c>
      <c r="G37" s="17">
        <v>2</v>
      </c>
      <c r="H37" s="3">
        <v>1</v>
      </c>
      <c r="I37" s="3">
        <v>4002</v>
      </c>
      <c r="J37" s="3">
        <v>20001</v>
      </c>
      <c r="K37" s="3">
        <v>9</v>
      </c>
      <c r="L37" s="3">
        <v>0</v>
      </c>
      <c r="M37" s="3">
        <f>'middle_count_log$4'!M37+5</f>
        <v>50015</v>
      </c>
      <c r="N37" s="3">
        <f>'middle_count_log$4'!N37+4</f>
        <v>112</v>
      </c>
      <c r="O37" s="3">
        <f>'middle_count_log$4'!O37+3</f>
        <v>109</v>
      </c>
      <c r="P37" s="3">
        <f>'middle_count_log$4'!P37+2</f>
        <v>56</v>
      </c>
      <c r="Q37" s="3">
        <v>1</v>
      </c>
      <c r="R37" s="3">
        <v>1</v>
      </c>
      <c r="S37" s="3">
        <v>0</v>
      </c>
      <c r="T37" s="3">
        <v>0</v>
      </c>
      <c r="U37" s="3">
        <v>1</v>
      </c>
      <c r="V37" s="3">
        <v>0</v>
      </c>
      <c r="W37" s="3" t="s">
        <v>38</v>
      </c>
      <c r="X37" s="3">
        <v>0</v>
      </c>
      <c r="Y37" s="3">
        <v>1</v>
      </c>
      <c r="Z37" s="3">
        <f>'middle_count_log$4'!Z37+2</f>
        <v>6</v>
      </c>
      <c r="AA37" s="3">
        <v>0</v>
      </c>
      <c r="AB37" s="3">
        <v>0</v>
      </c>
      <c r="AC37" s="18"/>
      <c r="AD37" s="3">
        <v>0</v>
      </c>
      <c r="AE37" s="3">
        <v>0</v>
      </c>
      <c r="AF37" s="3">
        <v>0</v>
      </c>
      <c r="AG37" s="3">
        <v>0</v>
      </c>
    </row>
    <row r="38" spans="1:33" x14ac:dyDescent="0.15">
      <c r="A38" s="15" t="s">
        <v>51</v>
      </c>
      <c r="B38" s="1">
        <v>30002</v>
      </c>
      <c r="C38" s="3">
        <v>50022</v>
      </c>
      <c r="D38" s="3">
        <v>500231</v>
      </c>
      <c r="E38" s="3">
        <v>1</v>
      </c>
      <c r="F38" s="3">
        <v>1</v>
      </c>
      <c r="G38" s="17">
        <v>5</v>
      </c>
      <c r="H38" s="3">
        <v>1</v>
      </c>
      <c r="I38" s="3">
        <v>4002</v>
      </c>
      <c r="J38" s="3">
        <v>20001</v>
      </c>
      <c r="K38" s="3">
        <v>9</v>
      </c>
      <c r="L38" s="3">
        <v>0</v>
      </c>
      <c r="M38" s="3">
        <f>'middle_count_log$4'!M38+5</f>
        <v>50013</v>
      </c>
      <c r="N38" s="3">
        <f>'middle_count_log$4'!N38+4</f>
        <v>111</v>
      </c>
      <c r="O38" s="3">
        <f>'middle_count_log$4'!O38+3</f>
        <v>108</v>
      </c>
      <c r="P38" s="3">
        <v>0</v>
      </c>
      <c r="Q38" s="3">
        <v>1</v>
      </c>
      <c r="R38" s="3">
        <v>1</v>
      </c>
      <c r="S38" s="3">
        <v>0</v>
      </c>
      <c r="T38" s="3">
        <v>0</v>
      </c>
      <c r="U38" s="3">
        <v>1</v>
      </c>
      <c r="V38" s="3">
        <v>0</v>
      </c>
      <c r="W38" s="3" t="s">
        <v>38</v>
      </c>
      <c r="X38" s="3">
        <v>0</v>
      </c>
      <c r="Y38" s="3">
        <v>1</v>
      </c>
      <c r="Z38" s="3">
        <f>'middle_count_log$4'!Z38+2</f>
        <v>6</v>
      </c>
      <c r="AA38" s="3">
        <v>3</v>
      </c>
      <c r="AB38" s="3">
        <v>1</v>
      </c>
      <c r="AC38" s="17"/>
      <c r="AD38" s="3">
        <f>'middle_count_log$4'!AD38+5</f>
        <v>2015</v>
      </c>
      <c r="AE38" s="3">
        <f>'middle_count_log$4'!AE38-5</f>
        <v>1975</v>
      </c>
      <c r="AF38" s="3">
        <f>'middle_count_log$4'!AF38+10</f>
        <v>40</v>
      </c>
      <c r="AG38" s="3">
        <f>'middle_count_log$4'!AG38+5</f>
        <v>20</v>
      </c>
    </row>
    <row r="39" spans="1:33" x14ac:dyDescent="0.15">
      <c r="A39" s="15" t="s">
        <v>51</v>
      </c>
      <c r="B39" s="3">
        <v>0</v>
      </c>
      <c r="C39" s="3">
        <v>50023</v>
      </c>
      <c r="D39" s="3">
        <v>500221</v>
      </c>
      <c r="E39" s="3">
        <v>1</v>
      </c>
      <c r="F39" s="3">
        <v>1</v>
      </c>
      <c r="G39" s="17">
        <v>5</v>
      </c>
      <c r="H39" s="3">
        <v>1</v>
      </c>
      <c r="I39" s="3">
        <v>4002</v>
      </c>
      <c r="J39" s="3">
        <v>0</v>
      </c>
      <c r="K39" s="3">
        <v>0</v>
      </c>
      <c r="L39" s="3">
        <v>9</v>
      </c>
      <c r="M39" s="3">
        <f>'middle_count_log$4'!M39+5</f>
        <v>50011</v>
      </c>
      <c r="N39" s="3">
        <f>'middle_count_log$4'!N39+4</f>
        <v>110</v>
      </c>
      <c r="O39" s="3">
        <f>'middle_count_log$4'!O39+3</f>
        <v>107</v>
      </c>
      <c r="P39" s="3">
        <v>0</v>
      </c>
      <c r="Q39" s="3">
        <v>9</v>
      </c>
      <c r="R39" s="3">
        <v>1</v>
      </c>
      <c r="S39" s="3">
        <v>0</v>
      </c>
      <c r="T39" s="3">
        <v>0</v>
      </c>
      <c r="U39" s="3">
        <v>1</v>
      </c>
      <c r="V39" s="3">
        <v>0</v>
      </c>
      <c r="W39" s="3" t="s">
        <v>38</v>
      </c>
      <c r="X39" s="3">
        <v>0</v>
      </c>
      <c r="Y39" s="3">
        <v>1</v>
      </c>
      <c r="Z39" s="3">
        <f>'middle_count_log$4'!Z39+2</f>
        <v>6</v>
      </c>
      <c r="AA39" s="3">
        <v>2</v>
      </c>
      <c r="AB39" s="3">
        <v>2</v>
      </c>
      <c r="AC39" s="17" t="s">
        <v>162</v>
      </c>
      <c r="AD39" s="3">
        <f>'middle_count_log$4'!AD39+5</f>
        <v>2005</v>
      </c>
      <c r="AE39" s="3">
        <f>'middle_count_log$4'!AE39-5</f>
        <v>1955</v>
      </c>
      <c r="AF39" s="3">
        <f>'middle_count_log$4'!AF39+10</f>
        <v>50</v>
      </c>
      <c r="AG39" s="3">
        <f>'middle_count_log$4'!AG39+5</f>
        <v>21</v>
      </c>
    </row>
    <row r="40" spans="1:33" s="2" customFormat="1" x14ac:dyDescent="0.15">
      <c r="A40" s="15" t="s">
        <v>51</v>
      </c>
      <c r="B40" s="3">
        <v>0</v>
      </c>
      <c r="C40" s="4">
        <v>50024</v>
      </c>
      <c r="D40" s="3">
        <v>500211</v>
      </c>
      <c r="E40" s="4">
        <v>1</v>
      </c>
      <c r="F40" s="4">
        <v>1</v>
      </c>
      <c r="G40" s="17">
        <v>5</v>
      </c>
      <c r="H40" s="4">
        <v>1</v>
      </c>
      <c r="I40" s="4">
        <v>4002</v>
      </c>
      <c r="J40" s="3">
        <v>0</v>
      </c>
      <c r="K40" s="3">
        <v>0</v>
      </c>
      <c r="L40" s="4">
        <v>9</v>
      </c>
      <c r="M40" s="3">
        <f>'middle_count_log$4'!M40+5</f>
        <v>50009</v>
      </c>
      <c r="N40" s="3">
        <f>'middle_count_log$4'!N40+4</f>
        <v>109</v>
      </c>
      <c r="O40" s="3">
        <f>'middle_count_log$4'!O40+3</f>
        <v>106</v>
      </c>
      <c r="P40" s="3">
        <v>0</v>
      </c>
      <c r="Q40" s="3">
        <v>9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 t="s">
        <v>38</v>
      </c>
      <c r="X40" s="4">
        <v>0</v>
      </c>
      <c r="Y40" s="4">
        <v>1</v>
      </c>
      <c r="Z40" s="3">
        <f>'middle_count_log$4'!Z40+2</f>
        <v>6</v>
      </c>
      <c r="AA40" s="4">
        <v>1</v>
      </c>
      <c r="AB40" s="4">
        <v>3</v>
      </c>
      <c r="AC40" s="17" t="s">
        <v>163</v>
      </c>
      <c r="AD40" s="3">
        <f>'middle_count_log$4'!AD40+5</f>
        <v>1995</v>
      </c>
      <c r="AE40" s="3">
        <f>'middle_count_log$4'!AE40-5</f>
        <v>1935</v>
      </c>
      <c r="AF40" s="3">
        <f>'middle_count_log$4'!AF40+10</f>
        <v>60</v>
      </c>
      <c r="AG40" s="3">
        <f>'middle_count_log$4'!AG40+5</f>
        <v>22</v>
      </c>
    </row>
    <row r="41" spans="1:33" s="11" customFormat="1" x14ac:dyDescent="0.15">
      <c r="A41" s="15" t="s">
        <v>51</v>
      </c>
      <c r="B41" s="11">
        <v>3999</v>
      </c>
      <c r="C41" s="4">
        <v>49991</v>
      </c>
      <c r="D41" s="4">
        <v>499911</v>
      </c>
      <c r="E41" s="4">
        <v>1</v>
      </c>
      <c r="F41" s="4">
        <v>1</v>
      </c>
      <c r="G41" s="19">
        <v>1</v>
      </c>
      <c r="H41" s="4">
        <v>1</v>
      </c>
      <c r="I41" s="4">
        <v>4999</v>
      </c>
      <c r="J41" s="4">
        <v>2999</v>
      </c>
      <c r="K41" s="4">
        <v>9</v>
      </c>
      <c r="L41" s="4">
        <v>0</v>
      </c>
      <c r="M41" s="3">
        <f>'middle_count_log$4'!M41+5</f>
        <v>10014</v>
      </c>
      <c r="N41" s="3">
        <f>'middle_count_log$4'!N41+4</f>
        <v>912</v>
      </c>
      <c r="O41" s="3">
        <f>'middle_count_log$4'!O41+3</f>
        <v>809</v>
      </c>
      <c r="P41" s="3">
        <f>'middle_count_log$4'!P41+2</f>
        <v>56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1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21"/>
      <c r="AD41" s="3">
        <v>0</v>
      </c>
      <c r="AE41" s="3">
        <v>0</v>
      </c>
      <c r="AF41" s="3">
        <v>0</v>
      </c>
      <c r="AG41" s="3">
        <v>0</v>
      </c>
    </row>
    <row r="42" spans="1:33" s="11" customFormat="1" x14ac:dyDescent="0.15">
      <c r="A42" s="15" t="s">
        <v>51</v>
      </c>
      <c r="B42" s="11">
        <v>3999</v>
      </c>
      <c r="C42" s="4">
        <v>49992</v>
      </c>
      <c r="D42" s="4">
        <v>499912</v>
      </c>
      <c r="E42" s="4">
        <v>1</v>
      </c>
      <c r="F42" s="4">
        <v>1</v>
      </c>
      <c r="G42" s="17">
        <v>5</v>
      </c>
      <c r="H42" s="4">
        <v>1</v>
      </c>
      <c r="I42" s="4">
        <v>4999</v>
      </c>
      <c r="J42" s="4">
        <v>2999</v>
      </c>
      <c r="K42" s="4">
        <v>9</v>
      </c>
      <c r="L42" s="4">
        <v>0</v>
      </c>
      <c r="M42" s="3">
        <f>'middle_count_log$4'!M42+5</f>
        <v>10013</v>
      </c>
      <c r="N42" s="3">
        <f>'middle_count_log$4'!N42+4</f>
        <v>862</v>
      </c>
      <c r="O42" s="3">
        <f>'middle_count_log$4'!O42+3</f>
        <v>709</v>
      </c>
      <c r="P42" s="3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3</v>
      </c>
      <c r="AB42" s="4">
        <v>1</v>
      </c>
      <c r="AC42" s="19"/>
      <c r="AD42" s="3">
        <f>'middle_count_log$4'!AD42+5</f>
        <v>9915</v>
      </c>
      <c r="AE42" s="3">
        <f>'middle_count_log$4'!AE42-5</f>
        <v>5885</v>
      </c>
      <c r="AF42" s="3">
        <f>'middle_count_log$4'!AF42+10</f>
        <v>4030</v>
      </c>
      <c r="AG42" s="3">
        <f>'middle_count_log$4'!AG42+5</f>
        <v>16</v>
      </c>
    </row>
    <row r="43" spans="1:33" s="11" customFormat="1" x14ac:dyDescent="0.15">
      <c r="A43" s="15" t="s">
        <v>51</v>
      </c>
      <c r="B43" s="3">
        <v>0</v>
      </c>
      <c r="C43" s="4">
        <v>49993</v>
      </c>
      <c r="D43" s="4">
        <v>499913</v>
      </c>
      <c r="E43" s="4">
        <v>1</v>
      </c>
      <c r="F43" s="4">
        <v>1</v>
      </c>
      <c r="G43" s="17">
        <v>5</v>
      </c>
      <c r="H43" s="4">
        <v>1</v>
      </c>
      <c r="I43" s="4">
        <v>4999</v>
      </c>
      <c r="J43" s="3">
        <v>0</v>
      </c>
      <c r="K43" s="3">
        <v>0</v>
      </c>
      <c r="L43" s="4">
        <v>9</v>
      </c>
      <c r="M43" s="3">
        <f>'middle_count_log$4'!M43+5</f>
        <v>10012</v>
      </c>
      <c r="N43" s="3">
        <f>'middle_count_log$4'!N43+4</f>
        <v>812</v>
      </c>
      <c r="O43" s="3">
        <f>'middle_count_log$4'!O43+3</f>
        <v>609</v>
      </c>
      <c r="P43" s="3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1</v>
      </c>
      <c r="X43" s="4">
        <v>0</v>
      </c>
      <c r="Y43" s="4">
        <v>0</v>
      </c>
      <c r="Z43" s="4">
        <v>0</v>
      </c>
      <c r="AA43" s="4">
        <v>2</v>
      </c>
      <c r="AB43" s="4">
        <v>2</v>
      </c>
      <c r="AC43" s="17" t="s">
        <v>157</v>
      </c>
      <c r="AD43" s="3">
        <f>'middle_count_log$4'!AD43+5</f>
        <v>9815</v>
      </c>
      <c r="AE43" s="3">
        <f>'middle_count_log$4'!AE43-5</f>
        <v>5685</v>
      </c>
      <c r="AF43" s="3">
        <f>'middle_count_log$4'!AF43+10</f>
        <v>4130</v>
      </c>
      <c r="AG43" s="3">
        <f>'middle_count_log$4'!AG43+5</f>
        <v>17</v>
      </c>
    </row>
    <row r="44" spans="1:33" s="2" customFormat="1" x14ac:dyDescent="0.15">
      <c r="A44" s="15" t="s">
        <v>51</v>
      </c>
      <c r="B44" s="3">
        <v>0</v>
      </c>
      <c r="C44" s="4">
        <v>49994</v>
      </c>
      <c r="D44" s="4">
        <v>499914</v>
      </c>
      <c r="E44" s="4">
        <v>1</v>
      </c>
      <c r="F44" s="4">
        <v>1</v>
      </c>
      <c r="G44" s="17">
        <v>5</v>
      </c>
      <c r="H44" s="4">
        <v>1</v>
      </c>
      <c r="I44" s="4">
        <v>4999</v>
      </c>
      <c r="J44" s="3">
        <v>0</v>
      </c>
      <c r="K44" s="3">
        <v>0</v>
      </c>
      <c r="L44" s="4">
        <v>9</v>
      </c>
      <c r="M44" s="3">
        <f>'middle_count_log$4'!M44+5</f>
        <v>10011</v>
      </c>
      <c r="N44" s="3">
        <f>'middle_count_log$4'!N44+4</f>
        <v>762</v>
      </c>
      <c r="O44" s="3">
        <f>'middle_count_log$4'!O44+3</f>
        <v>509</v>
      </c>
      <c r="P44" s="3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3</v>
      </c>
      <c r="AC44" s="17" t="s">
        <v>158</v>
      </c>
      <c r="AD44" s="3">
        <f>'middle_count_log$4'!AD44+5</f>
        <v>9715</v>
      </c>
      <c r="AE44" s="3">
        <f>'middle_count_log$4'!AE44-5</f>
        <v>5485</v>
      </c>
      <c r="AF44" s="3">
        <f>'middle_count_log$4'!AF44+10</f>
        <v>4230</v>
      </c>
      <c r="AG44" s="3">
        <f>'middle_count_log$4'!AG44+5</f>
        <v>18</v>
      </c>
    </row>
    <row r="45" spans="1:33" s="11" customFormat="1" x14ac:dyDescent="0.15">
      <c r="A45" s="15" t="s">
        <v>51</v>
      </c>
      <c r="B45" s="11">
        <v>39999</v>
      </c>
      <c r="C45" s="4">
        <v>59991</v>
      </c>
      <c r="D45" s="4">
        <v>599911</v>
      </c>
      <c r="E45" s="4">
        <v>1</v>
      </c>
      <c r="F45" s="4">
        <v>1</v>
      </c>
      <c r="G45" s="19">
        <v>1</v>
      </c>
      <c r="H45" s="4">
        <v>1</v>
      </c>
      <c r="I45" s="19">
        <v>5999</v>
      </c>
      <c r="J45" s="4">
        <v>29999</v>
      </c>
      <c r="K45" s="4">
        <v>9</v>
      </c>
      <c r="L45" s="4">
        <v>0</v>
      </c>
      <c r="M45" s="3">
        <f>'middle_count_log$4'!M45+5</f>
        <v>10010</v>
      </c>
      <c r="N45" s="3">
        <f>'middle_count_log$4'!N45+4</f>
        <v>712</v>
      </c>
      <c r="O45" s="3">
        <f>'middle_count_log$4'!O45+3</f>
        <v>409</v>
      </c>
      <c r="P45" s="3">
        <f>'middle_count_log$4'!P45+2</f>
        <v>36</v>
      </c>
      <c r="Q45" s="4">
        <v>1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 t="s">
        <v>38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21"/>
      <c r="AD45" s="3">
        <v>0</v>
      </c>
      <c r="AE45" s="3">
        <v>0</v>
      </c>
      <c r="AF45" s="3">
        <v>0</v>
      </c>
      <c r="AG45" s="3">
        <v>0</v>
      </c>
    </row>
    <row r="46" spans="1:33" s="11" customFormat="1" x14ac:dyDescent="0.15">
      <c r="A46" s="15" t="s">
        <v>51</v>
      </c>
      <c r="B46" s="11">
        <v>39999</v>
      </c>
      <c r="C46" s="4">
        <v>59992</v>
      </c>
      <c r="D46" s="4">
        <v>599912</v>
      </c>
      <c r="E46" s="4">
        <v>1</v>
      </c>
      <c r="F46" s="4">
        <v>1</v>
      </c>
      <c r="G46" s="17">
        <v>5</v>
      </c>
      <c r="H46" s="4">
        <v>1</v>
      </c>
      <c r="I46" s="19">
        <v>5999</v>
      </c>
      <c r="J46" s="4">
        <v>29999</v>
      </c>
      <c r="K46" s="4">
        <v>9</v>
      </c>
      <c r="L46" s="4">
        <v>0</v>
      </c>
      <c r="M46" s="3">
        <f>'middle_count_log$4'!M46+5</f>
        <v>10009</v>
      </c>
      <c r="N46" s="3">
        <f>'middle_count_log$4'!N46+4</f>
        <v>662</v>
      </c>
      <c r="O46" s="3">
        <f>'middle_count_log$4'!O46+3</f>
        <v>309</v>
      </c>
      <c r="P46" s="3">
        <v>0</v>
      </c>
      <c r="Q46" s="4">
        <v>1</v>
      </c>
      <c r="R46" s="4">
        <v>1</v>
      </c>
      <c r="S46" s="4">
        <v>0</v>
      </c>
      <c r="T46" s="4">
        <v>0</v>
      </c>
      <c r="U46" s="4">
        <v>1</v>
      </c>
      <c r="V46" s="4">
        <v>0</v>
      </c>
      <c r="W46" s="4" t="s">
        <v>38</v>
      </c>
      <c r="X46" s="4">
        <v>0</v>
      </c>
      <c r="Y46" s="4">
        <v>1</v>
      </c>
      <c r="Z46" s="4">
        <v>0</v>
      </c>
      <c r="AA46" s="4">
        <v>3</v>
      </c>
      <c r="AB46" s="4">
        <v>1</v>
      </c>
      <c r="AC46" s="19"/>
      <c r="AD46" s="3">
        <f>'middle_count_log$4'!AD46+5</f>
        <v>9615</v>
      </c>
      <c r="AE46" s="3">
        <f>'middle_count_log$4'!AE46-5</f>
        <v>5285</v>
      </c>
      <c r="AF46" s="3">
        <f>'middle_count_log$4'!AF46+10</f>
        <v>4330</v>
      </c>
      <c r="AG46" s="3">
        <f>'middle_count_log$4'!AG46+5</f>
        <v>19</v>
      </c>
    </row>
    <row r="47" spans="1:33" s="11" customFormat="1" x14ac:dyDescent="0.15">
      <c r="A47" s="15" t="s">
        <v>51</v>
      </c>
      <c r="B47" s="3">
        <v>0</v>
      </c>
      <c r="C47" s="4">
        <v>59993</v>
      </c>
      <c r="D47" s="4">
        <v>599913</v>
      </c>
      <c r="E47" s="4">
        <v>1</v>
      </c>
      <c r="F47" s="4">
        <v>1</v>
      </c>
      <c r="G47" s="17">
        <v>5</v>
      </c>
      <c r="H47" s="4">
        <v>1</v>
      </c>
      <c r="I47" s="19">
        <v>5999</v>
      </c>
      <c r="J47" s="4">
        <v>0</v>
      </c>
      <c r="K47" s="4">
        <v>0</v>
      </c>
      <c r="L47" s="4">
        <v>9</v>
      </c>
      <c r="M47" s="3">
        <f>'middle_count_log$4'!M47+5</f>
        <v>10008</v>
      </c>
      <c r="N47" s="3">
        <f>'middle_count_log$4'!N47+4</f>
        <v>612</v>
      </c>
      <c r="O47" s="3">
        <f>'middle_count_log$4'!O47+3</f>
        <v>209</v>
      </c>
      <c r="P47" s="3">
        <v>0</v>
      </c>
      <c r="Q47" s="4">
        <v>9</v>
      </c>
      <c r="R47" s="4">
        <v>1</v>
      </c>
      <c r="S47" s="4">
        <v>0</v>
      </c>
      <c r="T47" s="4">
        <v>0</v>
      </c>
      <c r="U47" s="4">
        <v>1</v>
      </c>
      <c r="V47" s="4">
        <v>0</v>
      </c>
      <c r="W47" s="4" t="s">
        <v>38</v>
      </c>
      <c r="X47" s="4">
        <v>0</v>
      </c>
      <c r="Y47" s="4">
        <v>1</v>
      </c>
      <c r="Z47" s="4">
        <v>0</v>
      </c>
      <c r="AA47" s="4">
        <v>2</v>
      </c>
      <c r="AB47" s="4">
        <v>2</v>
      </c>
      <c r="AC47" s="17" t="s">
        <v>157</v>
      </c>
      <c r="AD47" s="3">
        <f>'middle_count_log$4'!AD47+5</f>
        <v>9515</v>
      </c>
      <c r="AE47" s="3">
        <f>'middle_count_log$4'!AE47-5</f>
        <v>5085</v>
      </c>
      <c r="AF47" s="3">
        <f>'middle_count_log$4'!AF47+10</f>
        <v>4430</v>
      </c>
      <c r="AG47" s="3">
        <f>'middle_count_log$4'!AG47+5</f>
        <v>20</v>
      </c>
    </row>
    <row r="48" spans="1:33" s="2" customFormat="1" x14ac:dyDescent="0.15">
      <c r="A48" s="15" t="s">
        <v>51</v>
      </c>
      <c r="B48" s="2">
        <v>0</v>
      </c>
      <c r="C48" s="4">
        <v>59994</v>
      </c>
      <c r="D48" s="4">
        <v>599914</v>
      </c>
      <c r="E48" s="4">
        <v>1</v>
      </c>
      <c r="F48" s="4">
        <v>1</v>
      </c>
      <c r="G48" s="17">
        <v>5</v>
      </c>
      <c r="H48" s="4">
        <v>1</v>
      </c>
      <c r="I48" s="19">
        <v>5999</v>
      </c>
      <c r="J48" s="4">
        <v>0</v>
      </c>
      <c r="K48" s="4">
        <v>0</v>
      </c>
      <c r="L48" s="4">
        <v>9</v>
      </c>
      <c r="M48" s="3">
        <f>'middle_count_log$4'!M48+5</f>
        <v>10007</v>
      </c>
      <c r="N48" s="3">
        <f>'middle_count_log$4'!N48+4</f>
        <v>562</v>
      </c>
      <c r="O48" s="3">
        <f>'middle_count_log$4'!O48+3</f>
        <v>109</v>
      </c>
      <c r="P48" s="3">
        <v>0</v>
      </c>
      <c r="Q48" s="4">
        <v>9</v>
      </c>
      <c r="R48" s="4">
        <v>1</v>
      </c>
      <c r="S48" s="4">
        <v>0</v>
      </c>
      <c r="T48" s="4">
        <v>0</v>
      </c>
      <c r="U48" s="4">
        <v>1</v>
      </c>
      <c r="V48" s="4">
        <v>0</v>
      </c>
      <c r="W48" s="4" t="s">
        <v>38</v>
      </c>
      <c r="X48" s="4">
        <v>0</v>
      </c>
      <c r="Y48" s="4">
        <v>1</v>
      </c>
      <c r="Z48" s="4">
        <v>0</v>
      </c>
      <c r="AA48" s="4">
        <v>1</v>
      </c>
      <c r="AB48" s="4">
        <v>3</v>
      </c>
      <c r="AC48" s="17" t="s">
        <v>158</v>
      </c>
      <c r="AD48" s="3">
        <v>0</v>
      </c>
      <c r="AE48" s="3">
        <v>0</v>
      </c>
      <c r="AF48" s="3">
        <v>0</v>
      </c>
      <c r="AG48" s="3">
        <v>0</v>
      </c>
    </row>
  </sheetData>
  <phoneticPr fontId="3"/>
  <pageMargins left="0.25" right="0.25" top="0.75" bottom="0.75" header="0.3" footer="0.3"/>
  <pageSetup paperSize="9" scale="47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30" s="11" customFormat="1" x14ac:dyDescent="0.15">
      <c r="A1" s="14" t="s">
        <v>161</v>
      </c>
    </row>
    <row r="2" spans="1:30" s="2" customFormat="1" x14ac:dyDescent="0.15">
      <c r="A2" s="15" t="s">
        <v>47</v>
      </c>
      <c r="B2" s="5" t="s">
        <v>52</v>
      </c>
      <c r="C2" s="5" t="s">
        <v>0</v>
      </c>
      <c r="D2" s="5" t="s">
        <v>53</v>
      </c>
      <c r="E2" s="5" t="s">
        <v>1</v>
      </c>
      <c r="F2" s="5" t="s">
        <v>54</v>
      </c>
      <c r="G2" s="5" t="s">
        <v>55</v>
      </c>
      <c r="H2" s="5" t="s">
        <v>56</v>
      </c>
      <c r="I2" s="5" t="s">
        <v>57</v>
      </c>
      <c r="J2" s="5" t="s">
        <v>58</v>
      </c>
      <c r="K2" s="5" t="s">
        <v>59</v>
      </c>
      <c r="L2" s="5" t="s">
        <v>60</v>
      </c>
      <c r="M2" s="8" t="s">
        <v>32</v>
      </c>
      <c r="N2" s="5" t="s">
        <v>61</v>
      </c>
      <c r="O2" s="5" t="s">
        <v>62</v>
      </c>
      <c r="P2" s="5" t="s">
        <v>33</v>
      </c>
      <c r="Q2" s="5" t="s">
        <v>34</v>
      </c>
      <c r="R2" s="5" t="s">
        <v>35</v>
      </c>
      <c r="S2" s="5" t="s">
        <v>18</v>
      </c>
      <c r="T2" s="5" t="s">
        <v>19</v>
      </c>
      <c r="U2" s="5" t="s">
        <v>15</v>
      </c>
      <c r="V2" s="5" t="s">
        <v>16</v>
      </c>
      <c r="W2" s="5" t="s">
        <v>63</v>
      </c>
      <c r="X2" s="5" t="s">
        <v>64</v>
      </c>
      <c r="Y2" s="8" t="s">
        <v>36</v>
      </c>
      <c r="Z2" s="5" t="s">
        <v>65</v>
      </c>
      <c r="AA2" s="5" t="s">
        <v>66</v>
      </c>
      <c r="AB2" s="5" t="s">
        <v>37</v>
      </c>
      <c r="AC2" s="6" t="s">
        <v>67</v>
      </c>
      <c r="AD2" s="6" t="s">
        <v>27</v>
      </c>
    </row>
    <row r="3" spans="1:30" s="2" customFormat="1" x14ac:dyDescent="0.15">
      <c r="A3" s="16" t="s">
        <v>135</v>
      </c>
      <c r="B3" s="3">
        <v>2001</v>
      </c>
      <c r="C3" s="3">
        <v>3001</v>
      </c>
      <c r="D3" s="4">
        <v>4001</v>
      </c>
      <c r="E3" s="4">
        <v>40011</v>
      </c>
      <c r="F3" s="3">
        <v>400111</v>
      </c>
      <c r="G3" s="3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24</v>
      </c>
      <c r="N3" s="4">
        <v>5</v>
      </c>
      <c r="O3" s="4"/>
      <c r="P3" s="4">
        <v>10000</v>
      </c>
      <c r="Q3" s="4">
        <v>20101</v>
      </c>
      <c r="R3" s="4" t="s">
        <v>68</v>
      </c>
      <c r="T3" s="2">
        <v>0</v>
      </c>
      <c r="U3" s="17">
        <v>0</v>
      </c>
      <c r="V3" s="17">
        <v>0</v>
      </c>
      <c r="W3" s="10" t="s">
        <v>69</v>
      </c>
      <c r="X3" s="2">
        <v>0</v>
      </c>
      <c r="Y3" s="2">
        <v>50</v>
      </c>
      <c r="Z3" s="2">
        <v>20</v>
      </c>
      <c r="AA3" s="2">
        <v>10</v>
      </c>
      <c r="AB3" s="2">
        <v>1</v>
      </c>
      <c r="AC3" s="2">
        <v>0</v>
      </c>
      <c r="AD3" s="17"/>
    </row>
    <row r="4" spans="1:30" s="2" customFormat="1" x14ac:dyDescent="0.15">
      <c r="A4" s="16" t="s">
        <v>135</v>
      </c>
      <c r="B4" s="3">
        <v>2001</v>
      </c>
      <c r="C4" s="3">
        <v>3001</v>
      </c>
      <c r="D4" s="4">
        <v>4001</v>
      </c>
      <c r="E4" s="4">
        <v>40011</v>
      </c>
      <c r="F4" s="3">
        <v>400111</v>
      </c>
      <c r="G4" s="3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24</v>
      </c>
      <c r="N4" s="4">
        <v>5</v>
      </c>
      <c r="O4" s="4"/>
      <c r="P4" s="4">
        <v>10000</v>
      </c>
      <c r="Q4" s="4">
        <v>20101</v>
      </c>
      <c r="R4" s="4" t="s">
        <v>68</v>
      </c>
      <c r="T4" s="2">
        <v>0</v>
      </c>
      <c r="U4" s="17">
        <v>1</v>
      </c>
      <c r="V4" s="17">
        <v>1</v>
      </c>
      <c r="W4" s="10" t="s">
        <v>69</v>
      </c>
      <c r="X4" s="2">
        <v>0</v>
      </c>
      <c r="Y4" s="2">
        <v>51</v>
      </c>
      <c r="Z4" s="2">
        <v>21</v>
      </c>
      <c r="AA4" s="2">
        <v>11</v>
      </c>
      <c r="AB4" s="2">
        <v>2</v>
      </c>
      <c r="AC4" s="2">
        <v>0</v>
      </c>
      <c r="AD4" s="17"/>
    </row>
    <row r="5" spans="1:30" s="2" customFormat="1" x14ac:dyDescent="0.15">
      <c r="A5" s="16" t="s">
        <v>135</v>
      </c>
      <c r="B5" s="3">
        <v>2001</v>
      </c>
      <c r="C5" s="3">
        <v>3001</v>
      </c>
      <c r="D5" s="4">
        <v>4001</v>
      </c>
      <c r="E5" s="4">
        <v>40011</v>
      </c>
      <c r="F5" s="3">
        <v>400111</v>
      </c>
      <c r="G5" s="3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24</v>
      </c>
      <c r="N5" s="4">
        <v>5</v>
      </c>
      <c r="O5" s="4"/>
      <c r="P5" s="4">
        <v>10000</v>
      </c>
      <c r="Q5" s="4">
        <v>20101</v>
      </c>
      <c r="R5" s="4" t="s">
        <v>68</v>
      </c>
      <c r="T5" s="2">
        <v>0</v>
      </c>
      <c r="U5" s="17">
        <v>2</v>
      </c>
      <c r="V5" s="17">
        <v>1</v>
      </c>
      <c r="W5" s="10" t="s">
        <v>69</v>
      </c>
      <c r="X5" s="2">
        <v>0</v>
      </c>
      <c r="Y5" s="2">
        <v>52</v>
      </c>
      <c r="Z5" s="2">
        <v>22</v>
      </c>
      <c r="AA5" s="2">
        <v>12</v>
      </c>
      <c r="AB5" s="2">
        <v>3</v>
      </c>
      <c r="AC5" s="2">
        <v>0</v>
      </c>
      <c r="AD5" s="17"/>
    </row>
    <row r="6" spans="1:30" s="2" customFormat="1" x14ac:dyDescent="0.15">
      <c r="A6" s="16" t="s">
        <v>135</v>
      </c>
      <c r="B6" s="3">
        <v>2001</v>
      </c>
      <c r="C6" s="3">
        <v>3001</v>
      </c>
      <c r="D6" s="4">
        <v>4001</v>
      </c>
      <c r="E6" s="4">
        <v>40011</v>
      </c>
      <c r="F6" s="3">
        <v>400111</v>
      </c>
      <c r="G6" s="3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24</v>
      </c>
      <c r="N6" s="4">
        <v>5</v>
      </c>
      <c r="O6" s="4"/>
      <c r="P6" s="4">
        <v>10000</v>
      </c>
      <c r="Q6" s="4">
        <v>20101</v>
      </c>
      <c r="R6" s="4" t="s">
        <v>68</v>
      </c>
      <c r="T6" s="2">
        <v>0</v>
      </c>
      <c r="U6" s="17">
        <v>1</v>
      </c>
      <c r="V6" s="17">
        <v>2</v>
      </c>
      <c r="W6" s="10" t="s">
        <v>69</v>
      </c>
      <c r="X6" s="2">
        <v>0</v>
      </c>
      <c r="Y6" s="2">
        <v>53</v>
      </c>
      <c r="Z6" s="2">
        <v>23</v>
      </c>
      <c r="AA6" s="2">
        <v>13</v>
      </c>
      <c r="AB6" s="2">
        <v>4</v>
      </c>
      <c r="AC6" s="2">
        <v>0</v>
      </c>
      <c r="AD6" s="17"/>
    </row>
    <row r="7" spans="1:30" s="2" customFormat="1" x14ac:dyDescent="0.15">
      <c r="A7" s="16" t="s">
        <v>135</v>
      </c>
      <c r="B7" s="3">
        <v>2001</v>
      </c>
      <c r="C7" s="3">
        <v>3001</v>
      </c>
      <c r="D7" s="4">
        <v>4001</v>
      </c>
      <c r="E7" s="4">
        <v>40011</v>
      </c>
      <c r="F7" s="3">
        <v>400111</v>
      </c>
      <c r="G7" s="3">
        <v>1</v>
      </c>
      <c r="H7" s="4">
        <v>1</v>
      </c>
      <c r="I7" s="4">
        <v>1</v>
      </c>
      <c r="J7" s="4">
        <v>0</v>
      </c>
      <c r="K7" s="4">
        <v>1</v>
      </c>
      <c r="L7" s="4">
        <v>1</v>
      </c>
      <c r="M7" s="4">
        <v>24</v>
      </c>
      <c r="N7" s="4">
        <v>5</v>
      </c>
      <c r="O7" s="4"/>
      <c r="P7" s="4">
        <v>10000</v>
      </c>
      <c r="Q7" s="4">
        <v>20101</v>
      </c>
      <c r="R7" s="4" t="s">
        <v>68</v>
      </c>
      <c r="T7" s="2">
        <v>0</v>
      </c>
      <c r="U7" s="17">
        <v>0</v>
      </c>
      <c r="V7" s="17">
        <v>0</v>
      </c>
      <c r="W7" s="10" t="s">
        <v>69</v>
      </c>
      <c r="X7" s="2">
        <v>0</v>
      </c>
      <c r="Y7" s="2">
        <v>54</v>
      </c>
      <c r="Z7" s="2">
        <v>24</v>
      </c>
      <c r="AA7" s="2">
        <v>14</v>
      </c>
      <c r="AB7" s="2">
        <v>5</v>
      </c>
      <c r="AC7" s="2">
        <v>0</v>
      </c>
      <c r="AD7" s="17"/>
    </row>
    <row r="8" spans="1:30" s="2" customFormat="1" x14ac:dyDescent="0.15">
      <c r="A8" s="16" t="s">
        <v>135</v>
      </c>
      <c r="B8" s="3">
        <v>2001</v>
      </c>
      <c r="C8" s="3">
        <v>3001</v>
      </c>
      <c r="D8" s="4">
        <v>4001</v>
      </c>
      <c r="E8" s="4">
        <v>40011</v>
      </c>
      <c r="F8" s="3">
        <v>400111</v>
      </c>
      <c r="G8" s="3">
        <v>1</v>
      </c>
      <c r="H8" s="4">
        <v>1</v>
      </c>
      <c r="I8" s="4">
        <v>1</v>
      </c>
      <c r="J8" s="4">
        <v>0</v>
      </c>
      <c r="K8" s="4">
        <v>1</v>
      </c>
      <c r="L8" s="4">
        <v>1</v>
      </c>
      <c r="M8" s="4">
        <v>24</v>
      </c>
      <c r="N8" s="4">
        <v>5</v>
      </c>
      <c r="O8" s="4"/>
      <c r="P8" s="4">
        <v>10000</v>
      </c>
      <c r="Q8" s="4">
        <v>20101</v>
      </c>
      <c r="R8" s="4" t="s">
        <v>68</v>
      </c>
      <c r="T8" s="2">
        <v>0</v>
      </c>
      <c r="U8" s="17">
        <v>1</v>
      </c>
      <c r="V8" s="17">
        <v>1</v>
      </c>
      <c r="W8" s="10" t="s">
        <v>69</v>
      </c>
      <c r="X8" s="2">
        <v>0</v>
      </c>
      <c r="Y8" s="2">
        <v>55</v>
      </c>
      <c r="Z8" s="2">
        <v>25</v>
      </c>
      <c r="AA8" s="2">
        <v>15</v>
      </c>
      <c r="AB8" s="2">
        <v>6</v>
      </c>
      <c r="AC8" s="2">
        <v>0</v>
      </c>
      <c r="AD8" s="17"/>
    </row>
    <row r="9" spans="1:30" s="2" customFormat="1" x14ac:dyDescent="0.15">
      <c r="A9" s="16" t="s">
        <v>135</v>
      </c>
      <c r="B9" s="3">
        <v>2001</v>
      </c>
      <c r="C9" s="3">
        <v>3001</v>
      </c>
      <c r="D9" s="4">
        <v>4001</v>
      </c>
      <c r="E9" s="4">
        <v>40011</v>
      </c>
      <c r="F9" s="3">
        <v>400111</v>
      </c>
      <c r="G9" s="3">
        <v>1</v>
      </c>
      <c r="H9" s="4">
        <v>1</v>
      </c>
      <c r="I9" s="4">
        <v>1</v>
      </c>
      <c r="J9" s="4">
        <v>0</v>
      </c>
      <c r="K9" s="4">
        <v>1</v>
      </c>
      <c r="L9" s="4">
        <v>1</v>
      </c>
      <c r="M9" s="4">
        <v>24</v>
      </c>
      <c r="N9" s="4">
        <v>5</v>
      </c>
      <c r="O9" s="4"/>
      <c r="P9" s="4">
        <v>10000</v>
      </c>
      <c r="Q9" s="4">
        <v>20101</v>
      </c>
      <c r="R9" s="4" t="s">
        <v>68</v>
      </c>
      <c r="T9" s="2">
        <v>0</v>
      </c>
      <c r="U9" s="17">
        <v>1</v>
      </c>
      <c r="V9" s="17">
        <v>2</v>
      </c>
      <c r="W9" s="10" t="s">
        <v>69</v>
      </c>
      <c r="X9" s="2">
        <v>0</v>
      </c>
      <c r="Y9" s="2">
        <v>56</v>
      </c>
      <c r="Z9" s="2">
        <v>26</v>
      </c>
      <c r="AA9" s="2">
        <v>16</v>
      </c>
      <c r="AB9" s="2">
        <v>7</v>
      </c>
      <c r="AC9" s="2">
        <v>0</v>
      </c>
      <c r="AD9" s="17"/>
    </row>
    <row r="10" spans="1:30" s="2" customFormat="1" x14ac:dyDescent="0.15">
      <c r="A10" s="16" t="s">
        <v>135</v>
      </c>
      <c r="B10" s="3">
        <v>2001</v>
      </c>
      <c r="C10" s="3">
        <v>3001</v>
      </c>
      <c r="D10" s="4">
        <v>4001</v>
      </c>
      <c r="E10" s="4">
        <v>40012</v>
      </c>
      <c r="F10" s="3">
        <v>400121</v>
      </c>
      <c r="G10" s="3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25</v>
      </c>
      <c r="N10" s="4">
        <v>6</v>
      </c>
      <c r="O10" s="4"/>
      <c r="P10" s="4">
        <v>10001</v>
      </c>
      <c r="Q10" s="4">
        <v>20102</v>
      </c>
      <c r="R10" s="4" t="s">
        <v>39</v>
      </c>
      <c r="T10" s="2">
        <v>0</v>
      </c>
      <c r="U10" s="3">
        <v>0</v>
      </c>
      <c r="V10" s="3">
        <v>0</v>
      </c>
      <c r="W10" s="10" t="s">
        <v>69</v>
      </c>
      <c r="X10" s="2">
        <v>0</v>
      </c>
      <c r="Y10" s="2">
        <v>51</v>
      </c>
      <c r="Z10" s="2">
        <v>21</v>
      </c>
      <c r="AA10" s="2">
        <v>11</v>
      </c>
      <c r="AB10" s="2">
        <v>2</v>
      </c>
      <c r="AC10" s="2">
        <v>1</v>
      </c>
      <c r="AD10" s="17"/>
    </row>
    <row r="11" spans="1:30" s="2" customFormat="1" x14ac:dyDescent="0.15">
      <c r="A11" s="16" t="s">
        <v>135</v>
      </c>
      <c r="B11" s="3">
        <v>0</v>
      </c>
      <c r="C11" s="3">
        <v>0</v>
      </c>
      <c r="D11" s="4">
        <v>4001</v>
      </c>
      <c r="E11" s="4">
        <v>40013</v>
      </c>
      <c r="F11" s="3">
        <v>400131</v>
      </c>
      <c r="G11" s="3">
        <v>0</v>
      </c>
      <c r="H11" s="4">
        <v>1</v>
      </c>
      <c r="I11" s="4">
        <v>1</v>
      </c>
      <c r="J11" s="4">
        <v>9</v>
      </c>
      <c r="K11" s="4">
        <v>1</v>
      </c>
      <c r="L11" s="4">
        <v>1</v>
      </c>
      <c r="M11" s="4">
        <v>26</v>
      </c>
      <c r="N11" s="4">
        <v>7</v>
      </c>
      <c r="O11" s="4"/>
      <c r="P11" s="4">
        <v>10002</v>
      </c>
      <c r="Q11" s="4">
        <v>20103</v>
      </c>
      <c r="R11" s="4" t="s">
        <v>40</v>
      </c>
      <c r="T11" s="2">
        <v>0</v>
      </c>
      <c r="U11" s="3">
        <v>0</v>
      </c>
      <c r="V11" s="3">
        <v>0</v>
      </c>
      <c r="W11" s="10" t="s">
        <v>69</v>
      </c>
      <c r="X11" s="2">
        <v>0</v>
      </c>
      <c r="Y11" s="2">
        <v>52</v>
      </c>
      <c r="Z11" s="2">
        <v>22</v>
      </c>
      <c r="AA11" s="2">
        <v>12</v>
      </c>
      <c r="AB11" s="2">
        <v>3</v>
      </c>
      <c r="AC11" s="2">
        <v>2</v>
      </c>
      <c r="AD11" s="17" t="s">
        <v>157</v>
      </c>
    </row>
    <row r="12" spans="1:30" s="2" customFormat="1" x14ac:dyDescent="0.15">
      <c r="A12" s="16" t="s">
        <v>135</v>
      </c>
      <c r="B12" s="3">
        <v>0</v>
      </c>
      <c r="C12" s="3">
        <v>0</v>
      </c>
      <c r="D12" s="4">
        <v>4001</v>
      </c>
      <c r="E12" s="4">
        <v>40014</v>
      </c>
      <c r="F12" s="3">
        <v>400141</v>
      </c>
      <c r="G12" s="3">
        <v>0</v>
      </c>
      <c r="H12" s="4">
        <v>1</v>
      </c>
      <c r="I12" s="4">
        <v>1</v>
      </c>
      <c r="J12" s="4">
        <v>9</v>
      </c>
      <c r="K12" s="4">
        <v>1</v>
      </c>
      <c r="L12" s="4">
        <v>1</v>
      </c>
      <c r="M12" s="4">
        <v>27</v>
      </c>
      <c r="N12" s="4">
        <v>8</v>
      </c>
      <c r="O12" s="4"/>
      <c r="P12" s="4">
        <v>10003</v>
      </c>
      <c r="Q12" s="4">
        <v>20104</v>
      </c>
      <c r="R12" s="4" t="s">
        <v>41</v>
      </c>
      <c r="T12" s="2">
        <v>0</v>
      </c>
      <c r="U12" s="3">
        <v>0</v>
      </c>
      <c r="V12" s="3">
        <v>0</v>
      </c>
      <c r="W12" s="10" t="s">
        <v>69</v>
      </c>
      <c r="X12" s="2">
        <v>0</v>
      </c>
      <c r="Y12" s="2">
        <v>53</v>
      </c>
      <c r="Z12" s="2">
        <v>23</v>
      </c>
      <c r="AA12" s="2">
        <v>13</v>
      </c>
      <c r="AB12" s="2">
        <v>4</v>
      </c>
      <c r="AC12" s="2">
        <v>3</v>
      </c>
      <c r="AD12" s="17" t="s">
        <v>158</v>
      </c>
    </row>
    <row r="13" spans="1:30" s="2" customFormat="1" x14ac:dyDescent="0.15">
      <c r="A13" s="16" t="s">
        <v>135</v>
      </c>
      <c r="B13" s="3">
        <v>2001</v>
      </c>
      <c r="C13" s="3">
        <v>3002</v>
      </c>
      <c r="D13" s="4">
        <v>4001</v>
      </c>
      <c r="E13" s="4">
        <v>40011</v>
      </c>
      <c r="F13" s="3">
        <v>400141</v>
      </c>
      <c r="G13" s="3">
        <v>10</v>
      </c>
      <c r="H13" s="4">
        <v>1</v>
      </c>
      <c r="I13" s="4">
        <v>1</v>
      </c>
      <c r="J13" s="4">
        <v>0</v>
      </c>
      <c r="K13" s="4">
        <v>1</v>
      </c>
      <c r="L13" s="4">
        <v>1</v>
      </c>
      <c r="M13" s="4">
        <v>24</v>
      </c>
      <c r="N13" s="4">
        <v>5</v>
      </c>
      <c r="O13" s="4"/>
      <c r="P13" s="4">
        <v>10000</v>
      </c>
      <c r="Q13" s="4">
        <v>20101</v>
      </c>
      <c r="R13" s="4" t="s">
        <v>68</v>
      </c>
      <c r="T13" s="2">
        <v>0</v>
      </c>
      <c r="U13" s="3">
        <v>0</v>
      </c>
      <c r="V13" s="3">
        <v>0</v>
      </c>
      <c r="W13" s="10" t="s">
        <v>69</v>
      </c>
      <c r="X13" s="2">
        <v>0</v>
      </c>
      <c r="Y13" s="2">
        <v>60</v>
      </c>
      <c r="Z13" s="2">
        <v>24</v>
      </c>
      <c r="AA13" s="2">
        <v>14</v>
      </c>
      <c r="AB13" s="2">
        <v>5</v>
      </c>
      <c r="AC13" s="2">
        <v>0</v>
      </c>
      <c r="AD13" s="17"/>
    </row>
    <row r="14" spans="1:30" s="2" customFormat="1" x14ac:dyDescent="0.15">
      <c r="A14" s="16" t="s">
        <v>135</v>
      </c>
      <c r="B14" s="3">
        <v>2001</v>
      </c>
      <c r="C14" s="3">
        <v>3002</v>
      </c>
      <c r="D14" s="4">
        <v>4001</v>
      </c>
      <c r="E14" s="4">
        <v>40012</v>
      </c>
      <c r="F14" s="3">
        <v>400131</v>
      </c>
      <c r="G14" s="3">
        <v>10</v>
      </c>
      <c r="H14" s="4">
        <v>1</v>
      </c>
      <c r="I14" s="4">
        <v>1</v>
      </c>
      <c r="J14" s="4">
        <v>0</v>
      </c>
      <c r="K14" s="4">
        <v>1</v>
      </c>
      <c r="L14" s="4">
        <v>1</v>
      </c>
      <c r="M14" s="4">
        <v>25</v>
      </c>
      <c r="N14" s="4">
        <v>6</v>
      </c>
      <c r="O14" s="4"/>
      <c r="P14" s="4">
        <v>10001</v>
      </c>
      <c r="Q14" s="4">
        <v>20102</v>
      </c>
      <c r="R14" s="4" t="s">
        <v>39</v>
      </c>
      <c r="T14" s="2">
        <v>0</v>
      </c>
      <c r="U14" s="3">
        <v>0</v>
      </c>
      <c r="V14" s="3">
        <v>0</v>
      </c>
      <c r="W14" s="10" t="s">
        <v>69</v>
      </c>
      <c r="X14" s="2">
        <v>0</v>
      </c>
      <c r="Y14" s="2">
        <v>61</v>
      </c>
      <c r="Z14" s="2">
        <v>25</v>
      </c>
      <c r="AA14" s="2">
        <v>15</v>
      </c>
      <c r="AB14" s="2">
        <v>6</v>
      </c>
      <c r="AC14" s="2">
        <v>1</v>
      </c>
      <c r="AD14" s="17"/>
    </row>
    <row r="15" spans="1:30" s="2" customFormat="1" x14ac:dyDescent="0.15">
      <c r="A15" s="16" t="s">
        <v>135</v>
      </c>
      <c r="B15" s="3">
        <v>0</v>
      </c>
      <c r="C15" s="3">
        <v>0</v>
      </c>
      <c r="D15" s="4">
        <v>4001</v>
      </c>
      <c r="E15" s="4">
        <v>40013</v>
      </c>
      <c r="F15" s="3">
        <v>400121</v>
      </c>
      <c r="G15" s="3">
        <v>0</v>
      </c>
      <c r="H15" s="4">
        <v>1</v>
      </c>
      <c r="I15" s="4">
        <v>1</v>
      </c>
      <c r="J15" s="4">
        <v>9</v>
      </c>
      <c r="K15" s="4">
        <v>1</v>
      </c>
      <c r="L15" s="4">
        <v>1</v>
      </c>
      <c r="M15" s="4">
        <v>26</v>
      </c>
      <c r="N15" s="4">
        <v>7</v>
      </c>
      <c r="O15" s="4"/>
      <c r="P15" s="4">
        <v>10002</v>
      </c>
      <c r="Q15" s="4">
        <v>20103</v>
      </c>
      <c r="R15" s="4" t="s">
        <v>40</v>
      </c>
      <c r="T15" s="2">
        <v>0</v>
      </c>
      <c r="U15" s="3">
        <v>0</v>
      </c>
      <c r="V15" s="3">
        <v>0</v>
      </c>
      <c r="W15" s="10" t="s">
        <v>69</v>
      </c>
      <c r="X15" s="2">
        <v>0</v>
      </c>
      <c r="Y15" s="2">
        <v>62</v>
      </c>
      <c r="Z15" s="2">
        <v>26</v>
      </c>
      <c r="AA15" s="2">
        <v>16</v>
      </c>
      <c r="AB15" s="2">
        <v>7</v>
      </c>
      <c r="AC15" s="2">
        <v>2</v>
      </c>
      <c r="AD15" s="17" t="s">
        <v>162</v>
      </c>
    </row>
    <row r="16" spans="1:30" s="2" customFormat="1" x14ac:dyDescent="0.15">
      <c r="A16" s="16" t="s">
        <v>135</v>
      </c>
      <c r="B16" s="3">
        <v>0</v>
      </c>
      <c r="C16" s="3">
        <v>0</v>
      </c>
      <c r="D16" s="4">
        <v>4001</v>
      </c>
      <c r="E16" s="4">
        <v>40014</v>
      </c>
      <c r="F16" s="3">
        <v>400111</v>
      </c>
      <c r="G16" s="3">
        <v>0</v>
      </c>
      <c r="H16" s="4">
        <v>1</v>
      </c>
      <c r="I16" s="4">
        <v>1</v>
      </c>
      <c r="J16" s="4">
        <v>9</v>
      </c>
      <c r="K16" s="4">
        <v>1</v>
      </c>
      <c r="L16" s="4">
        <v>1</v>
      </c>
      <c r="M16" s="4">
        <v>27</v>
      </c>
      <c r="N16" s="4">
        <v>8</v>
      </c>
      <c r="O16" s="4"/>
      <c r="P16" s="4">
        <v>10003</v>
      </c>
      <c r="Q16" s="4">
        <v>20104</v>
      </c>
      <c r="R16" s="4" t="s">
        <v>41</v>
      </c>
      <c r="T16" s="2">
        <v>0</v>
      </c>
      <c r="U16" s="3">
        <v>0</v>
      </c>
      <c r="V16" s="3">
        <v>0</v>
      </c>
      <c r="W16" s="10" t="s">
        <v>69</v>
      </c>
      <c r="X16" s="2">
        <v>0</v>
      </c>
      <c r="Y16" s="2">
        <v>63</v>
      </c>
      <c r="Z16" s="2">
        <v>27</v>
      </c>
      <c r="AA16" s="2">
        <v>17</v>
      </c>
      <c r="AB16" s="2">
        <v>8</v>
      </c>
      <c r="AC16" s="2">
        <v>3</v>
      </c>
      <c r="AD16" s="17" t="s">
        <v>163</v>
      </c>
    </row>
    <row r="17" spans="1:30" s="2" customFormat="1" x14ac:dyDescent="0.15">
      <c r="A17" s="16" t="s">
        <v>135</v>
      </c>
      <c r="B17" s="3">
        <v>2001</v>
      </c>
      <c r="C17" s="3">
        <v>3001</v>
      </c>
      <c r="D17" s="4">
        <v>4002</v>
      </c>
      <c r="E17" s="4">
        <v>40021</v>
      </c>
      <c r="F17" s="3">
        <v>400211</v>
      </c>
      <c r="G17" s="3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24</v>
      </c>
      <c r="N17" s="4">
        <v>5</v>
      </c>
      <c r="O17" s="4"/>
      <c r="P17" s="4">
        <v>10000</v>
      </c>
      <c r="Q17" s="4">
        <v>20101</v>
      </c>
      <c r="R17" s="4" t="s">
        <v>68</v>
      </c>
      <c r="T17" s="2">
        <v>0</v>
      </c>
      <c r="U17" s="3">
        <v>0</v>
      </c>
      <c r="V17" s="3">
        <v>0</v>
      </c>
      <c r="W17" s="10" t="s">
        <v>69</v>
      </c>
      <c r="X17" s="2">
        <v>0</v>
      </c>
      <c r="Y17" s="2">
        <v>70</v>
      </c>
      <c r="Z17" s="2">
        <v>28</v>
      </c>
      <c r="AA17" s="2">
        <v>18</v>
      </c>
      <c r="AB17" s="2">
        <v>9</v>
      </c>
      <c r="AC17" s="2">
        <v>0</v>
      </c>
      <c r="AD17" s="17"/>
    </row>
    <row r="18" spans="1:30" s="2" customFormat="1" x14ac:dyDescent="0.15">
      <c r="A18" s="16" t="s">
        <v>135</v>
      </c>
      <c r="B18" s="3">
        <v>2001</v>
      </c>
      <c r="C18" s="3">
        <v>3001</v>
      </c>
      <c r="D18" s="4">
        <v>4002</v>
      </c>
      <c r="E18" s="4">
        <v>40022</v>
      </c>
      <c r="F18" s="3">
        <v>400221</v>
      </c>
      <c r="G18" s="3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25</v>
      </c>
      <c r="N18" s="4">
        <v>6</v>
      </c>
      <c r="O18" s="4"/>
      <c r="P18" s="4">
        <v>10001</v>
      </c>
      <c r="Q18" s="4">
        <v>20102</v>
      </c>
      <c r="R18" s="4" t="s">
        <v>39</v>
      </c>
      <c r="T18" s="2">
        <v>0</v>
      </c>
      <c r="U18" s="3">
        <v>0</v>
      </c>
      <c r="V18" s="3">
        <v>0</v>
      </c>
      <c r="W18" s="10" t="s">
        <v>69</v>
      </c>
      <c r="X18" s="2">
        <v>0</v>
      </c>
      <c r="Y18" s="2">
        <v>71</v>
      </c>
      <c r="Z18" s="2">
        <v>29</v>
      </c>
      <c r="AA18" s="2">
        <v>19</v>
      </c>
      <c r="AB18" s="2">
        <v>10</v>
      </c>
      <c r="AC18" s="2">
        <v>1</v>
      </c>
      <c r="AD18" s="17"/>
    </row>
    <row r="19" spans="1:30" s="2" customFormat="1" x14ac:dyDescent="0.15">
      <c r="A19" s="16" t="s">
        <v>135</v>
      </c>
      <c r="B19" s="3">
        <v>0</v>
      </c>
      <c r="C19" s="3">
        <v>0</v>
      </c>
      <c r="D19" s="4">
        <v>4002</v>
      </c>
      <c r="E19" s="4">
        <v>40023</v>
      </c>
      <c r="F19" s="3">
        <v>400231</v>
      </c>
      <c r="G19" s="3">
        <v>0</v>
      </c>
      <c r="H19" s="4">
        <v>1</v>
      </c>
      <c r="I19" s="4">
        <v>1</v>
      </c>
      <c r="J19" s="4">
        <v>9</v>
      </c>
      <c r="K19" s="4">
        <v>1</v>
      </c>
      <c r="L19" s="4">
        <v>1</v>
      </c>
      <c r="M19" s="4">
        <v>26</v>
      </c>
      <c r="N19" s="4">
        <v>7</v>
      </c>
      <c r="O19" s="4"/>
      <c r="P19" s="4">
        <v>10002</v>
      </c>
      <c r="Q19" s="4">
        <v>20103</v>
      </c>
      <c r="R19" s="4" t="s">
        <v>40</v>
      </c>
      <c r="T19" s="2">
        <v>0</v>
      </c>
      <c r="U19" s="3">
        <v>0</v>
      </c>
      <c r="V19" s="3">
        <v>0</v>
      </c>
      <c r="W19" s="10" t="s">
        <v>69</v>
      </c>
      <c r="X19" s="2">
        <v>0</v>
      </c>
      <c r="Y19" s="2">
        <v>72</v>
      </c>
      <c r="Z19" s="2">
        <v>30</v>
      </c>
      <c r="AA19" s="2">
        <v>20</v>
      </c>
      <c r="AB19" s="2">
        <v>11</v>
      </c>
      <c r="AC19" s="2">
        <v>2</v>
      </c>
      <c r="AD19" s="17" t="s">
        <v>157</v>
      </c>
    </row>
    <row r="20" spans="1:30" s="2" customFormat="1" x14ac:dyDescent="0.15">
      <c r="A20" s="16" t="s">
        <v>135</v>
      </c>
      <c r="B20" s="3">
        <v>0</v>
      </c>
      <c r="C20" s="3">
        <v>0</v>
      </c>
      <c r="D20" s="4">
        <v>4002</v>
      </c>
      <c r="E20" s="4">
        <v>40024</v>
      </c>
      <c r="F20" s="3">
        <v>400241</v>
      </c>
      <c r="G20" s="3">
        <v>0</v>
      </c>
      <c r="H20" s="4">
        <v>1</v>
      </c>
      <c r="I20" s="4">
        <v>1</v>
      </c>
      <c r="J20" s="4">
        <v>9</v>
      </c>
      <c r="K20" s="4">
        <v>1</v>
      </c>
      <c r="L20" s="4">
        <v>1</v>
      </c>
      <c r="M20" s="4">
        <v>27</v>
      </c>
      <c r="N20" s="4">
        <v>8</v>
      </c>
      <c r="O20" s="4"/>
      <c r="P20" s="4">
        <v>10003</v>
      </c>
      <c r="Q20" s="4">
        <v>20104</v>
      </c>
      <c r="R20" s="4" t="s">
        <v>41</v>
      </c>
      <c r="T20" s="2">
        <v>0</v>
      </c>
      <c r="U20" s="3">
        <v>0</v>
      </c>
      <c r="V20" s="3">
        <v>0</v>
      </c>
      <c r="W20" s="10" t="s">
        <v>69</v>
      </c>
      <c r="X20" s="2">
        <v>0</v>
      </c>
      <c r="Y20" s="2">
        <v>73</v>
      </c>
      <c r="Z20" s="2">
        <v>31</v>
      </c>
      <c r="AA20" s="2">
        <v>21</v>
      </c>
      <c r="AB20" s="2">
        <v>12</v>
      </c>
      <c r="AC20" s="2">
        <v>3</v>
      </c>
      <c r="AD20" s="17" t="s">
        <v>158</v>
      </c>
    </row>
    <row r="21" spans="1:30" s="2" customFormat="1" x14ac:dyDescent="0.15">
      <c r="A21" s="16" t="s">
        <v>135</v>
      </c>
      <c r="B21" s="3">
        <v>2001</v>
      </c>
      <c r="C21" s="3">
        <v>3002</v>
      </c>
      <c r="D21" s="4">
        <v>4002</v>
      </c>
      <c r="E21" s="4">
        <v>40021</v>
      </c>
      <c r="F21" s="3">
        <v>400241</v>
      </c>
      <c r="G21" s="3">
        <v>10</v>
      </c>
      <c r="H21" s="4">
        <v>1</v>
      </c>
      <c r="I21" s="4">
        <v>1</v>
      </c>
      <c r="J21" s="4">
        <v>0</v>
      </c>
      <c r="K21" s="4">
        <v>1</v>
      </c>
      <c r="L21" s="4">
        <v>1</v>
      </c>
      <c r="M21" s="4">
        <v>24</v>
      </c>
      <c r="N21" s="4">
        <v>5</v>
      </c>
      <c r="O21" s="4"/>
      <c r="P21" s="4">
        <v>10000</v>
      </c>
      <c r="Q21" s="4">
        <v>20101</v>
      </c>
      <c r="R21" s="4" t="s">
        <v>68</v>
      </c>
      <c r="T21" s="2">
        <v>0</v>
      </c>
      <c r="U21" s="3">
        <v>0</v>
      </c>
      <c r="V21" s="3">
        <v>0</v>
      </c>
      <c r="W21" s="10" t="s">
        <v>69</v>
      </c>
      <c r="X21" s="2">
        <v>0</v>
      </c>
      <c r="Y21" s="2">
        <v>80</v>
      </c>
      <c r="Z21" s="2">
        <v>32</v>
      </c>
      <c r="AA21" s="2">
        <v>22</v>
      </c>
      <c r="AB21" s="2">
        <v>13</v>
      </c>
      <c r="AC21" s="2">
        <v>0</v>
      </c>
      <c r="AD21" s="17"/>
    </row>
    <row r="22" spans="1:30" s="2" customFormat="1" x14ac:dyDescent="0.15">
      <c r="A22" s="16" t="s">
        <v>135</v>
      </c>
      <c r="B22" s="3">
        <v>2001</v>
      </c>
      <c r="C22" s="3">
        <v>3002</v>
      </c>
      <c r="D22" s="4">
        <v>4002</v>
      </c>
      <c r="E22" s="4">
        <v>40022</v>
      </c>
      <c r="F22" s="3">
        <v>400231</v>
      </c>
      <c r="G22" s="3">
        <v>10</v>
      </c>
      <c r="H22" s="4">
        <v>1</v>
      </c>
      <c r="I22" s="4">
        <v>1</v>
      </c>
      <c r="J22" s="4">
        <v>0</v>
      </c>
      <c r="K22" s="4">
        <v>1</v>
      </c>
      <c r="L22" s="4">
        <v>1</v>
      </c>
      <c r="M22" s="4">
        <v>25</v>
      </c>
      <c r="N22" s="4">
        <v>6</v>
      </c>
      <c r="O22" s="4"/>
      <c r="P22" s="4">
        <v>10001</v>
      </c>
      <c r="Q22" s="4">
        <v>20102</v>
      </c>
      <c r="R22" s="4" t="s">
        <v>39</v>
      </c>
      <c r="T22" s="2">
        <v>0</v>
      </c>
      <c r="U22" s="3">
        <v>0</v>
      </c>
      <c r="V22" s="3">
        <v>0</v>
      </c>
      <c r="W22" s="10" t="s">
        <v>69</v>
      </c>
      <c r="X22" s="2">
        <v>0</v>
      </c>
      <c r="Y22" s="2">
        <v>81</v>
      </c>
      <c r="Z22" s="2">
        <v>33</v>
      </c>
      <c r="AA22" s="2">
        <v>23</v>
      </c>
      <c r="AB22" s="2">
        <v>14</v>
      </c>
      <c r="AC22" s="2">
        <v>1</v>
      </c>
      <c r="AD22" s="17"/>
    </row>
    <row r="23" spans="1:30" s="2" customFormat="1" x14ac:dyDescent="0.15">
      <c r="A23" s="16" t="s">
        <v>135</v>
      </c>
      <c r="B23" s="3">
        <v>0</v>
      </c>
      <c r="C23" s="3">
        <v>0</v>
      </c>
      <c r="D23" s="4">
        <v>4002</v>
      </c>
      <c r="E23" s="4">
        <v>40023</v>
      </c>
      <c r="F23" s="3">
        <v>400221</v>
      </c>
      <c r="G23" s="3">
        <v>0</v>
      </c>
      <c r="H23" s="4">
        <v>1</v>
      </c>
      <c r="I23" s="4">
        <v>1</v>
      </c>
      <c r="J23" s="4">
        <v>9</v>
      </c>
      <c r="K23" s="4">
        <v>1</v>
      </c>
      <c r="L23" s="4">
        <v>1</v>
      </c>
      <c r="M23" s="4">
        <v>26</v>
      </c>
      <c r="N23" s="4">
        <v>7</v>
      </c>
      <c r="O23" s="4"/>
      <c r="P23" s="4">
        <v>10002</v>
      </c>
      <c r="Q23" s="4">
        <v>20103</v>
      </c>
      <c r="R23" s="4" t="s">
        <v>40</v>
      </c>
      <c r="T23" s="2">
        <v>0</v>
      </c>
      <c r="U23" s="3">
        <v>0</v>
      </c>
      <c r="V23" s="3">
        <v>0</v>
      </c>
      <c r="W23" s="10" t="s">
        <v>69</v>
      </c>
      <c r="X23" s="2">
        <v>0</v>
      </c>
      <c r="Y23" s="2">
        <v>82</v>
      </c>
      <c r="Z23" s="2">
        <v>34</v>
      </c>
      <c r="AA23" s="2">
        <v>24</v>
      </c>
      <c r="AB23" s="2">
        <v>15</v>
      </c>
      <c r="AC23" s="2">
        <v>2</v>
      </c>
      <c r="AD23" s="17" t="s">
        <v>162</v>
      </c>
    </row>
    <row r="24" spans="1:30" s="2" customFormat="1" x14ac:dyDescent="0.15">
      <c r="A24" s="16" t="s">
        <v>135</v>
      </c>
      <c r="B24" s="3">
        <v>0</v>
      </c>
      <c r="C24" s="3">
        <v>0</v>
      </c>
      <c r="D24" s="4">
        <v>4002</v>
      </c>
      <c r="E24" s="4">
        <v>40024</v>
      </c>
      <c r="F24" s="3">
        <v>400211</v>
      </c>
      <c r="G24" s="3">
        <v>0</v>
      </c>
      <c r="H24" s="4">
        <v>1</v>
      </c>
      <c r="I24" s="4">
        <v>1</v>
      </c>
      <c r="J24" s="4">
        <v>9</v>
      </c>
      <c r="K24" s="4">
        <v>1</v>
      </c>
      <c r="L24" s="4">
        <v>1</v>
      </c>
      <c r="M24" s="4">
        <v>27</v>
      </c>
      <c r="N24" s="4">
        <v>8</v>
      </c>
      <c r="O24" s="4"/>
      <c r="P24" s="4">
        <v>10003</v>
      </c>
      <c r="Q24" s="4">
        <v>20104</v>
      </c>
      <c r="R24" s="4" t="s">
        <v>41</v>
      </c>
      <c r="T24" s="2">
        <v>0</v>
      </c>
      <c r="U24" s="3">
        <v>0</v>
      </c>
      <c r="V24" s="3">
        <v>0</v>
      </c>
      <c r="W24" s="10" t="s">
        <v>69</v>
      </c>
      <c r="X24" s="2">
        <v>0</v>
      </c>
      <c r="Y24" s="2">
        <v>83</v>
      </c>
      <c r="Z24" s="2">
        <v>35</v>
      </c>
      <c r="AA24" s="2">
        <v>25</v>
      </c>
      <c r="AB24" s="2">
        <v>16</v>
      </c>
      <c r="AC24" s="2">
        <v>3</v>
      </c>
      <c r="AD24" s="17" t="s">
        <v>163</v>
      </c>
    </row>
    <row r="25" spans="1:30" s="2" customFormat="1" x14ac:dyDescent="0.15">
      <c r="A25" s="16" t="s">
        <v>135</v>
      </c>
      <c r="B25" s="3">
        <v>20001</v>
      </c>
      <c r="C25" s="1">
        <v>30001</v>
      </c>
      <c r="D25" s="4">
        <v>4001</v>
      </c>
      <c r="E25" s="2">
        <v>50011</v>
      </c>
      <c r="F25" s="3">
        <v>500111</v>
      </c>
      <c r="G25" s="3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21</v>
      </c>
      <c r="N25" s="4">
        <v>15</v>
      </c>
      <c r="O25" s="4"/>
      <c r="P25" s="4">
        <v>10009</v>
      </c>
      <c r="Q25" s="9">
        <v>20111</v>
      </c>
      <c r="R25" s="4" t="s">
        <v>70</v>
      </c>
      <c r="T25" s="2">
        <v>1</v>
      </c>
      <c r="U25" s="3">
        <v>1</v>
      </c>
      <c r="V25" s="3">
        <v>1</v>
      </c>
      <c r="W25" s="10" t="s">
        <v>69</v>
      </c>
      <c r="X25" s="2">
        <v>0</v>
      </c>
      <c r="Y25" s="2">
        <v>40</v>
      </c>
      <c r="Z25" s="2">
        <v>5</v>
      </c>
      <c r="AA25" s="2">
        <v>1</v>
      </c>
      <c r="AB25" s="2">
        <v>2</v>
      </c>
      <c r="AC25" s="2">
        <v>0</v>
      </c>
      <c r="AD25" s="18"/>
    </row>
    <row r="26" spans="1:30" s="2" customFormat="1" x14ac:dyDescent="0.15">
      <c r="A26" s="16" t="s">
        <v>135</v>
      </c>
      <c r="B26" s="3">
        <v>20001</v>
      </c>
      <c r="C26" s="1">
        <v>30001</v>
      </c>
      <c r="D26" s="4">
        <v>4001</v>
      </c>
      <c r="E26" s="2">
        <v>50012</v>
      </c>
      <c r="F26" s="3">
        <v>500121</v>
      </c>
      <c r="G26" s="3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22</v>
      </c>
      <c r="N26" s="4">
        <v>16</v>
      </c>
      <c r="O26" s="4"/>
      <c r="P26" s="4">
        <v>10010</v>
      </c>
      <c r="Q26" s="9">
        <v>20112</v>
      </c>
      <c r="R26" s="4" t="s">
        <v>42</v>
      </c>
      <c r="T26" s="2">
        <v>1</v>
      </c>
      <c r="U26" s="3">
        <v>1</v>
      </c>
      <c r="V26" s="3">
        <v>1</v>
      </c>
      <c r="W26" s="10" t="s">
        <v>69</v>
      </c>
      <c r="X26" s="2">
        <v>0</v>
      </c>
      <c r="Y26" s="2">
        <v>41</v>
      </c>
      <c r="Z26" s="2">
        <v>6</v>
      </c>
      <c r="AA26" s="2">
        <v>2</v>
      </c>
      <c r="AB26" s="2">
        <v>3</v>
      </c>
      <c r="AC26" s="2">
        <v>1</v>
      </c>
      <c r="AD26" s="17"/>
    </row>
    <row r="27" spans="1:30" s="2" customFormat="1" x14ac:dyDescent="0.15">
      <c r="A27" s="16" t="s">
        <v>135</v>
      </c>
      <c r="B27" s="3">
        <v>0</v>
      </c>
      <c r="C27" s="3">
        <v>0</v>
      </c>
      <c r="D27" s="4">
        <v>4001</v>
      </c>
      <c r="E27" s="2">
        <v>50013</v>
      </c>
      <c r="F27" s="3">
        <v>500131</v>
      </c>
      <c r="G27" s="3">
        <v>0</v>
      </c>
      <c r="H27" s="4">
        <v>1</v>
      </c>
      <c r="I27" s="4">
        <v>1</v>
      </c>
      <c r="J27" s="4">
        <v>9</v>
      </c>
      <c r="K27" s="4">
        <v>1</v>
      </c>
      <c r="L27" s="4">
        <v>1</v>
      </c>
      <c r="M27" s="4">
        <v>23</v>
      </c>
      <c r="N27" s="4">
        <v>17</v>
      </c>
      <c r="O27" s="4"/>
      <c r="P27" s="4">
        <v>10011</v>
      </c>
      <c r="Q27" s="9">
        <v>20113</v>
      </c>
      <c r="R27" s="4" t="s">
        <v>43</v>
      </c>
      <c r="T27" s="2">
        <v>1</v>
      </c>
      <c r="U27" s="3">
        <v>9</v>
      </c>
      <c r="V27" s="3">
        <v>1</v>
      </c>
      <c r="W27" s="10" t="s">
        <v>69</v>
      </c>
      <c r="X27" s="2">
        <v>0</v>
      </c>
      <c r="Y27" s="2">
        <v>42</v>
      </c>
      <c r="Z27" s="2">
        <v>7</v>
      </c>
      <c r="AA27" s="2">
        <v>3</v>
      </c>
      <c r="AB27" s="2">
        <v>4</v>
      </c>
      <c r="AC27" s="2">
        <v>2</v>
      </c>
      <c r="AD27" s="17" t="s">
        <v>157</v>
      </c>
    </row>
    <row r="28" spans="1:30" s="2" customFormat="1" x14ac:dyDescent="0.15">
      <c r="A28" s="16" t="s">
        <v>135</v>
      </c>
      <c r="B28" s="3">
        <v>0</v>
      </c>
      <c r="C28" s="3">
        <v>0</v>
      </c>
      <c r="D28" s="4">
        <v>4001</v>
      </c>
      <c r="E28" s="2">
        <v>50014</v>
      </c>
      <c r="F28" s="3">
        <v>500141</v>
      </c>
      <c r="G28" s="3">
        <v>0</v>
      </c>
      <c r="H28" s="4">
        <v>1</v>
      </c>
      <c r="I28" s="4">
        <v>1</v>
      </c>
      <c r="J28" s="4">
        <v>9</v>
      </c>
      <c r="K28" s="4">
        <v>1</v>
      </c>
      <c r="L28" s="4">
        <v>1</v>
      </c>
      <c r="M28" s="4">
        <v>24</v>
      </c>
      <c r="N28" s="4">
        <v>18</v>
      </c>
      <c r="O28" s="4"/>
      <c r="P28" s="4">
        <v>10012</v>
      </c>
      <c r="Q28" s="9">
        <v>20114</v>
      </c>
      <c r="R28" s="4" t="s">
        <v>44</v>
      </c>
      <c r="T28" s="2">
        <v>1</v>
      </c>
      <c r="U28" s="3">
        <v>9</v>
      </c>
      <c r="V28" s="3">
        <v>1</v>
      </c>
      <c r="W28" s="10" t="s">
        <v>69</v>
      </c>
      <c r="X28" s="2">
        <v>0</v>
      </c>
      <c r="Y28" s="2">
        <v>43</v>
      </c>
      <c r="Z28" s="2">
        <v>8</v>
      </c>
      <c r="AA28" s="2">
        <v>4</v>
      </c>
      <c r="AB28" s="2">
        <v>5</v>
      </c>
      <c r="AC28" s="2">
        <v>3</v>
      </c>
      <c r="AD28" s="17" t="s">
        <v>158</v>
      </c>
    </row>
    <row r="29" spans="1:30" s="2" customFormat="1" x14ac:dyDescent="0.15">
      <c r="A29" s="16" t="s">
        <v>135</v>
      </c>
      <c r="B29" s="3">
        <v>20001</v>
      </c>
      <c r="C29" s="1">
        <v>30002</v>
      </c>
      <c r="D29" s="4">
        <v>4001</v>
      </c>
      <c r="E29" s="2">
        <v>50011</v>
      </c>
      <c r="F29" s="3">
        <v>500141</v>
      </c>
      <c r="G29" s="3">
        <v>9</v>
      </c>
      <c r="H29" s="4">
        <v>1</v>
      </c>
      <c r="I29" s="4">
        <v>1</v>
      </c>
      <c r="J29" s="4">
        <v>0</v>
      </c>
      <c r="K29" s="4">
        <v>1</v>
      </c>
      <c r="L29" s="4">
        <v>1</v>
      </c>
      <c r="M29" s="4">
        <v>21</v>
      </c>
      <c r="N29" s="4">
        <v>15</v>
      </c>
      <c r="O29" s="4"/>
      <c r="P29" s="4">
        <v>10009</v>
      </c>
      <c r="Q29" s="9">
        <v>20111</v>
      </c>
      <c r="R29" s="4" t="s">
        <v>70</v>
      </c>
      <c r="T29" s="2">
        <v>1</v>
      </c>
      <c r="U29" s="3">
        <v>1</v>
      </c>
      <c r="V29" s="3">
        <v>1</v>
      </c>
      <c r="W29" s="10" t="s">
        <v>69</v>
      </c>
      <c r="X29" s="2">
        <v>0</v>
      </c>
      <c r="Y29" s="2">
        <v>44</v>
      </c>
      <c r="Z29" s="2">
        <v>9</v>
      </c>
      <c r="AA29" s="2">
        <v>5</v>
      </c>
      <c r="AB29" s="2">
        <v>6</v>
      </c>
      <c r="AC29" s="2">
        <v>0</v>
      </c>
      <c r="AD29" s="18"/>
    </row>
    <row r="30" spans="1:30" s="2" customFormat="1" x14ac:dyDescent="0.15">
      <c r="A30" s="16" t="s">
        <v>135</v>
      </c>
      <c r="B30" s="3">
        <v>20001</v>
      </c>
      <c r="C30" s="1">
        <v>30002</v>
      </c>
      <c r="D30" s="4">
        <v>4001</v>
      </c>
      <c r="E30" s="2">
        <v>50012</v>
      </c>
      <c r="F30" s="3">
        <v>500131</v>
      </c>
      <c r="G30" s="3">
        <v>9</v>
      </c>
      <c r="H30" s="4">
        <v>1</v>
      </c>
      <c r="I30" s="4">
        <v>1</v>
      </c>
      <c r="J30" s="4">
        <v>0</v>
      </c>
      <c r="K30" s="4">
        <v>1</v>
      </c>
      <c r="L30" s="4">
        <v>1</v>
      </c>
      <c r="M30" s="4">
        <v>22</v>
      </c>
      <c r="N30" s="4">
        <v>16</v>
      </c>
      <c r="O30" s="4"/>
      <c r="P30" s="4">
        <v>10010</v>
      </c>
      <c r="Q30" s="9">
        <v>20112</v>
      </c>
      <c r="R30" s="4" t="s">
        <v>42</v>
      </c>
      <c r="T30" s="2">
        <v>1</v>
      </c>
      <c r="U30" s="3">
        <v>1</v>
      </c>
      <c r="V30" s="3">
        <v>1</v>
      </c>
      <c r="W30" s="10" t="s">
        <v>69</v>
      </c>
      <c r="X30" s="2">
        <v>0</v>
      </c>
      <c r="Y30" s="2">
        <v>45</v>
      </c>
      <c r="Z30" s="2">
        <v>10</v>
      </c>
      <c r="AA30" s="2">
        <v>6</v>
      </c>
      <c r="AB30" s="2">
        <v>7</v>
      </c>
      <c r="AC30" s="2">
        <v>1</v>
      </c>
      <c r="AD30" s="17"/>
    </row>
    <row r="31" spans="1:30" s="2" customFormat="1" x14ac:dyDescent="0.15">
      <c r="A31" s="16" t="s">
        <v>135</v>
      </c>
      <c r="B31" s="3">
        <v>0</v>
      </c>
      <c r="C31" s="3">
        <v>0</v>
      </c>
      <c r="D31" s="4">
        <v>4001</v>
      </c>
      <c r="E31" s="2">
        <v>50013</v>
      </c>
      <c r="F31" s="3">
        <v>500121</v>
      </c>
      <c r="G31" s="3">
        <v>0</v>
      </c>
      <c r="H31" s="4">
        <v>1</v>
      </c>
      <c r="I31" s="4">
        <v>1</v>
      </c>
      <c r="J31" s="4">
        <v>9</v>
      </c>
      <c r="K31" s="4">
        <v>1</v>
      </c>
      <c r="L31" s="4">
        <v>1</v>
      </c>
      <c r="M31" s="4">
        <v>23</v>
      </c>
      <c r="N31" s="4">
        <v>17</v>
      </c>
      <c r="O31" s="4"/>
      <c r="P31" s="4">
        <v>10011</v>
      </c>
      <c r="Q31" s="9">
        <v>20113</v>
      </c>
      <c r="R31" s="4" t="s">
        <v>43</v>
      </c>
      <c r="T31" s="2">
        <v>1</v>
      </c>
      <c r="U31" s="3">
        <v>9</v>
      </c>
      <c r="V31" s="3">
        <v>1</v>
      </c>
      <c r="W31" s="10" t="s">
        <v>69</v>
      </c>
      <c r="X31" s="2">
        <v>0</v>
      </c>
      <c r="Y31" s="2">
        <v>46</v>
      </c>
      <c r="Z31" s="2">
        <v>11</v>
      </c>
      <c r="AA31" s="2">
        <v>7</v>
      </c>
      <c r="AB31" s="2">
        <v>8</v>
      </c>
      <c r="AC31" s="2">
        <v>2</v>
      </c>
      <c r="AD31" s="17" t="s">
        <v>162</v>
      </c>
    </row>
    <row r="32" spans="1:30" s="2" customFormat="1" x14ac:dyDescent="0.15">
      <c r="A32" s="16" t="s">
        <v>135</v>
      </c>
      <c r="B32" s="3">
        <v>0</v>
      </c>
      <c r="C32" s="3">
        <v>0</v>
      </c>
      <c r="D32" s="4">
        <v>4001</v>
      </c>
      <c r="E32" s="2">
        <v>50014</v>
      </c>
      <c r="F32" s="3">
        <v>500111</v>
      </c>
      <c r="G32" s="3">
        <v>0</v>
      </c>
      <c r="H32" s="4">
        <v>1</v>
      </c>
      <c r="I32" s="4">
        <v>1</v>
      </c>
      <c r="J32" s="4">
        <v>9</v>
      </c>
      <c r="K32" s="4">
        <v>1</v>
      </c>
      <c r="L32" s="4">
        <v>1</v>
      </c>
      <c r="M32" s="4">
        <v>24</v>
      </c>
      <c r="N32" s="4">
        <v>18</v>
      </c>
      <c r="O32" s="4"/>
      <c r="P32" s="4">
        <v>10012</v>
      </c>
      <c r="Q32" s="9">
        <v>20114</v>
      </c>
      <c r="R32" s="4" t="s">
        <v>44</v>
      </c>
      <c r="T32" s="2">
        <v>1</v>
      </c>
      <c r="U32" s="3">
        <v>9</v>
      </c>
      <c r="V32" s="3">
        <v>1</v>
      </c>
      <c r="W32" s="10" t="s">
        <v>69</v>
      </c>
      <c r="X32" s="2">
        <v>0</v>
      </c>
      <c r="Y32" s="2">
        <v>47</v>
      </c>
      <c r="Z32" s="2">
        <v>12</v>
      </c>
      <c r="AA32" s="2">
        <v>8</v>
      </c>
      <c r="AB32" s="2">
        <v>9</v>
      </c>
      <c r="AC32" s="2">
        <v>3</v>
      </c>
      <c r="AD32" s="17" t="s">
        <v>163</v>
      </c>
    </row>
    <row r="33" spans="1:30" s="2" customFormat="1" x14ac:dyDescent="0.15">
      <c r="A33" s="16" t="s">
        <v>135</v>
      </c>
      <c r="B33" s="3">
        <v>20001</v>
      </c>
      <c r="C33" s="1">
        <v>30001</v>
      </c>
      <c r="D33" s="4">
        <v>4002</v>
      </c>
      <c r="E33" s="2">
        <v>50021</v>
      </c>
      <c r="F33" s="3">
        <v>500211</v>
      </c>
      <c r="G33" s="3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21</v>
      </c>
      <c r="N33" s="4">
        <v>15</v>
      </c>
      <c r="O33" s="4"/>
      <c r="P33" s="4">
        <v>10009</v>
      </c>
      <c r="Q33" s="9">
        <v>20111</v>
      </c>
      <c r="R33" s="4" t="s">
        <v>70</v>
      </c>
      <c r="T33" s="2">
        <v>1</v>
      </c>
      <c r="U33" s="3">
        <v>1</v>
      </c>
      <c r="V33" s="3">
        <v>1</v>
      </c>
      <c r="W33" s="10" t="s">
        <v>69</v>
      </c>
      <c r="X33" s="2">
        <v>0</v>
      </c>
      <c r="Y33" s="2">
        <v>200</v>
      </c>
      <c r="Z33" s="2">
        <v>50</v>
      </c>
      <c r="AA33" s="2">
        <v>30</v>
      </c>
      <c r="AB33" s="2">
        <v>10</v>
      </c>
      <c r="AC33" s="2">
        <v>0</v>
      </c>
      <c r="AD33" s="18"/>
    </row>
    <row r="34" spans="1:30" s="2" customFormat="1" x14ac:dyDescent="0.15">
      <c r="A34" s="16" t="s">
        <v>135</v>
      </c>
      <c r="B34" s="3">
        <v>20001</v>
      </c>
      <c r="C34" s="1">
        <v>30001</v>
      </c>
      <c r="D34" s="4">
        <v>4002</v>
      </c>
      <c r="E34" s="2">
        <v>50022</v>
      </c>
      <c r="F34" s="3">
        <v>500221</v>
      </c>
      <c r="G34" s="3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22</v>
      </c>
      <c r="N34" s="4">
        <v>16</v>
      </c>
      <c r="O34" s="4"/>
      <c r="P34" s="4">
        <v>10010</v>
      </c>
      <c r="Q34" s="9">
        <v>20112</v>
      </c>
      <c r="R34" s="4" t="s">
        <v>42</v>
      </c>
      <c r="T34" s="2">
        <v>1</v>
      </c>
      <c r="U34" s="3">
        <v>1</v>
      </c>
      <c r="V34" s="3">
        <v>1</v>
      </c>
      <c r="W34" s="10" t="s">
        <v>69</v>
      </c>
      <c r="X34" s="2">
        <v>0</v>
      </c>
      <c r="Y34" s="2">
        <v>201</v>
      </c>
      <c r="Z34" s="2">
        <v>51</v>
      </c>
      <c r="AA34" s="2">
        <v>31</v>
      </c>
      <c r="AB34" s="2">
        <v>11</v>
      </c>
      <c r="AC34" s="2">
        <v>1</v>
      </c>
      <c r="AD34" s="17"/>
    </row>
    <row r="35" spans="1:30" s="2" customFormat="1" x14ac:dyDescent="0.15">
      <c r="A35" s="16" t="s">
        <v>135</v>
      </c>
      <c r="B35" s="3">
        <v>0</v>
      </c>
      <c r="C35" s="3">
        <v>0</v>
      </c>
      <c r="D35" s="4">
        <v>4002</v>
      </c>
      <c r="E35" s="2">
        <v>50023</v>
      </c>
      <c r="F35" s="3">
        <v>500231</v>
      </c>
      <c r="G35" s="3">
        <v>0</v>
      </c>
      <c r="H35" s="4">
        <v>1</v>
      </c>
      <c r="I35" s="4">
        <v>1</v>
      </c>
      <c r="J35" s="4">
        <v>9</v>
      </c>
      <c r="K35" s="4">
        <v>1</v>
      </c>
      <c r="L35" s="4">
        <v>1</v>
      </c>
      <c r="M35" s="4">
        <v>23</v>
      </c>
      <c r="N35" s="4">
        <v>17</v>
      </c>
      <c r="O35" s="4"/>
      <c r="P35" s="4">
        <v>10011</v>
      </c>
      <c r="Q35" s="9">
        <v>20113</v>
      </c>
      <c r="R35" s="4" t="s">
        <v>43</v>
      </c>
      <c r="T35" s="2">
        <v>1</v>
      </c>
      <c r="U35" s="3">
        <v>9</v>
      </c>
      <c r="V35" s="3">
        <v>1</v>
      </c>
      <c r="W35" s="10" t="s">
        <v>69</v>
      </c>
      <c r="X35" s="2">
        <v>0</v>
      </c>
      <c r="Y35" s="2">
        <v>202</v>
      </c>
      <c r="Z35" s="2">
        <v>52</v>
      </c>
      <c r="AA35" s="2">
        <v>32</v>
      </c>
      <c r="AB35" s="2">
        <v>12</v>
      </c>
      <c r="AC35" s="2">
        <v>2</v>
      </c>
      <c r="AD35" s="17" t="s">
        <v>157</v>
      </c>
    </row>
    <row r="36" spans="1:30" s="2" customFormat="1" x14ac:dyDescent="0.15">
      <c r="A36" s="16" t="s">
        <v>135</v>
      </c>
      <c r="B36" s="3">
        <v>0</v>
      </c>
      <c r="C36" s="3">
        <v>0</v>
      </c>
      <c r="D36" s="4">
        <v>4002</v>
      </c>
      <c r="E36" s="2">
        <v>50024</v>
      </c>
      <c r="F36" s="3">
        <v>500241</v>
      </c>
      <c r="G36" s="3">
        <v>0</v>
      </c>
      <c r="H36" s="4">
        <v>1</v>
      </c>
      <c r="I36" s="4">
        <v>1</v>
      </c>
      <c r="J36" s="4">
        <v>9</v>
      </c>
      <c r="K36" s="4">
        <v>1</v>
      </c>
      <c r="L36" s="4">
        <v>1</v>
      </c>
      <c r="M36" s="4">
        <v>24</v>
      </c>
      <c r="N36" s="4">
        <v>18</v>
      </c>
      <c r="O36" s="4"/>
      <c r="P36" s="4">
        <v>10012</v>
      </c>
      <c r="Q36" s="9">
        <v>20114</v>
      </c>
      <c r="R36" s="4" t="s">
        <v>44</v>
      </c>
      <c r="T36" s="2">
        <v>1</v>
      </c>
      <c r="U36" s="3">
        <v>9</v>
      </c>
      <c r="V36" s="3">
        <v>1</v>
      </c>
      <c r="W36" s="10" t="s">
        <v>69</v>
      </c>
      <c r="X36" s="2">
        <v>0</v>
      </c>
      <c r="Y36" s="2">
        <v>203</v>
      </c>
      <c r="Z36" s="2">
        <v>53</v>
      </c>
      <c r="AA36" s="2">
        <v>33</v>
      </c>
      <c r="AB36" s="2">
        <v>13</v>
      </c>
      <c r="AC36" s="2">
        <v>3</v>
      </c>
      <c r="AD36" s="17" t="s">
        <v>158</v>
      </c>
    </row>
    <row r="37" spans="1:30" s="2" customFormat="1" x14ac:dyDescent="0.15">
      <c r="A37" s="16" t="s">
        <v>135</v>
      </c>
      <c r="B37" s="3">
        <v>20001</v>
      </c>
      <c r="C37" s="1">
        <v>30002</v>
      </c>
      <c r="D37" s="4">
        <v>4002</v>
      </c>
      <c r="E37" s="2">
        <v>50021</v>
      </c>
      <c r="F37" s="3">
        <v>500241</v>
      </c>
      <c r="G37" s="3">
        <v>9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21</v>
      </c>
      <c r="N37" s="4">
        <v>15</v>
      </c>
      <c r="O37" s="4"/>
      <c r="P37" s="4">
        <v>10009</v>
      </c>
      <c r="Q37" s="9">
        <v>20111</v>
      </c>
      <c r="R37" s="4" t="s">
        <v>70</v>
      </c>
      <c r="T37" s="2">
        <v>1</v>
      </c>
      <c r="U37" s="3">
        <v>1</v>
      </c>
      <c r="V37" s="3">
        <v>1</v>
      </c>
      <c r="W37" s="10" t="s">
        <v>69</v>
      </c>
      <c r="X37" s="2">
        <v>0</v>
      </c>
      <c r="Y37" s="2">
        <v>150</v>
      </c>
      <c r="Z37" s="2">
        <v>54</v>
      </c>
      <c r="AA37" s="2">
        <v>34</v>
      </c>
      <c r="AB37" s="2">
        <v>14</v>
      </c>
      <c r="AC37" s="2">
        <v>0</v>
      </c>
      <c r="AD37" s="18"/>
    </row>
    <row r="38" spans="1:30" s="2" customFormat="1" x14ac:dyDescent="0.15">
      <c r="A38" s="16" t="s">
        <v>135</v>
      </c>
      <c r="B38" s="3">
        <v>20001</v>
      </c>
      <c r="C38" s="1">
        <v>30002</v>
      </c>
      <c r="D38" s="4">
        <v>4002</v>
      </c>
      <c r="E38" s="2">
        <v>50022</v>
      </c>
      <c r="F38" s="3">
        <v>500231</v>
      </c>
      <c r="G38" s="3">
        <v>9</v>
      </c>
      <c r="H38" s="4">
        <v>1</v>
      </c>
      <c r="I38" s="4">
        <v>1</v>
      </c>
      <c r="J38" s="4">
        <v>0</v>
      </c>
      <c r="K38" s="4">
        <v>1</v>
      </c>
      <c r="L38" s="4">
        <v>1</v>
      </c>
      <c r="M38" s="4">
        <v>22</v>
      </c>
      <c r="N38" s="4">
        <v>16</v>
      </c>
      <c r="O38" s="4"/>
      <c r="P38" s="4">
        <v>10010</v>
      </c>
      <c r="Q38" s="9">
        <v>20112</v>
      </c>
      <c r="R38" s="4" t="s">
        <v>42</v>
      </c>
      <c r="T38" s="2">
        <v>1</v>
      </c>
      <c r="U38" s="3">
        <v>1</v>
      </c>
      <c r="V38" s="3">
        <v>1</v>
      </c>
      <c r="W38" s="10" t="s">
        <v>69</v>
      </c>
      <c r="X38" s="2">
        <v>0</v>
      </c>
      <c r="Y38" s="2">
        <v>151</v>
      </c>
      <c r="Z38" s="2">
        <v>55</v>
      </c>
      <c r="AA38" s="2">
        <v>35</v>
      </c>
      <c r="AB38" s="2">
        <v>15</v>
      </c>
      <c r="AC38" s="2">
        <v>1</v>
      </c>
      <c r="AD38" s="17"/>
    </row>
    <row r="39" spans="1:30" s="2" customFormat="1" x14ac:dyDescent="0.15">
      <c r="A39" s="16" t="s">
        <v>135</v>
      </c>
      <c r="B39" s="3">
        <v>0</v>
      </c>
      <c r="C39" s="3">
        <v>0</v>
      </c>
      <c r="D39" s="4">
        <v>4002</v>
      </c>
      <c r="E39" s="2">
        <v>50023</v>
      </c>
      <c r="F39" s="3">
        <v>500221</v>
      </c>
      <c r="G39" s="3">
        <v>0</v>
      </c>
      <c r="H39" s="4">
        <v>1</v>
      </c>
      <c r="I39" s="4">
        <v>1</v>
      </c>
      <c r="J39" s="4">
        <v>9</v>
      </c>
      <c r="K39" s="4">
        <v>1</v>
      </c>
      <c r="L39" s="4">
        <v>1</v>
      </c>
      <c r="M39" s="4">
        <v>23</v>
      </c>
      <c r="N39" s="4">
        <v>17</v>
      </c>
      <c r="O39" s="4"/>
      <c r="P39" s="4">
        <v>10011</v>
      </c>
      <c r="Q39" s="9">
        <v>20113</v>
      </c>
      <c r="R39" s="4" t="s">
        <v>43</v>
      </c>
      <c r="T39" s="2">
        <v>1</v>
      </c>
      <c r="U39" s="3">
        <v>9</v>
      </c>
      <c r="V39" s="3">
        <v>1</v>
      </c>
      <c r="W39" s="10" t="s">
        <v>69</v>
      </c>
      <c r="X39" s="2">
        <v>0</v>
      </c>
      <c r="Y39" s="2">
        <v>152</v>
      </c>
      <c r="Z39" s="2">
        <v>56</v>
      </c>
      <c r="AA39" s="2">
        <v>36</v>
      </c>
      <c r="AB39" s="2">
        <v>16</v>
      </c>
      <c r="AC39" s="2">
        <v>2</v>
      </c>
      <c r="AD39" s="17" t="s">
        <v>162</v>
      </c>
    </row>
    <row r="40" spans="1:30" s="2" customFormat="1" x14ac:dyDescent="0.15">
      <c r="A40" s="16" t="s">
        <v>135</v>
      </c>
      <c r="B40" s="3">
        <v>0</v>
      </c>
      <c r="C40" s="3">
        <v>0</v>
      </c>
      <c r="D40" s="4">
        <v>4002</v>
      </c>
      <c r="E40" s="2">
        <v>50024</v>
      </c>
      <c r="F40" s="3">
        <v>500211</v>
      </c>
      <c r="G40" s="3">
        <v>0</v>
      </c>
      <c r="H40" s="4">
        <v>1</v>
      </c>
      <c r="I40" s="4">
        <v>1</v>
      </c>
      <c r="J40" s="4">
        <v>9</v>
      </c>
      <c r="K40" s="4">
        <v>1</v>
      </c>
      <c r="L40" s="4">
        <v>1</v>
      </c>
      <c r="M40" s="4">
        <v>24</v>
      </c>
      <c r="N40" s="4">
        <v>18</v>
      </c>
      <c r="O40" s="4"/>
      <c r="P40" s="4">
        <v>10012</v>
      </c>
      <c r="Q40" s="9">
        <v>20114</v>
      </c>
      <c r="R40" s="4" t="s">
        <v>44</v>
      </c>
      <c r="T40" s="2">
        <v>1</v>
      </c>
      <c r="U40" s="3">
        <v>9</v>
      </c>
      <c r="V40" s="4">
        <v>1</v>
      </c>
      <c r="W40" s="10" t="s">
        <v>69</v>
      </c>
      <c r="X40" s="2">
        <v>0</v>
      </c>
      <c r="Y40" s="2">
        <v>153</v>
      </c>
      <c r="Z40" s="2">
        <v>57</v>
      </c>
      <c r="AA40" s="2">
        <v>37</v>
      </c>
      <c r="AB40" s="2">
        <v>17</v>
      </c>
      <c r="AC40" s="2">
        <v>3</v>
      </c>
      <c r="AD40" s="17" t="s">
        <v>163</v>
      </c>
    </row>
    <row r="41" spans="1:30" s="2" customFormat="1" x14ac:dyDescent="0.15">
      <c r="A41" s="16" t="s">
        <v>135</v>
      </c>
      <c r="B41" s="4">
        <v>2998</v>
      </c>
      <c r="C41" s="11">
        <v>3998</v>
      </c>
      <c r="D41" s="4">
        <v>4998</v>
      </c>
      <c r="E41" s="2">
        <v>49981</v>
      </c>
      <c r="F41" s="4">
        <v>499811</v>
      </c>
      <c r="G41" s="4">
        <v>9</v>
      </c>
      <c r="H41" s="4">
        <v>1</v>
      </c>
      <c r="I41" s="4">
        <v>1</v>
      </c>
      <c r="J41" s="4">
        <v>0</v>
      </c>
      <c r="K41" s="4">
        <v>1</v>
      </c>
      <c r="L41" s="4">
        <v>1</v>
      </c>
      <c r="M41" s="4">
        <v>59</v>
      </c>
      <c r="N41" s="4">
        <v>90</v>
      </c>
      <c r="O41" s="4"/>
      <c r="P41" s="4">
        <v>19990</v>
      </c>
      <c r="Q41" s="9">
        <v>29990</v>
      </c>
      <c r="R41" s="4" t="s">
        <v>71</v>
      </c>
      <c r="T41" s="2">
        <v>1</v>
      </c>
      <c r="U41" s="4">
        <v>0</v>
      </c>
      <c r="V41" s="4">
        <v>0</v>
      </c>
      <c r="W41" s="10" t="s">
        <v>69</v>
      </c>
      <c r="X41" s="2">
        <v>0</v>
      </c>
      <c r="Y41" s="2">
        <v>100</v>
      </c>
      <c r="Z41" s="2">
        <v>50</v>
      </c>
      <c r="AA41" s="2">
        <v>20</v>
      </c>
      <c r="AB41" s="2">
        <v>5</v>
      </c>
      <c r="AC41" s="2">
        <v>0</v>
      </c>
      <c r="AD41" s="21"/>
    </row>
    <row r="42" spans="1:30" s="2" customFormat="1" x14ac:dyDescent="0.15">
      <c r="A42" s="16" t="s">
        <v>135</v>
      </c>
      <c r="B42" s="4">
        <v>2998</v>
      </c>
      <c r="C42" s="11">
        <v>3998</v>
      </c>
      <c r="D42" s="4">
        <v>4998</v>
      </c>
      <c r="E42" s="2">
        <v>49982</v>
      </c>
      <c r="F42" s="4">
        <v>499812</v>
      </c>
      <c r="G42" s="4">
        <v>9</v>
      </c>
      <c r="H42" s="4">
        <v>1</v>
      </c>
      <c r="I42" s="4">
        <v>1</v>
      </c>
      <c r="J42" s="4">
        <v>0</v>
      </c>
      <c r="K42" s="4">
        <v>1</v>
      </c>
      <c r="L42" s="4">
        <v>1</v>
      </c>
      <c r="M42" s="4">
        <v>60</v>
      </c>
      <c r="N42" s="4">
        <v>91</v>
      </c>
      <c r="O42" s="4"/>
      <c r="P42" s="4">
        <v>19991</v>
      </c>
      <c r="Q42" s="9">
        <v>29991</v>
      </c>
      <c r="R42" s="4" t="s">
        <v>72</v>
      </c>
      <c r="T42" s="2">
        <v>1</v>
      </c>
      <c r="U42" s="4">
        <v>0</v>
      </c>
      <c r="V42" s="4">
        <v>0</v>
      </c>
      <c r="W42" s="10" t="s">
        <v>69</v>
      </c>
      <c r="X42" s="2">
        <v>0</v>
      </c>
      <c r="Y42" s="2">
        <v>99</v>
      </c>
      <c r="Z42" s="2">
        <v>48</v>
      </c>
      <c r="AA42" s="2">
        <v>19</v>
      </c>
      <c r="AB42" s="2">
        <v>5</v>
      </c>
      <c r="AC42" s="2">
        <v>1</v>
      </c>
      <c r="AD42" s="19"/>
    </row>
    <row r="43" spans="1:30" s="2" customFormat="1" x14ac:dyDescent="0.15">
      <c r="A43" s="16" t="s">
        <v>135</v>
      </c>
      <c r="B43" s="3">
        <v>0</v>
      </c>
      <c r="C43" s="3">
        <v>0</v>
      </c>
      <c r="D43" s="4">
        <v>4998</v>
      </c>
      <c r="E43" s="2">
        <v>49983</v>
      </c>
      <c r="F43" s="4">
        <v>499813</v>
      </c>
      <c r="G43" s="3">
        <v>0</v>
      </c>
      <c r="H43" s="4">
        <v>1</v>
      </c>
      <c r="I43" s="4">
        <v>1</v>
      </c>
      <c r="J43" s="4">
        <v>9</v>
      </c>
      <c r="K43" s="4">
        <v>1</v>
      </c>
      <c r="L43" s="4">
        <v>1</v>
      </c>
      <c r="M43" s="4">
        <v>61</v>
      </c>
      <c r="N43" s="4">
        <v>92</v>
      </c>
      <c r="O43" s="4"/>
      <c r="P43" s="4">
        <v>19992</v>
      </c>
      <c r="Q43" s="9">
        <v>29992</v>
      </c>
      <c r="R43" s="4" t="s">
        <v>73</v>
      </c>
      <c r="T43" s="2">
        <v>1</v>
      </c>
      <c r="U43" s="4">
        <v>0</v>
      </c>
      <c r="V43" s="4">
        <v>0</v>
      </c>
      <c r="W43" s="10" t="s">
        <v>69</v>
      </c>
      <c r="X43" s="2">
        <v>0</v>
      </c>
      <c r="Y43" s="2">
        <v>98</v>
      </c>
      <c r="Z43" s="2">
        <v>46</v>
      </c>
      <c r="AA43" s="2">
        <v>18</v>
      </c>
      <c r="AB43" s="2">
        <v>5</v>
      </c>
      <c r="AC43" s="2">
        <v>2</v>
      </c>
      <c r="AD43" s="17" t="s">
        <v>157</v>
      </c>
    </row>
    <row r="44" spans="1:30" s="2" customFormat="1" x14ac:dyDescent="0.15">
      <c r="A44" s="16" t="s">
        <v>135</v>
      </c>
      <c r="B44" s="3">
        <v>0</v>
      </c>
      <c r="C44" s="3">
        <v>0</v>
      </c>
      <c r="D44" s="4">
        <v>4998</v>
      </c>
      <c r="E44" s="2">
        <v>49984</v>
      </c>
      <c r="F44" s="4">
        <v>499814</v>
      </c>
      <c r="G44" s="3">
        <v>0</v>
      </c>
      <c r="H44" s="4">
        <v>1</v>
      </c>
      <c r="I44" s="4">
        <v>1</v>
      </c>
      <c r="J44" s="4">
        <v>9</v>
      </c>
      <c r="K44" s="4">
        <v>1</v>
      </c>
      <c r="L44" s="4">
        <v>1</v>
      </c>
      <c r="M44" s="4">
        <v>62</v>
      </c>
      <c r="N44" s="4">
        <v>93</v>
      </c>
      <c r="O44" s="4"/>
      <c r="P44" s="4">
        <v>19993</v>
      </c>
      <c r="Q44" s="9">
        <v>29993</v>
      </c>
      <c r="R44" s="4" t="s">
        <v>74</v>
      </c>
      <c r="T44" s="2">
        <v>1</v>
      </c>
      <c r="U44" s="4">
        <v>0</v>
      </c>
      <c r="V44" s="4">
        <v>0</v>
      </c>
      <c r="W44" s="10" t="s">
        <v>69</v>
      </c>
      <c r="X44" s="2">
        <v>0</v>
      </c>
      <c r="Y44" s="2">
        <v>97</v>
      </c>
      <c r="Z44" s="2">
        <v>44</v>
      </c>
      <c r="AA44" s="2">
        <v>17</v>
      </c>
      <c r="AB44" s="2">
        <v>5</v>
      </c>
      <c r="AC44" s="2">
        <v>3</v>
      </c>
      <c r="AD44" s="17" t="s">
        <v>158</v>
      </c>
    </row>
    <row r="45" spans="1:30" s="2" customFormat="1" x14ac:dyDescent="0.15">
      <c r="A45" s="16" t="s">
        <v>135</v>
      </c>
      <c r="B45" s="4">
        <v>29998</v>
      </c>
      <c r="C45" s="11">
        <v>39998</v>
      </c>
      <c r="D45" s="4">
        <v>5998</v>
      </c>
      <c r="E45" s="2">
        <v>59981</v>
      </c>
      <c r="F45" s="4">
        <v>599811</v>
      </c>
      <c r="G45" s="4">
        <v>9</v>
      </c>
      <c r="H45" s="4">
        <v>1</v>
      </c>
      <c r="I45" s="4">
        <v>1</v>
      </c>
      <c r="J45" s="4">
        <v>0</v>
      </c>
      <c r="K45" s="4">
        <v>1</v>
      </c>
      <c r="L45" s="4">
        <v>1</v>
      </c>
      <c r="M45" s="4">
        <v>63</v>
      </c>
      <c r="N45" s="4">
        <v>90</v>
      </c>
      <c r="O45" s="4"/>
      <c r="P45" s="4">
        <v>19990</v>
      </c>
      <c r="Q45" s="9">
        <v>29990</v>
      </c>
      <c r="R45" s="4" t="s">
        <v>75</v>
      </c>
      <c r="T45" s="2">
        <v>1</v>
      </c>
      <c r="U45" s="4">
        <v>1</v>
      </c>
      <c r="V45" s="4">
        <v>1</v>
      </c>
      <c r="W45" s="10" t="s">
        <v>69</v>
      </c>
      <c r="X45" s="2">
        <v>0</v>
      </c>
      <c r="Y45" s="2">
        <v>96</v>
      </c>
      <c r="Z45" s="2">
        <v>42</v>
      </c>
      <c r="AA45" s="2">
        <v>16</v>
      </c>
      <c r="AB45" s="2">
        <v>5</v>
      </c>
      <c r="AC45" s="2">
        <v>0</v>
      </c>
      <c r="AD45" s="21"/>
    </row>
    <row r="46" spans="1:30" s="2" customFormat="1" x14ac:dyDescent="0.15">
      <c r="A46" s="16" t="s">
        <v>135</v>
      </c>
      <c r="B46" s="4">
        <v>29998</v>
      </c>
      <c r="C46" s="11">
        <v>39998</v>
      </c>
      <c r="D46" s="4">
        <v>5998</v>
      </c>
      <c r="E46" s="2">
        <v>59982</v>
      </c>
      <c r="F46" s="4">
        <v>599812</v>
      </c>
      <c r="G46" s="4">
        <v>9</v>
      </c>
      <c r="H46" s="4">
        <v>1</v>
      </c>
      <c r="I46" s="4">
        <v>1</v>
      </c>
      <c r="J46" s="4">
        <v>0</v>
      </c>
      <c r="K46" s="4">
        <v>1</v>
      </c>
      <c r="L46" s="4">
        <v>1</v>
      </c>
      <c r="M46" s="4">
        <v>64</v>
      </c>
      <c r="N46" s="4">
        <v>91</v>
      </c>
      <c r="O46" s="4"/>
      <c r="P46" s="4">
        <v>19991</v>
      </c>
      <c r="Q46" s="9">
        <v>29991</v>
      </c>
      <c r="R46" s="4" t="s">
        <v>76</v>
      </c>
      <c r="T46" s="2">
        <v>1</v>
      </c>
      <c r="U46" s="4">
        <v>1</v>
      </c>
      <c r="V46" s="4">
        <v>1</v>
      </c>
      <c r="W46" s="10" t="s">
        <v>69</v>
      </c>
      <c r="X46" s="2">
        <v>0</v>
      </c>
      <c r="Y46" s="2">
        <v>95</v>
      </c>
      <c r="Z46" s="2">
        <v>40</v>
      </c>
      <c r="AA46" s="2">
        <v>15</v>
      </c>
      <c r="AB46" s="2">
        <v>5</v>
      </c>
      <c r="AC46" s="2">
        <v>1</v>
      </c>
      <c r="AD46" s="19"/>
    </row>
    <row r="47" spans="1:30" s="2" customFormat="1" x14ac:dyDescent="0.15">
      <c r="A47" s="16" t="s">
        <v>135</v>
      </c>
      <c r="B47" s="4">
        <v>0</v>
      </c>
      <c r="C47" s="3">
        <v>0</v>
      </c>
      <c r="D47" s="4">
        <v>5998</v>
      </c>
      <c r="E47" s="2">
        <v>59983</v>
      </c>
      <c r="F47" s="4">
        <v>599813</v>
      </c>
      <c r="G47" s="4">
        <v>0</v>
      </c>
      <c r="H47" s="4">
        <v>1</v>
      </c>
      <c r="I47" s="4">
        <v>1</v>
      </c>
      <c r="J47" s="4">
        <v>9</v>
      </c>
      <c r="K47" s="4">
        <v>1</v>
      </c>
      <c r="L47" s="4">
        <v>1</v>
      </c>
      <c r="M47" s="4">
        <v>65</v>
      </c>
      <c r="N47" s="4">
        <v>92</v>
      </c>
      <c r="O47" s="4"/>
      <c r="P47" s="4">
        <v>19992</v>
      </c>
      <c r="Q47" s="9">
        <v>29992</v>
      </c>
      <c r="R47" s="4" t="s">
        <v>77</v>
      </c>
      <c r="T47" s="2">
        <v>1</v>
      </c>
      <c r="U47" s="4">
        <v>9</v>
      </c>
      <c r="V47" s="4">
        <v>1</v>
      </c>
      <c r="W47" s="10" t="s">
        <v>69</v>
      </c>
      <c r="X47" s="2">
        <v>0</v>
      </c>
      <c r="Y47" s="2">
        <v>94</v>
      </c>
      <c r="Z47" s="2">
        <v>38</v>
      </c>
      <c r="AA47" s="2">
        <v>14</v>
      </c>
      <c r="AB47" s="2">
        <v>5</v>
      </c>
      <c r="AC47" s="2">
        <v>2</v>
      </c>
      <c r="AD47" s="17" t="s">
        <v>157</v>
      </c>
    </row>
    <row r="48" spans="1:30" s="2" customFormat="1" x14ac:dyDescent="0.15">
      <c r="A48" s="22" t="s">
        <v>135</v>
      </c>
      <c r="B48" s="4">
        <v>0</v>
      </c>
      <c r="C48" s="2">
        <v>0</v>
      </c>
      <c r="D48" s="4">
        <v>5998</v>
      </c>
      <c r="E48" s="2">
        <v>59984</v>
      </c>
      <c r="F48" s="4">
        <v>599814</v>
      </c>
      <c r="G48" s="4">
        <v>0</v>
      </c>
      <c r="H48" s="4">
        <v>1</v>
      </c>
      <c r="I48" s="4">
        <v>1</v>
      </c>
      <c r="J48" s="4">
        <v>9</v>
      </c>
      <c r="K48" s="4">
        <v>1</v>
      </c>
      <c r="L48" s="4">
        <v>1</v>
      </c>
      <c r="M48" s="4">
        <v>66</v>
      </c>
      <c r="N48" s="4">
        <v>93</v>
      </c>
      <c r="O48" s="4"/>
      <c r="P48" s="4">
        <v>19993</v>
      </c>
      <c r="Q48" s="9">
        <v>29993</v>
      </c>
      <c r="R48" s="4" t="s">
        <v>78</v>
      </c>
      <c r="T48" s="2">
        <v>1</v>
      </c>
      <c r="U48" s="4">
        <v>9</v>
      </c>
      <c r="V48" s="4">
        <v>1</v>
      </c>
      <c r="W48" s="10" t="s">
        <v>69</v>
      </c>
      <c r="X48" s="2">
        <v>0</v>
      </c>
      <c r="Y48" s="2">
        <v>93</v>
      </c>
      <c r="Z48" s="2">
        <v>36</v>
      </c>
      <c r="AA48" s="2">
        <v>13</v>
      </c>
      <c r="AB48" s="2">
        <v>5</v>
      </c>
      <c r="AC48" s="2">
        <v>3</v>
      </c>
      <c r="AD48" s="17" t="s">
        <v>158</v>
      </c>
    </row>
  </sheetData>
  <phoneticPr fontId="3"/>
  <pageMargins left="0.25" right="0.25" top="0.75" bottom="0.75" header="0.3" footer="0.3"/>
  <pageSetup paperSize="9" scale="52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30" s="11" customFormat="1" x14ac:dyDescent="0.15">
      <c r="A1" s="14" t="s">
        <v>161</v>
      </c>
    </row>
    <row r="2" spans="1:30" s="2" customFormat="1" x14ac:dyDescent="0.15">
      <c r="A2" s="15" t="s">
        <v>47</v>
      </c>
      <c r="B2" s="5" t="s">
        <v>79</v>
      </c>
      <c r="C2" s="5" t="s">
        <v>0</v>
      </c>
      <c r="D2" s="5" t="s">
        <v>80</v>
      </c>
      <c r="E2" s="5" t="s">
        <v>1</v>
      </c>
      <c r="F2" s="5" t="s">
        <v>81</v>
      </c>
      <c r="G2" s="5" t="s">
        <v>82</v>
      </c>
      <c r="H2" s="5" t="s">
        <v>83</v>
      </c>
      <c r="I2" s="5" t="s">
        <v>84</v>
      </c>
      <c r="J2" s="5" t="s">
        <v>85</v>
      </c>
      <c r="K2" s="5" t="s">
        <v>59</v>
      </c>
      <c r="L2" s="5" t="s">
        <v>60</v>
      </c>
      <c r="M2" s="8" t="s">
        <v>32</v>
      </c>
      <c r="N2" s="5" t="s">
        <v>61</v>
      </c>
      <c r="O2" s="5" t="s">
        <v>62</v>
      </c>
      <c r="P2" s="5" t="s">
        <v>33</v>
      </c>
      <c r="Q2" s="5" t="s">
        <v>34</v>
      </c>
      <c r="R2" s="5" t="s">
        <v>35</v>
      </c>
      <c r="S2" s="5" t="s">
        <v>18</v>
      </c>
      <c r="T2" s="5" t="s">
        <v>19</v>
      </c>
      <c r="U2" s="5" t="s">
        <v>15</v>
      </c>
      <c r="V2" s="5" t="s">
        <v>16</v>
      </c>
      <c r="W2" s="5" t="s">
        <v>63</v>
      </c>
      <c r="X2" s="5" t="s">
        <v>64</v>
      </c>
      <c r="Y2" s="8" t="s">
        <v>36</v>
      </c>
      <c r="Z2" s="5" t="s">
        <v>65</v>
      </c>
      <c r="AA2" s="5" t="s">
        <v>66</v>
      </c>
      <c r="AB2" s="5" t="s">
        <v>37</v>
      </c>
      <c r="AC2" s="6" t="s">
        <v>67</v>
      </c>
      <c r="AD2" s="6" t="s">
        <v>27</v>
      </c>
    </row>
    <row r="3" spans="1:30" s="2" customFormat="1" x14ac:dyDescent="0.15">
      <c r="A3" s="16" t="s">
        <v>136</v>
      </c>
      <c r="B3" s="3">
        <v>2001</v>
      </c>
      <c r="C3" s="3">
        <v>3001</v>
      </c>
      <c r="D3" s="4">
        <v>4001</v>
      </c>
      <c r="E3" s="4">
        <v>40011</v>
      </c>
      <c r="F3" s="3">
        <v>400111</v>
      </c>
      <c r="G3" s="3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24</v>
      </c>
      <c r="N3" s="4">
        <v>5</v>
      </c>
      <c r="O3" s="4"/>
      <c r="P3" s="4">
        <v>10000</v>
      </c>
      <c r="Q3" s="4">
        <v>20101</v>
      </c>
      <c r="R3" s="4" t="s">
        <v>68</v>
      </c>
      <c r="T3" s="2">
        <v>0</v>
      </c>
      <c r="U3" s="17">
        <v>0</v>
      </c>
      <c r="V3" s="17">
        <v>0</v>
      </c>
      <c r="W3" s="10" t="s">
        <v>136</v>
      </c>
      <c r="X3" s="2">
        <v>0</v>
      </c>
      <c r="Y3" s="2">
        <f>'middle_cv_sum_daily$1'!Y3+10</f>
        <v>60</v>
      </c>
      <c r="Z3" s="2">
        <f>'middle_cv_sum_daily$1'!Z3+5</f>
        <v>25</v>
      </c>
      <c r="AA3" s="2">
        <f>'middle_cv_sum_daily$1'!AA3+2</f>
        <v>12</v>
      </c>
      <c r="AB3" s="2">
        <f>'middle_cv_sum_daily$1'!AB3+1</f>
        <v>2</v>
      </c>
      <c r="AC3" s="2">
        <v>0</v>
      </c>
      <c r="AD3" s="17"/>
    </row>
    <row r="4" spans="1:30" s="2" customFormat="1" x14ac:dyDescent="0.15">
      <c r="A4" s="16" t="s">
        <v>136</v>
      </c>
      <c r="B4" s="3">
        <v>2001</v>
      </c>
      <c r="C4" s="3">
        <v>3001</v>
      </c>
      <c r="D4" s="4">
        <v>4001</v>
      </c>
      <c r="E4" s="4">
        <v>40011</v>
      </c>
      <c r="F4" s="3">
        <v>400111</v>
      </c>
      <c r="G4" s="3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24</v>
      </c>
      <c r="N4" s="4">
        <v>5</v>
      </c>
      <c r="O4" s="4"/>
      <c r="P4" s="4">
        <v>10000</v>
      </c>
      <c r="Q4" s="4">
        <v>20101</v>
      </c>
      <c r="R4" s="4" t="s">
        <v>68</v>
      </c>
      <c r="T4" s="2">
        <v>0</v>
      </c>
      <c r="U4" s="17">
        <v>1</v>
      </c>
      <c r="V4" s="17">
        <v>1</v>
      </c>
      <c r="W4" s="10" t="s">
        <v>136</v>
      </c>
      <c r="X4" s="2">
        <v>0</v>
      </c>
      <c r="Y4" s="2">
        <f>'middle_cv_sum_daily$1'!Y4+10</f>
        <v>61</v>
      </c>
      <c r="Z4" s="2">
        <f>'middle_cv_sum_daily$1'!Z4+5</f>
        <v>26</v>
      </c>
      <c r="AA4" s="2">
        <f>'middle_cv_sum_daily$1'!AA4+2</f>
        <v>13</v>
      </c>
      <c r="AB4" s="2">
        <f>'middle_cv_sum_daily$1'!AB4+1</f>
        <v>3</v>
      </c>
      <c r="AC4" s="2">
        <v>0</v>
      </c>
      <c r="AD4" s="17"/>
    </row>
    <row r="5" spans="1:30" s="2" customFormat="1" x14ac:dyDescent="0.15">
      <c r="A5" s="16" t="s">
        <v>136</v>
      </c>
      <c r="B5" s="3">
        <v>2001</v>
      </c>
      <c r="C5" s="3">
        <v>3001</v>
      </c>
      <c r="D5" s="4">
        <v>4001</v>
      </c>
      <c r="E5" s="4">
        <v>40011</v>
      </c>
      <c r="F5" s="3">
        <v>400111</v>
      </c>
      <c r="G5" s="3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24</v>
      </c>
      <c r="N5" s="4">
        <v>5</v>
      </c>
      <c r="O5" s="4"/>
      <c r="P5" s="4">
        <v>10000</v>
      </c>
      <c r="Q5" s="4">
        <v>20101</v>
      </c>
      <c r="R5" s="4" t="s">
        <v>68</v>
      </c>
      <c r="T5" s="2">
        <v>0</v>
      </c>
      <c r="U5" s="17">
        <v>2</v>
      </c>
      <c r="V5" s="17">
        <v>1</v>
      </c>
      <c r="W5" s="10" t="s">
        <v>136</v>
      </c>
      <c r="X5" s="2">
        <v>0</v>
      </c>
      <c r="Y5" s="2">
        <f>'middle_cv_sum_daily$1'!Y5+10</f>
        <v>62</v>
      </c>
      <c r="Z5" s="2">
        <f>'middle_cv_sum_daily$1'!Z5+5</f>
        <v>27</v>
      </c>
      <c r="AA5" s="2">
        <f>'middle_cv_sum_daily$1'!AA5+2</f>
        <v>14</v>
      </c>
      <c r="AB5" s="2">
        <f>'middle_cv_sum_daily$1'!AB5+1</f>
        <v>4</v>
      </c>
      <c r="AC5" s="2">
        <v>0</v>
      </c>
      <c r="AD5" s="17"/>
    </row>
    <row r="6" spans="1:30" s="2" customFormat="1" x14ac:dyDescent="0.15">
      <c r="A6" s="16" t="s">
        <v>136</v>
      </c>
      <c r="B6" s="3">
        <v>2001</v>
      </c>
      <c r="C6" s="3">
        <v>3001</v>
      </c>
      <c r="D6" s="4">
        <v>4001</v>
      </c>
      <c r="E6" s="4">
        <v>40011</v>
      </c>
      <c r="F6" s="3">
        <v>400111</v>
      </c>
      <c r="G6" s="3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24</v>
      </c>
      <c r="N6" s="4">
        <v>5</v>
      </c>
      <c r="O6" s="4"/>
      <c r="P6" s="4">
        <v>10000</v>
      </c>
      <c r="Q6" s="4">
        <v>20101</v>
      </c>
      <c r="R6" s="4" t="s">
        <v>68</v>
      </c>
      <c r="T6" s="2">
        <v>0</v>
      </c>
      <c r="U6" s="17">
        <v>1</v>
      </c>
      <c r="V6" s="17">
        <v>2</v>
      </c>
      <c r="W6" s="10" t="s">
        <v>136</v>
      </c>
      <c r="X6" s="2">
        <v>0</v>
      </c>
      <c r="Y6" s="2">
        <f>'middle_cv_sum_daily$1'!Y6+10</f>
        <v>63</v>
      </c>
      <c r="Z6" s="2">
        <f>'middle_cv_sum_daily$1'!Z6+5</f>
        <v>28</v>
      </c>
      <c r="AA6" s="2">
        <f>'middle_cv_sum_daily$1'!AA6+2</f>
        <v>15</v>
      </c>
      <c r="AB6" s="2">
        <f>'middle_cv_sum_daily$1'!AB6+1</f>
        <v>5</v>
      </c>
      <c r="AC6" s="2">
        <v>0</v>
      </c>
      <c r="AD6" s="17"/>
    </row>
    <row r="7" spans="1:30" s="2" customFormat="1" x14ac:dyDescent="0.15">
      <c r="A7" s="16" t="s">
        <v>136</v>
      </c>
      <c r="B7" s="3">
        <v>2001</v>
      </c>
      <c r="C7" s="3">
        <v>3001</v>
      </c>
      <c r="D7" s="4">
        <v>4001</v>
      </c>
      <c r="E7" s="4">
        <v>40011</v>
      </c>
      <c r="F7" s="3">
        <v>400111</v>
      </c>
      <c r="G7" s="3">
        <v>1</v>
      </c>
      <c r="H7" s="4">
        <v>1</v>
      </c>
      <c r="I7" s="4">
        <v>1</v>
      </c>
      <c r="J7" s="4">
        <v>0</v>
      </c>
      <c r="K7" s="4">
        <v>1</v>
      </c>
      <c r="L7" s="4">
        <v>1</v>
      </c>
      <c r="M7" s="4">
        <v>24</v>
      </c>
      <c r="N7" s="4">
        <v>5</v>
      </c>
      <c r="O7" s="4"/>
      <c r="P7" s="4">
        <v>10000</v>
      </c>
      <c r="Q7" s="4">
        <v>20101</v>
      </c>
      <c r="R7" s="4" t="s">
        <v>68</v>
      </c>
      <c r="T7" s="2">
        <v>0</v>
      </c>
      <c r="U7" s="17">
        <v>0</v>
      </c>
      <c r="V7" s="17">
        <v>0</v>
      </c>
      <c r="W7" s="10" t="s">
        <v>136</v>
      </c>
      <c r="X7" s="2">
        <v>0</v>
      </c>
      <c r="Y7" s="2">
        <f>'middle_cv_sum_daily$1'!Y7+10</f>
        <v>64</v>
      </c>
      <c r="Z7" s="2">
        <f>'middle_cv_sum_daily$1'!Z7+5</f>
        <v>29</v>
      </c>
      <c r="AA7" s="2">
        <f>'middle_cv_sum_daily$1'!AA7+2</f>
        <v>16</v>
      </c>
      <c r="AB7" s="2">
        <f>'middle_cv_sum_daily$1'!AB7+1</f>
        <v>6</v>
      </c>
      <c r="AC7" s="2">
        <v>0</v>
      </c>
      <c r="AD7" s="17"/>
    </row>
    <row r="8" spans="1:30" s="2" customFormat="1" x14ac:dyDescent="0.15">
      <c r="A8" s="16" t="s">
        <v>136</v>
      </c>
      <c r="B8" s="3">
        <v>2001</v>
      </c>
      <c r="C8" s="3">
        <v>3001</v>
      </c>
      <c r="D8" s="4">
        <v>4001</v>
      </c>
      <c r="E8" s="4">
        <v>40011</v>
      </c>
      <c r="F8" s="3">
        <v>400111</v>
      </c>
      <c r="G8" s="3">
        <v>1</v>
      </c>
      <c r="H8" s="4">
        <v>1</v>
      </c>
      <c r="I8" s="4">
        <v>1</v>
      </c>
      <c r="J8" s="4">
        <v>0</v>
      </c>
      <c r="K8" s="4">
        <v>1</v>
      </c>
      <c r="L8" s="4">
        <v>1</v>
      </c>
      <c r="M8" s="4">
        <v>24</v>
      </c>
      <c r="N8" s="4">
        <v>5</v>
      </c>
      <c r="O8" s="4"/>
      <c r="P8" s="4">
        <v>10000</v>
      </c>
      <c r="Q8" s="4">
        <v>20101</v>
      </c>
      <c r="R8" s="4" t="s">
        <v>68</v>
      </c>
      <c r="T8" s="2">
        <v>0</v>
      </c>
      <c r="U8" s="17">
        <v>1</v>
      </c>
      <c r="V8" s="17">
        <v>1</v>
      </c>
      <c r="W8" s="10" t="s">
        <v>136</v>
      </c>
      <c r="X8" s="2">
        <v>0</v>
      </c>
      <c r="Y8" s="2">
        <f>'middle_cv_sum_daily$1'!Y8+10</f>
        <v>65</v>
      </c>
      <c r="Z8" s="2">
        <f>'middle_cv_sum_daily$1'!Z8+5</f>
        <v>30</v>
      </c>
      <c r="AA8" s="2">
        <f>'middle_cv_sum_daily$1'!AA8+2</f>
        <v>17</v>
      </c>
      <c r="AB8" s="2">
        <f>'middle_cv_sum_daily$1'!AB8+1</f>
        <v>7</v>
      </c>
      <c r="AC8" s="2">
        <v>0</v>
      </c>
      <c r="AD8" s="17"/>
    </row>
    <row r="9" spans="1:30" s="2" customFormat="1" x14ac:dyDescent="0.15">
      <c r="A9" s="16" t="s">
        <v>136</v>
      </c>
      <c r="B9" s="3">
        <v>2001</v>
      </c>
      <c r="C9" s="3">
        <v>3001</v>
      </c>
      <c r="D9" s="4">
        <v>4001</v>
      </c>
      <c r="E9" s="4">
        <v>40011</v>
      </c>
      <c r="F9" s="3">
        <v>400111</v>
      </c>
      <c r="G9" s="3">
        <v>1</v>
      </c>
      <c r="H9" s="4">
        <v>1</v>
      </c>
      <c r="I9" s="4">
        <v>1</v>
      </c>
      <c r="J9" s="4">
        <v>0</v>
      </c>
      <c r="K9" s="4">
        <v>1</v>
      </c>
      <c r="L9" s="4">
        <v>1</v>
      </c>
      <c r="M9" s="4">
        <v>24</v>
      </c>
      <c r="N9" s="4">
        <v>5</v>
      </c>
      <c r="O9" s="4"/>
      <c r="P9" s="4">
        <v>10000</v>
      </c>
      <c r="Q9" s="4">
        <v>20101</v>
      </c>
      <c r="R9" s="4" t="s">
        <v>68</v>
      </c>
      <c r="T9" s="2">
        <v>0</v>
      </c>
      <c r="U9" s="17">
        <v>1</v>
      </c>
      <c r="V9" s="17">
        <v>2</v>
      </c>
      <c r="W9" s="10" t="s">
        <v>136</v>
      </c>
      <c r="X9" s="2">
        <v>0</v>
      </c>
      <c r="Y9" s="2">
        <f>'middle_cv_sum_daily$1'!Y9+10</f>
        <v>66</v>
      </c>
      <c r="Z9" s="2">
        <f>'middle_cv_sum_daily$1'!Z9+5</f>
        <v>31</v>
      </c>
      <c r="AA9" s="2">
        <f>'middle_cv_sum_daily$1'!AA9+2</f>
        <v>18</v>
      </c>
      <c r="AB9" s="2">
        <f>'middle_cv_sum_daily$1'!AB9+1</f>
        <v>8</v>
      </c>
      <c r="AC9" s="2">
        <v>0</v>
      </c>
      <c r="AD9" s="17"/>
    </row>
    <row r="10" spans="1:30" s="2" customFormat="1" x14ac:dyDescent="0.15">
      <c r="A10" s="16" t="s">
        <v>136</v>
      </c>
      <c r="B10" s="3">
        <v>2001</v>
      </c>
      <c r="C10" s="3">
        <v>3001</v>
      </c>
      <c r="D10" s="4">
        <v>4001</v>
      </c>
      <c r="E10" s="4">
        <v>40012</v>
      </c>
      <c r="F10" s="3">
        <v>400121</v>
      </c>
      <c r="G10" s="3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25</v>
      </c>
      <c r="N10" s="4">
        <v>6</v>
      </c>
      <c r="O10" s="4"/>
      <c r="P10" s="4">
        <v>10001</v>
      </c>
      <c r="Q10" s="4">
        <v>20102</v>
      </c>
      <c r="R10" s="4" t="s">
        <v>39</v>
      </c>
      <c r="T10" s="2">
        <v>0</v>
      </c>
      <c r="U10" s="3">
        <v>0</v>
      </c>
      <c r="V10" s="3">
        <v>0</v>
      </c>
      <c r="W10" s="10" t="s">
        <v>136</v>
      </c>
      <c r="X10" s="2">
        <v>0</v>
      </c>
      <c r="Y10" s="2">
        <f>'middle_cv_sum_daily$1'!Y10+10</f>
        <v>61</v>
      </c>
      <c r="Z10" s="2">
        <f>'middle_cv_sum_daily$1'!Z10+5</f>
        <v>26</v>
      </c>
      <c r="AA10" s="2">
        <f>'middle_cv_sum_daily$1'!AA10+2</f>
        <v>13</v>
      </c>
      <c r="AB10" s="2">
        <f>'middle_cv_sum_daily$1'!AB10+1</f>
        <v>3</v>
      </c>
      <c r="AC10" s="2">
        <v>1</v>
      </c>
      <c r="AD10" s="17"/>
    </row>
    <row r="11" spans="1:30" s="2" customFormat="1" x14ac:dyDescent="0.15">
      <c r="A11" s="16" t="s">
        <v>136</v>
      </c>
      <c r="B11" s="3">
        <v>0</v>
      </c>
      <c r="C11" s="3">
        <v>0</v>
      </c>
      <c r="D11" s="4">
        <v>4001</v>
      </c>
      <c r="E11" s="4">
        <v>40013</v>
      </c>
      <c r="F11" s="3">
        <v>400131</v>
      </c>
      <c r="G11" s="3">
        <v>0</v>
      </c>
      <c r="H11" s="4">
        <v>1</v>
      </c>
      <c r="I11" s="4">
        <v>1</v>
      </c>
      <c r="J11" s="4">
        <v>9</v>
      </c>
      <c r="K11" s="4">
        <v>1</v>
      </c>
      <c r="L11" s="4">
        <v>1</v>
      </c>
      <c r="M11" s="4">
        <v>26</v>
      </c>
      <c r="N11" s="4">
        <v>7</v>
      </c>
      <c r="O11" s="4"/>
      <c r="P11" s="4">
        <v>10002</v>
      </c>
      <c r="Q11" s="4">
        <v>20103</v>
      </c>
      <c r="R11" s="4" t="s">
        <v>40</v>
      </c>
      <c r="T11" s="2">
        <v>0</v>
      </c>
      <c r="U11" s="3">
        <v>0</v>
      </c>
      <c r="V11" s="3">
        <v>0</v>
      </c>
      <c r="W11" s="10" t="s">
        <v>136</v>
      </c>
      <c r="X11" s="2">
        <v>0</v>
      </c>
      <c r="Y11" s="2">
        <f>'middle_cv_sum_daily$1'!Y11+10</f>
        <v>62</v>
      </c>
      <c r="Z11" s="2">
        <f>'middle_cv_sum_daily$1'!Z11+5</f>
        <v>27</v>
      </c>
      <c r="AA11" s="2">
        <f>'middle_cv_sum_daily$1'!AA11+2</f>
        <v>14</v>
      </c>
      <c r="AB11" s="2">
        <f>'middle_cv_sum_daily$1'!AB11+1</f>
        <v>4</v>
      </c>
      <c r="AC11" s="2">
        <v>2</v>
      </c>
      <c r="AD11" s="17" t="s">
        <v>157</v>
      </c>
    </row>
    <row r="12" spans="1:30" s="2" customFormat="1" x14ac:dyDescent="0.15">
      <c r="A12" s="16" t="s">
        <v>136</v>
      </c>
      <c r="B12" s="3">
        <v>0</v>
      </c>
      <c r="C12" s="3">
        <v>0</v>
      </c>
      <c r="D12" s="4">
        <v>4001</v>
      </c>
      <c r="E12" s="4">
        <v>40014</v>
      </c>
      <c r="F12" s="3">
        <v>400141</v>
      </c>
      <c r="G12" s="3">
        <v>0</v>
      </c>
      <c r="H12" s="4">
        <v>1</v>
      </c>
      <c r="I12" s="4">
        <v>1</v>
      </c>
      <c r="J12" s="4">
        <v>9</v>
      </c>
      <c r="K12" s="4">
        <v>1</v>
      </c>
      <c r="L12" s="4">
        <v>1</v>
      </c>
      <c r="M12" s="4">
        <v>27</v>
      </c>
      <c r="N12" s="4">
        <v>8</v>
      </c>
      <c r="O12" s="4"/>
      <c r="P12" s="4">
        <v>10003</v>
      </c>
      <c r="Q12" s="4">
        <v>20104</v>
      </c>
      <c r="R12" s="4" t="s">
        <v>41</v>
      </c>
      <c r="T12" s="2">
        <v>0</v>
      </c>
      <c r="U12" s="3">
        <v>0</v>
      </c>
      <c r="V12" s="3">
        <v>0</v>
      </c>
      <c r="W12" s="10" t="s">
        <v>136</v>
      </c>
      <c r="X12" s="2">
        <v>0</v>
      </c>
      <c r="Y12" s="2">
        <f>'middle_cv_sum_daily$1'!Y12+10</f>
        <v>63</v>
      </c>
      <c r="Z12" s="2">
        <f>'middle_cv_sum_daily$1'!Z12+5</f>
        <v>28</v>
      </c>
      <c r="AA12" s="2">
        <f>'middle_cv_sum_daily$1'!AA12+2</f>
        <v>15</v>
      </c>
      <c r="AB12" s="2">
        <f>'middle_cv_sum_daily$1'!AB12+1</f>
        <v>5</v>
      </c>
      <c r="AC12" s="2">
        <v>3</v>
      </c>
      <c r="AD12" s="17" t="s">
        <v>158</v>
      </c>
    </row>
    <row r="13" spans="1:30" s="2" customFormat="1" x14ac:dyDescent="0.15">
      <c r="A13" s="16" t="s">
        <v>136</v>
      </c>
      <c r="B13" s="3">
        <v>2001</v>
      </c>
      <c r="C13" s="3">
        <v>3002</v>
      </c>
      <c r="D13" s="4">
        <v>4001</v>
      </c>
      <c r="E13" s="4">
        <v>40011</v>
      </c>
      <c r="F13" s="3">
        <v>400141</v>
      </c>
      <c r="G13" s="3">
        <v>10</v>
      </c>
      <c r="H13" s="4">
        <v>1</v>
      </c>
      <c r="I13" s="4">
        <v>1</v>
      </c>
      <c r="J13" s="4">
        <v>0</v>
      </c>
      <c r="K13" s="4">
        <v>1</v>
      </c>
      <c r="L13" s="4">
        <v>1</v>
      </c>
      <c r="M13" s="4">
        <v>24</v>
      </c>
      <c r="N13" s="4">
        <v>5</v>
      </c>
      <c r="O13" s="4"/>
      <c r="P13" s="4">
        <v>10000</v>
      </c>
      <c r="Q13" s="4">
        <v>20101</v>
      </c>
      <c r="R13" s="4" t="s">
        <v>86</v>
      </c>
      <c r="T13" s="2">
        <v>0</v>
      </c>
      <c r="U13" s="3">
        <v>0</v>
      </c>
      <c r="V13" s="3">
        <v>0</v>
      </c>
      <c r="W13" s="10" t="s">
        <v>136</v>
      </c>
      <c r="X13" s="2">
        <v>0</v>
      </c>
      <c r="Y13" s="2">
        <f>'middle_cv_sum_daily$1'!Y13+10</f>
        <v>70</v>
      </c>
      <c r="Z13" s="2">
        <f>'middle_cv_sum_daily$1'!Z13+5</f>
        <v>29</v>
      </c>
      <c r="AA13" s="2">
        <f>'middle_cv_sum_daily$1'!AA13+2</f>
        <v>16</v>
      </c>
      <c r="AB13" s="2">
        <f>'middle_cv_sum_daily$1'!AB13+1</f>
        <v>6</v>
      </c>
      <c r="AC13" s="2">
        <v>0</v>
      </c>
      <c r="AD13" s="17"/>
    </row>
    <row r="14" spans="1:30" s="2" customFormat="1" x14ac:dyDescent="0.15">
      <c r="A14" s="16" t="s">
        <v>136</v>
      </c>
      <c r="B14" s="3">
        <v>2001</v>
      </c>
      <c r="C14" s="3">
        <v>3002</v>
      </c>
      <c r="D14" s="4">
        <v>4001</v>
      </c>
      <c r="E14" s="4">
        <v>40012</v>
      </c>
      <c r="F14" s="3">
        <v>400131</v>
      </c>
      <c r="G14" s="3">
        <v>10</v>
      </c>
      <c r="H14" s="4">
        <v>1</v>
      </c>
      <c r="I14" s="4">
        <v>1</v>
      </c>
      <c r="J14" s="4">
        <v>0</v>
      </c>
      <c r="K14" s="4">
        <v>1</v>
      </c>
      <c r="L14" s="4">
        <v>1</v>
      </c>
      <c r="M14" s="4">
        <v>25</v>
      </c>
      <c r="N14" s="4">
        <v>6</v>
      </c>
      <c r="O14" s="4"/>
      <c r="P14" s="4">
        <v>10001</v>
      </c>
      <c r="Q14" s="4">
        <v>20102</v>
      </c>
      <c r="R14" s="4" t="s">
        <v>39</v>
      </c>
      <c r="T14" s="2">
        <v>0</v>
      </c>
      <c r="U14" s="3">
        <v>0</v>
      </c>
      <c r="V14" s="3">
        <v>0</v>
      </c>
      <c r="W14" s="10" t="s">
        <v>136</v>
      </c>
      <c r="X14" s="2">
        <v>0</v>
      </c>
      <c r="Y14" s="2">
        <f>'middle_cv_sum_daily$1'!Y14+10</f>
        <v>71</v>
      </c>
      <c r="Z14" s="2">
        <f>'middle_cv_sum_daily$1'!Z14+5</f>
        <v>30</v>
      </c>
      <c r="AA14" s="2">
        <f>'middle_cv_sum_daily$1'!AA14+2</f>
        <v>17</v>
      </c>
      <c r="AB14" s="2">
        <f>'middle_cv_sum_daily$1'!AB14+1</f>
        <v>7</v>
      </c>
      <c r="AC14" s="2">
        <v>1</v>
      </c>
      <c r="AD14" s="17"/>
    </row>
    <row r="15" spans="1:30" s="2" customFormat="1" x14ac:dyDescent="0.15">
      <c r="A15" s="16" t="s">
        <v>136</v>
      </c>
      <c r="B15" s="3">
        <v>0</v>
      </c>
      <c r="C15" s="3">
        <v>0</v>
      </c>
      <c r="D15" s="4">
        <v>4001</v>
      </c>
      <c r="E15" s="4">
        <v>40013</v>
      </c>
      <c r="F15" s="3">
        <v>400121</v>
      </c>
      <c r="G15" s="3">
        <v>0</v>
      </c>
      <c r="H15" s="4">
        <v>1</v>
      </c>
      <c r="I15" s="4">
        <v>1</v>
      </c>
      <c r="J15" s="4">
        <v>9</v>
      </c>
      <c r="K15" s="4">
        <v>1</v>
      </c>
      <c r="L15" s="4">
        <v>1</v>
      </c>
      <c r="M15" s="4">
        <v>26</v>
      </c>
      <c r="N15" s="4">
        <v>7</v>
      </c>
      <c r="O15" s="4"/>
      <c r="P15" s="4">
        <v>10002</v>
      </c>
      <c r="Q15" s="4">
        <v>20103</v>
      </c>
      <c r="R15" s="4" t="s">
        <v>40</v>
      </c>
      <c r="T15" s="2">
        <v>0</v>
      </c>
      <c r="U15" s="3">
        <v>0</v>
      </c>
      <c r="V15" s="3">
        <v>0</v>
      </c>
      <c r="W15" s="10" t="s">
        <v>136</v>
      </c>
      <c r="X15" s="2">
        <v>0</v>
      </c>
      <c r="Y15" s="2">
        <f>'middle_cv_sum_daily$1'!Y15+10</f>
        <v>72</v>
      </c>
      <c r="Z15" s="2">
        <f>'middle_cv_sum_daily$1'!Z15+5</f>
        <v>31</v>
      </c>
      <c r="AA15" s="2">
        <f>'middle_cv_sum_daily$1'!AA15+2</f>
        <v>18</v>
      </c>
      <c r="AB15" s="2">
        <f>'middle_cv_sum_daily$1'!AB15+1</f>
        <v>8</v>
      </c>
      <c r="AC15" s="2">
        <v>2</v>
      </c>
      <c r="AD15" s="17" t="s">
        <v>162</v>
      </c>
    </row>
    <row r="16" spans="1:30" s="2" customFormat="1" x14ac:dyDescent="0.15">
      <c r="A16" s="16" t="s">
        <v>136</v>
      </c>
      <c r="B16" s="3">
        <v>0</v>
      </c>
      <c r="C16" s="3">
        <v>0</v>
      </c>
      <c r="D16" s="4">
        <v>4001</v>
      </c>
      <c r="E16" s="4">
        <v>40014</v>
      </c>
      <c r="F16" s="3">
        <v>400111</v>
      </c>
      <c r="G16" s="3">
        <v>0</v>
      </c>
      <c r="H16" s="4">
        <v>1</v>
      </c>
      <c r="I16" s="4">
        <v>1</v>
      </c>
      <c r="J16" s="4">
        <v>9</v>
      </c>
      <c r="K16" s="4">
        <v>1</v>
      </c>
      <c r="L16" s="4">
        <v>1</v>
      </c>
      <c r="M16" s="4">
        <v>27</v>
      </c>
      <c r="N16" s="4">
        <v>8</v>
      </c>
      <c r="O16" s="4"/>
      <c r="P16" s="4">
        <v>10003</v>
      </c>
      <c r="Q16" s="4">
        <v>20104</v>
      </c>
      <c r="R16" s="4" t="s">
        <v>41</v>
      </c>
      <c r="T16" s="2">
        <v>0</v>
      </c>
      <c r="U16" s="3">
        <v>0</v>
      </c>
      <c r="V16" s="3">
        <v>0</v>
      </c>
      <c r="W16" s="10" t="s">
        <v>136</v>
      </c>
      <c r="X16" s="2">
        <v>0</v>
      </c>
      <c r="Y16" s="2">
        <f>'middle_cv_sum_daily$1'!Y16+10</f>
        <v>73</v>
      </c>
      <c r="Z16" s="2">
        <f>'middle_cv_sum_daily$1'!Z16+5</f>
        <v>32</v>
      </c>
      <c r="AA16" s="2">
        <f>'middle_cv_sum_daily$1'!AA16+2</f>
        <v>19</v>
      </c>
      <c r="AB16" s="2">
        <f>'middle_cv_sum_daily$1'!AB16+1</f>
        <v>9</v>
      </c>
      <c r="AC16" s="2">
        <v>3</v>
      </c>
      <c r="AD16" s="17" t="s">
        <v>163</v>
      </c>
    </row>
    <row r="17" spans="1:30" s="2" customFormat="1" x14ac:dyDescent="0.15">
      <c r="A17" s="16" t="s">
        <v>136</v>
      </c>
      <c r="B17" s="3">
        <v>2001</v>
      </c>
      <c r="C17" s="3">
        <v>3001</v>
      </c>
      <c r="D17" s="4">
        <v>4002</v>
      </c>
      <c r="E17" s="4">
        <v>40021</v>
      </c>
      <c r="F17" s="3">
        <v>400211</v>
      </c>
      <c r="G17" s="3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24</v>
      </c>
      <c r="N17" s="4">
        <v>5</v>
      </c>
      <c r="O17" s="4"/>
      <c r="P17" s="4">
        <v>10000</v>
      </c>
      <c r="Q17" s="4">
        <v>20101</v>
      </c>
      <c r="R17" s="4" t="s">
        <v>86</v>
      </c>
      <c r="T17" s="2">
        <v>0</v>
      </c>
      <c r="U17" s="3">
        <v>0</v>
      </c>
      <c r="V17" s="3">
        <v>0</v>
      </c>
      <c r="W17" s="10" t="s">
        <v>136</v>
      </c>
      <c r="X17" s="2">
        <v>0</v>
      </c>
      <c r="Y17" s="2">
        <f>'middle_cv_sum_daily$1'!Y17+10</f>
        <v>80</v>
      </c>
      <c r="Z17" s="2">
        <f>'middle_cv_sum_daily$1'!Z17+5</f>
        <v>33</v>
      </c>
      <c r="AA17" s="2">
        <f>'middle_cv_sum_daily$1'!AA17+2</f>
        <v>20</v>
      </c>
      <c r="AB17" s="2">
        <f>'middle_cv_sum_daily$1'!AB17+1</f>
        <v>10</v>
      </c>
      <c r="AC17" s="2">
        <v>0</v>
      </c>
      <c r="AD17" s="17"/>
    </row>
    <row r="18" spans="1:30" s="2" customFormat="1" x14ac:dyDescent="0.15">
      <c r="A18" s="16" t="s">
        <v>136</v>
      </c>
      <c r="B18" s="3">
        <v>2001</v>
      </c>
      <c r="C18" s="3">
        <v>3001</v>
      </c>
      <c r="D18" s="4">
        <v>4002</v>
      </c>
      <c r="E18" s="4">
        <v>40022</v>
      </c>
      <c r="F18" s="3">
        <v>400221</v>
      </c>
      <c r="G18" s="3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25</v>
      </c>
      <c r="N18" s="4">
        <v>6</v>
      </c>
      <c r="O18" s="4"/>
      <c r="P18" s="4">
        <v>10001</v>
      </c>
      <c r="Q18" s="4">
        <v>20102</v>
      </c>
      <c r="R18" s="4" t="s">
        <v>39</v>
      </c>
      <c r="T18" s="2">
        <v>0</v>
      </c>
      <c r="U18" s="3">
        <v>0</v>
      </c>
      <c r="V18" s="3">
        <v>0</v>
      </c>
      <c r="W18" s="10" t="s">
        <v>136</v>
      </c>
      <c r="X18" s="2">
        <v>0</v>
      </c>
      <c r="Y18" s="2">
        <f>'middle_cv_sum_daily$1'!Y18+10</f>
        <v>81</v>
      </c>
      <c r="Z18" s="2">
        <f>'middle_cv_sum_daily$1'!Z18+5</f>
        <v>34</v>
      </c>
      <c r="AA18" s="2">
        <f>'middle_cv_sum_daily$1'!AA18+2</f>
        <v>21</v>
      </c>
      <c r="AB18" s="2">
        <f>'middle_cv_sum_daily$1'!AB18+1</f>
        <v>11</v>
      </c>
      <c r="AC18" s="2">
        <v>1</v>
      </c>
      <c r="AD18" s="17"/>
    </row>
    <row r="19" spans="1:30" s="2" customFormat="1" x14ac:dyDescent="0.15">
      <c r="A19" s="16" t="s">
        <v>136</v>
      </c>
      <c r="B19" s="3">
        <v>0</v>
      </c>
      <c r="C19" s="3">
        <v>0</v>
      </c>
      <c r="D19" s="4">
        <v>4002</v>
      </c>
      <c r="E19" s="4">
        <v>40023</v>
      </c>
      <c r="F19" s="3">
        <v>400231</v>
      </c>
      <c r="G19" s="3">
        <v>0</v>
      </c>
      <c r="H19" s="4">
        <v>1</v>
      </c>
      <c r="I19" s="4">
        <v>1</v>
      </c>
      <c r="J19" s="4">
        <v>9</v>
      </c>
      <c r="K19" s="4">
        <v>1</v>
      </c>
      <c r="L19" s="4">
        <v>1</v>
      </c>
      <c r="M19" s="4">
        <v>26</v>
      </c>
      <c r="N19" s="4">
        <v>7</v>
      </c>
      <c r="O19" s="4"/>
      <c r="P19" s="4">
        <v>10002</v>
      </c>
      <c r="Q19" s="4">
        <v>20103</v>
      </c>
      <c r="R19" s="4" t="s">
        <v>40</v>
      </c>
      <c r="T19" s="2">
        <v>0</v>
      </c>
      <c r="U19" s="3">
        <v>0</v>
      </c>
      <c r="V19" s="3">
        <v>0</v>
      </c>
      <c r="W19" s="10" t="s">
        <v>136</v>
      </c>
      <c r="X19" s="2">
        <v>0</v>
      </c>
      <c r="Y19" s="2">
        <f>'middle_cv_sum_daily$1'!Y19+10</f>
        <v>82</v>
      </c>
      <c r="Z19" s="2">
        <f>'middle_cv_sum_daily$1'!Z19+5</f>
        <v>35</v>
      </c>
      <c r="AA19" s="2">
        <f>'middle_cv_sum_daily$1'!AA19+2</f>
        <v>22</v>
      </c>
      <c r="AB19" s="2">
        <f>'middle_cv_sum_daily$1'!AB19+1</f>
        <v>12</v>
      </c>
      <c r="AC19" s="2">
        <v>2</v>
      </c>
      <c r="AD19" s="17" t="s">
        <v>157</v>
      </c>
    </row>
    <row r="20" spans="1:30" s="2" customFormat="1" x14ac:dyDescent="0.15">
      <c r="A20" s="16" t="s">
        <v>136</v>
      </c>
      <c r="B20" s="3">
        <v>0</v>
      </c>
      <c r="C20" s="3">
        <v>0</v>
      </c>
      <c r="D20" s="4">
        <v>4002</v>
      </c>
      <c r="E20" s="4">
        <v>40024</v>
      </c>
      <c r="F20" s="3">
        <v>400241</v>
      </c>
      <c r="G20" s="3">
        <v>0</v>
      </c>
      <c r="H20" s="4">
        <v>1</v>
      </c>
      <c r="I20" s="4">
        <v>1</v>
      </c>
      <c r="J20" s="4">
        <v>9</v>
      </c>
      <c r="K20" s="4">
        <v>1</v>
      </c>
      <c r="L20" s="4">
        <v>1</v>
      </c>
      <c r="M20" s="4">
        <v>27</v>
      </c>
      <c r="N20" s="4">
        <v>8</v>
      </c>
      <c r="O20" s="4"/>
      <c r="P20" s="4">
        <v>10003</v>
      </c>
      <c r="Q20" s="4">
        <v>20104</v>
      </c>
      <c r="R20" s="4" t="s">
        <v>41</v>
      </c>
      <c r="T20" s="2">
        <v>0</v>
      </c>
      <c r="U20" s="3">
        <v>0</v>
      </c>
      <c r="V20" s="3">
        <v>0</v>
      </c>
      <c r="W20" s="10" t="s">
        <v>136</v>
      </c>
      <c r="X20" s="2">
        <v>0</v>
      </c>
      <c r="Y20" s="2">
        <f>'middle_cv_sum_daily$1'!Y20+10</f>
        <v>83</v>
      </c>
      <c r="Z20" s="2">
        <f>'middle_cv_sum_daily$1'!Z20+5</f>
        <v>36</v>
      </c>
      <c r="AA20" s="2">
        <f>'middle_cv_sum_daily$1'!AA20+2</f>
        <v>23</v>
      </c>
      <c r="AB20" s="2">
        <f>'middle_cv_sum_daily$1'!AB20+1</f>
        <v>13</v>
      </c>
      <c r="AC20" s="2">
        <v>3</v>
      </c>
      <c r="AD20" s="17" t="s">
        <v>158</v>
      </c>
    </row>
    <row r="21" spans="1:30" s="2" customFormat="1" x14ac:dyDescent="0.15">
      <c r="A21" s="16" t="s">
        <v>136</v>
      </c>
      <c r="B21" s="3">
        <v>2001</v>
      </c>
      <c r="C21" s="3">
        <v>3002</v>
      </c>
      <c r="D21" s="4">
        <v>4002</v>
      </c>
      <c r="E21" s="4">
        <v>40021</v>
      </c>
      <c r="F21" s="3">
        <v>400241</v>
      </c>
      <c r="G21" s="3">
        <v>10</v>
      </c>
      <c r="H21" s="4">
        <v>1</v>
      </c>
      <c r="I21" s="4">
        <v>1</v>
      </c>
      <c r="J21" s="4">
        <v>0</v>
      </c>
      <c r="K21" s="4">
        <v>1</v>
      </c>
      <c r="L21" s="4">
        <v>1</v>
      </c>
      <c r="M21" s="4">
        <v>24</v>
      </c>
      <c r="N21" s="4">
        <v>5</v>
      </c>
      <c r="O21" s="4"/>
      <c r="P21" s="4">
        <v>10000</v>
      </c>
      <c r="Q21" s="4">
        <v>20101</v>
      </c>
      <c r="R21" s="4" t="s">
        <v>86</v>
      </c>
      <c r="T21" s="2">
        <v>0</v>
      </c>
      <c r="U21" s="3">
        <v>0</v>
      </c>
      <c r="V21" s="3">
        <v>0</v>
      </c>
      <c r="W21" s="10" t="s">
        <v>136</v>
      </c>
      <c r="X21" s="2">
        <v>0</v>
      </c>
      <c r="Y21" s="2">
        <f>'middle_cv_sum_daily$1'!Y21+10</f>
        <v>90</v>
      </c>
      <c r="Z21" s="2">
        <f>'middle_cv_sum_daily$1'!Z21+5</f>
        <v>37</v>
      </c>
      <c r="AA21" s="2">
        <f>'middle_cv_sum_daily$1'!AA21+2</f>
        <v>24</v>
      </c>
      <c r="AB21" s="2">
        <f>'middle_cv_sum_daily$1'!AB21+1</f>
        <v>14</v>
      </c>
      <c r="AC21" s="2">
        <v>0</v>
      </c>
      <c r="AD21" s="17"/>
    </row>
    <row r="22" spans="1:30" s="2" customFormat="1" x14ac:dyDescent="0.15">
      <c r="A22" s="16" t="s">
        <v>136</v>
      </c>
      <c r="B22" s="3">
        <v>2001</v>
      </c>
      <c r="C22" s="3">
        <v>3002</v>
      </c>
      <c r="D22" s="4">
        <v>4002</v>
      </c>
      <c r="E22" s="4">
        <v>40022</v>
      </c>
      <c r="F22" s="3">
        <v>400231</v>
      </c>
      <c r="G22" s="3">
        <v>10</v>
      </c>
      <c r="H22" s="4">
        <v>1</v>
      </c>
      <c r="I22" s="4">
        <v>1</v>
      </c>
      <c r="J22" s="4">
        <v>0</v>
      </c>
      <c r="K22" s="4">
        <v>1</v>
      </c>
      <c r="L22" s="4">
        <v>1</v>
      </c>
      <c r="M22" s="4">
        <v>25</v>
      </c>
      <c r="N22" s="4">
        <v>6</v>
      </c>
      <c r="O22" s="4"/>
      <c r="P22" s="4">
        <v>10001</v>
      </c>
      <c r="Q22" s="4">
        <v>20102</v>
      </c>
      <c r="R22" s="4" t="s">
        <v>39</v>
      </c>
      <c r="T22" s="2">
        <v>0</v>
      </c>
      <c r="U22" s="3">
        <v>0</v>
      </c>
      <c r="V22" s="3">
        <v>0</v>
      </c>
      <c r="W22" s="10" t="s">
        <v>136</v>
      </c>
      <c r="X22" s="2">
        <v>0</v>
      </c>
      <c r="Y22" s="2">
        <f>'middle_cv_sum_daily$1'!Y22+10</f>
        <v>91</v>
      </c>
      <c r="Z22" s="2">
        <f>'middle_cv_sum_daily$1'!Z22+5</f>
        <v>38</v>
      </c>
      <c r="AA22" s="2">
        <f>'middle_cv_sum_daily$1'!AA22+2</f>
        <v>25</v>
      </c>
      <c r="AB22" s="2">
        <f>'middle_cv_sum_daily$1'!AB22+1</f>
        <v>15</v>
      </c>
      <c r="AC22" s="2">
        <v>1</v>
      </c>
      <c r="AD22" s="17"/>
    </row>
    <row r="23" spans="1:30" s="2" customFormat="1" x14ac:dyDescent="0.15">
      <c r="A23" s="16" t="s">
        <v>136</v>
      </c>
      <c r="B23" s="3">
        <v>0</v>
      </c>
      <c r="C23" s="3">
        <v>0</v>
      </c>
      <c r="D23" s="4">
        <v>4002</v>
      </c>
      <c r="E23" s="4">
        <v>40023</v>
      </c>
      <c r="F23" s="3">
        <v>400221</v>
      </c>
      <c r="G23" s="3">
        <v>0</v>
      </c>
      <c r="H23" s="4">
        <v>1</v>
      </c>
      <c r="I23" s="4">
        <v>1</v>
      </c>
      <c r="J23" s="4">
        <v>9</v>
      </c>
      <c r="K23" s="4">
        <v>1</v>
      </c>
      <c r="L23" s="4">
        <v>1</v>
      </c>
      <c r="M23" s="4">
        <v>26</v>
      </c>
      <c r="N23" s="4">
        <v>7</v>
      </c>
      <c r="O23" s="4"/>
      <c r="P23" s="4">
        <v>10002</v>
      </c>
      <c r="Q23" s="4">
        <v>20103</v>
      </c>
      <c r="R23" s="4" t="s">
        <v>40</v>
      </c>
      <c r="T23" s="2">
        <v>0</v>
      </c>
      <c r="U23" s="3">
        <v>0</v>
      </c>
      <c r="V23" s="3">
        <v>0</v>
      </c>
      <c r="W23" s="10" t="s">
        <v>136</v>
      </c>
      <c r="X23" s="2">
        <v>0</v>
      </c>
      <c r="Y23" s="2">
        <f>'middle_cv_sum_daily$1'!Y23+10</f>
        <v>92</v>
      </c>
      <c r="Z23" s="2">
        <f>'middle_cv_sum_daily$1'!Z23+5</f>
        <v>39</v>
      </c>
      <c r="AA23" s="2">
        <f>'middle_cv_sum_daily$1'!AA23+2</f>
        <v>26</v>
      </c>
      <c r="AB23" s="2">
        <f>'middle_cv_sum_daily$1'!AB23+1</f>
        <v>16</v>
      </c>
      <c r="AC23" s="2">
        <v>2</v>
      </c>
      <c r="AD23" s="17" t="s">
        <v>162</v>
      </c>
    </row>
    <row r="24" spans="1:30" s="2" customFormat="1" x14ac:dyDescent="0.15">
      <c r="A24" s="16" t="s">
        <v>136</v>
      </c>
      <c r="B24" s="3">
        <v>0</v>
      </c>
      <c r="C24" s="3">
        <v>0</v>
      </c>
      <c r="D24" s="4">
        <v>4002</v>
      </c>
      <c r="E24" s="4">
        <v>40024</v>
      </c>
      <c r="F24" s="3">
        <v>400211</v>
      </c>
      <c r="G24" s="3">
        <v>0</v>
      </c>
      <c r="H24" s="4">
        <v>1</v>
      </c>
      <c r="I24" s="4">
        <v>1</v>
      </c>
      <c r="J24" s="4">
        <v>9</v>
      </c>
      <c r="K24" s="4">
        <v>1</v>
      </c>
      <c r="L24" s="4">
        <v>1</v>
      </c>
      <c r="M24" s="4">
        <v>27</v>
      </c>
      <c r="N24" s="4">
        <v>8</v>
      </c>
      <c r="O24" s="4"/>
      <c r="P24" s="4">
        <v>10003</v>
      </c>
      <c r="Q24" s="4">
        <v>20104</v>
      </c>
      <c r="R24" s="4" t="s">
        <v>41</v>
      </c>
      <c r="T24" s="2">
        <v>0</v>
      </c>
      <c r="U24" s="3">
        <v>0</v>
      </c>
      <c r="V24" s="3">
        <v>0</v>
      </c>
      <c r="W24" s="10" t="s">
        <v>136</v>
      </c>
      <c r="X24" s="2">
        <v>0</v>
      </c>
      <c r="Y24" s="2">
        <f>'middle_cv_sum_daily$1'!Y24+10</f>
        <v>93</v>
      </c>
      <c r="Z24" s="2">
        <f>'middle_cv_sum_daily$1'!Z24+5</f>
        <v>40</v>
      </c>
      <c r="AA24" s="2">
        <f>'middle_cv_sum_daily$1'!AA24+2</f>
        <v>27</v>
      </c>
      <c r="AB24" s="2">
        <f>'middle_cv_sum_daily$1'!AB24+1</f>
        <v>17</v>
      </c>
      <c r="AC24" s="2">
        <v>3</v>
      </c>
      <c r="AD24" s="17" t="s">
        <v>163</v>
      </c>
    </row>
    <row r="25" spans="1:30" s="2" customFormat="1" x14ac:dyDescent="0.15">
      <c r="A25" s="16" t="s">
        <v>136</v>
      </c>
      <c r="B25" s="3">
        <v>20001</v>
      </c>
      <c r="C25" s="1">
        <v>30001</v>
      </c>
      <c r="D25" s="4">
        <v>4001</v>
      </c>
      <c r="E25" s="2">
        <v>50011</v>
      </c>
      <c r="F25" s="3">
        <v>500111</v>
      </c>
      <c r="G25" s="3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21</v>
      </c>
      <c r="N25" s="4">
        <v>15</v>
      </c>
      <c r="O25" s="4"/>
      <c r="P25" s="4">
        <v>10035</v>
      </c>
      <c r="Q25" s="9">
        <v>20111</v>
      </c>
      <c r="R25" s="4" t="s">
        <v>87</v>
      </c>
      <c r="T25" s="2">
        <v>1</v>
      </c>
      <c r="U25" s="3">
        <v>1</v>
      </c>
      <c r="V25" s="3">
        <v>1</v>
      </c>
      <c r="W25" s="10" t="s">
        <v>136</v>
      </c>
      <c r="X25" s="2">
        <v>0</v>
      </c>
      <c r="Y25" s="2">
        <f>'middle_cv_sum_daily$1'!Y25+10</f>
        <v>50</v>
      </c>
      <c r="Z25" s="2">
        <f>'middle_cv_sum_daily$1'!Z25+5</f>
        <v>10</v>
      </c>
      <c r="AA25" s="2">
        <f>'middle_cv_sum_daily$1'!AA25+2</f>
        <v>3</v>
      </c>
      <c r="AB25" s="2">
        <f>'middle_cv_sum_daily$1'!AB25+1</f>
        <v>3</v>
      </c>
      <c r="AC25" s="2">
        <v>0</v>
      </c>
      <c r="AD25" s="18"/>
    </row>
    <row r="26" spans="1:30" s="2" customFormat="1" x14ac:dyDescent="0.15">
      <c r="A26" s="16" t="s">
        <v>136</v>
      </c>
      <c r="B26" s="3">
        <v>20001</v>
      </c>
      <c r="C26" s="1">
        <v>30001</v>
      </c>
      <c r="D26" s="4">
        <v>4001</v>
      </c>
      <c r="E26" s="2">
        <v>50012</v>
      </c>
      <c r="F26" s="3">
        <v>500121</v>
      </c>
      <c r="G26" s="3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22</v>
      </c>
      <c r="N26" s="4">
        <v>16</v>
      </c>
      <c r="O26" s="4"/>
      <c r="P26" s="4">
        <v>10036</v>
      </c>
      <c r="Q26" s="9">
        <v>20112</v>
      </c>
      <c r="R26" s="4" t="s">
        <v>42</v>
      </c>
      <c r="T26" s="2">
        <v>1</v>
      </c>
      <c r="U26" s="3">
        <v>1</v>
      </c>
      <c r="V26" s="3">
        <v>1</v>
      </c>
      <c r="W26" s="10" t="s">
        <v>136</v>
      </c>
      <c r="X26" s="2">
        <v>0</v>
      </c>
      <c r="Y26" s="2">
        <f>'middle_cv_sum_daily$1'!Y26+10</f>
        <v>51</v>
      </c>
      <c r="Z26" s="2">
        <f>'middle_cv_sum_daily$1'!Z26+5</f>
        <v>11</v>
      </c>
      <c r="AA26" s="2">
        <f>'middle_cv_sum_daily$1'!AA26+2</f>
        <v>4</v>
      </c>
      <c r="AB26" s="2">
        <f>'middle_cv_sum_daily$1'!AB26+1</f>
        <v>4</v>
      </c>
      <c r="AC26" s="2">
        <v>1</v>
      </c>
      <c r="AD26" s="17"/>
    </row>
    <row r="27" spans="1:30" s="2" customFormat="1" x14ac:dyDescent="0.15">
      <c r="A27" s="16" t="s">
        <v>136</v>
      </c>
      <c r="B27" s="3">
        <v>0</v>
      </c>
      <c r="C27" s="3">
        <v>0</v>
      </c>
      <c r="D27" s="4">
        <v>4001</v>
      </c>
      <c r="E27" s="2">
        <v>50013</v>
      </c>
      <c r="F27" s="3">
        <v>500131</v>
      </c>
      <c r="G27" s="3">
        <v>0</v>
      </c>
      <c r="H27" s="4">
        <v>1</v>
      </c>
      <c r="I27" s="4">
        <v>1</v>
      </c>
      <c r="J27" s="4">
        <v>9</v>
      </c>
      <c r="K27" s="4">
        <v>1</v>
      </c>
      <c r="L27" s="4">
        <v>1</v>
      </c>
      <c r="M27" s="4">
        <v>23</v>
      </c>
      <c r="N27" s="4">
        <v>17</v>
      </c>
      <c r="O27" s="4"/>
      <c r="P27" s="4">
        <v>10037</v>
      </c>
      <c r="Q27" s="9">
        <v>20113</v>
      </c>
      <c r="R27" s="4" t="s">
        <v>43</v>
      </c>
      <c r="T27" s="2">
        <v>1</v>
      </c>
      <c r="U27" s="3">
        <v>9</v>
      </c>
      <c r="V27" s="3">
        <v>1</v>
      </c>
      <c r="W27" s="10" t="s">
        <v>136</v>
      </c>
      <c r="X27" s="2">
        <v>0</v>
      </c>
      <c r="Y27" s="2">
        <f>'middle_cv_sum_daily$1'!Y27+10</f>
        <v>52</v>
      </c>
      <c r="Z27" s="2">
        <f>'middle_cv_sum_daily$1'!Z27+5</f>
        <v>12</v>
      </c>
      <c r="AA27" s="2">
        <f>'middle_cv_sum_daily$1'!AA27+2</f>
        <v>5</v>
      </c>
      <c r="AB27" s="2">
        <f>'middle_cv_sum_daily$1'!AB27+1</f>
        <v>5</v>
      </c>
      <c r="AC27" s="2">
        <v>2</v>
      </c>
      <c r="AD27" s="17" t="s">
        <v>157</v>
      </c>
    </row>
    <row r="28" spans="1:30" s="2" customFormat="1" x14ac:dyDescent="0.15">
      <c r="A28" s="16" t="s">
        <v>136</v>
      </c>
      <c r="B28" s="3">
        <v>0</v>
      </c>
      <c r="C28" s="3">
        <v>0</v>
      </c>
      <c r="D28" s="4">
        <v>4001</v>
      </c>
      <c r="E28" s="2">
        <v>50014</v>
      </c>
      <c r="F28" s="3">
        <v>500141</v>
      </c>
      <c r="G28" s="3">
        <v>0</v>
      </c>
      <c r="H28" s="4">
        <v>1</v>
      </c>
      <c r="I28" s="4">
        <v>1</v>
      </c>
      <c r="J28" s="4">
        <v>9</v>
      </c>
      <c r="K28" s="4">
        <v>1</v>
      </c>
      <c r="L28" s="4">
        <v>1</v>
      </c>
      <c r="M28" s="4">
        <v>24</v>
      </c>
      <c r="N28" s="4">
        <v>18</v>
      </c>
      <c r="O28" s="4"/>
      <c r="P28" s="4">
        <v>10038</v>
      </c>
      <c r="Q28" s="9">
        <v>20114</v>
      </c>
      <c r="R28" s="4" t="s">
        <v>44</v>
      </c>
      <c r="T28" s="2">
        <v>1</v>
      </c>
      <c r="U28" s="3">
        <v>9</v>
      </c>
      <c r="V28" s="3">
        <v>1</v>
      </c>
      <c r="W28" s="10" t="s">
        <v>136</v>
      </c>
      <c r="X28" s="2">
        <v>0</v>
      </c>
      <c r="Y28" s="2">
        <f>'middle_cv_sum_daily$1'!Y28+10</f>
        <v>53</v>
      </c>
      <c r="Z28" s="2">
        <f>'middle_cv_sum_daily$1'!Z28+5</f>
        <v>13</v>
      </c>
      <c r="AA28" s="2">
        <f>'middle_cv_sum_daily$1'!AA28+2</f>
        <v>6</v>
      </c>
      <c r="AB28" s="2">
        <f>'middle_cv_sum_daily$1'!AB28+1</f>
        <v>6</v>
      </c>
      <c r="AC28" s="2">
        <v>3</v>
      </c>
      <c r="AD28" s="17" t="s">
        <v>158</v>
      </c>
    </row>
    <row r="29" spans="1:30" s="2" customFormat="1" x14ac:dyDescent="0.15">
      <c r="A29" s="16" t="s">
        <v>136</v>
      </c>
      <c r="B29" s="3">
        <v>20001</v>
      </c>
      <c r="C29" s="1">
        <v>30002</v>
      </c>
      <c r="D29" s="4">
        <v>4001</v>
      </c>
      <c r="E29" s="2">
        <v>50011</v>
      </c>
      <c r="F29" s="3">
        <v>500141</v>
      </c>
      <c r="G29" s="3">
        <v>9</v>
      </c>
      <c r="H29" s="4">
        <v>1</v>
      </c>
      <c r="I29" s="4">
        <v>1</v>
      </c>
      <c r="J29" s="4">
        <v>0</v>
      </c>
      <c r="K29" s="4">
        <v>1</v>
      </c>
      <c r="L29" s="4">
        <v>1</v>
      </c>
      <c r="M29" s="4">
        <v>21</v>
      </c>
      <c r="N29" s="4">
        <v>15</v>
      </c>
      <c r="O29" s="4"/>
      <c r="P29" s="4">
        <v>10035</v>
      </c>
      <c r="Q29" s="9">
        <v>20111</v>
      </c>
      <c r="R29" s="4" t="s">
        <v>87</v>
      </c>
      <c r="T29" s="2">
        <v>1</v>
      </c>
      <c r="U29" s="3">
        <v>1</v>
      </c>
      <c r="V29" s="3">
        <v>1</v>
      </c>
      <c r="W29" s="10" t="s">
        <v>136</v>
      </c>
      <c r="X29" s="2">
        <v>0</v>
      </c>
      <c r="Y29" s="2">
        <f>'middle_cv_sum_daily$1'!Y29+10</f>
        <v>54</v>
      </c>
      <c r="Z29" s="2">
        <f>'middle_cv_sum_daily$1'!Z29+5</f>
        <v>14</v>
      </c>
      <c r="AA29" s="2">
        <f>'middle_cv_sum_daily$1'!AA29+2</f>
        <v>7</v>
      </c>
      <c r="AB29" s="2">
        <f>'middle_cv_sum_daily$1'!AB29+1</f>
        <v>7</v>
      </c>
      <c r="AC29" s="2">
        <v>0</v>
      </c>
      <c r="AD29" s="18"/>
    </row>
    <row r="30" spans="1:30" s="2" customFormat="1" x14ac:dyDescent="0.15">
      <c r="A30" s="16" t="s">
        <v>136</v>
      </c>
      <c r="B30" s="3">
        <v>20001</v>
      </c>
      <c r="C30" s="1">
        <v>30002</v>
      </c>
      <c r="D30" s="4">
        <v>4001</v>
      </c>
      <c r="E30" s="2">
        <v>50012</v>
      </c>
      <c r="F30" s="3">
        <v>500131</v>
      </c>
      <c r="G30" s="3">
        <v>9</v>
      </c>
      <c r="H30" s="4">
        <v>1</v>
      </c>
      <c r="I30" s="4">
        <v>1</v>
      </c>
      <c r="J30" s="4">
        <v>0</v>
      </c>
      <c r="K30" s="4">
        <v>1</v>
      </c>
      <c r="L30" s="4">
        <v>1</v>
      </c>
      <c r="M30" s="4">
        <v>22</v>
      </c>
      <c r="N30" s="4">
        <v>16</v>
      </c>
      <c r="O30" s="4"/>
      <c r="P30" s="4">
        <v>10036</v>
      </c>
      <c r="Q30" s="9">
        <v>20112</v>
      </c>
      <c r="R30" s="4" t="s">
        <v>42</v>
      </c>
      <c r="T30" s="2">
        <v>1</v>
      </c>
      <c r="U30" s="3">
        <v>1</v>
      </c>
      <c r="V30" s="3">
        <v>1</v>
      </c>
      <c r="W30" s="10" t="s">
        <v>136</v>
      </c>
      <c r="X30" s="2">
        <v>0</v>
      </c>
      <c r="Y30" s="2">
        <f>'middle_cv_sum_daily$1'!Y30+10</f>
        <v>55</v>
      </c>
      <c r="Z30" s="2">
        <f>'middle_cv_sum_daily$1'!Z30+5</f>
        <v>15</v>
      </c>
      <c r="AA30" s="2">
        <f>'middle_cv_sum_daily$1'!AA30+2</f>
        <v>8</v>
      </c>
      <c r="AB30" s="2">
        <f>'middle_cv_sum_daily$1'!AB30+1</f>
        <v>8</v>
      </c>
      <c r="AC30" s="2">
        <v>1</v>
      </c>
      <c r="AD30" s="17"/>
    </row>
    <row r="31" spans="1:30" s="2" customFormat="1" x14ac:dyDescent="0.15">
      <c r="A31" s="16" t="s">
        <v>136</v>
      </c>
      <c r="B31" s="3">
        <v>0</v>
      </c>
      <c r="C31" s="3">
        <v>0</v>
      </c>
      <c r="D31" s="4">
        <v>4001</v>
      </c>
      <c r="E31" s="2">
        <v>50013</v>
      </c>
      <c r="F31" s="3">
        <v>500121</v>
      </c>
      <c r="G31" s="3">
        <v>0</v>
      </c>
      <c r="H31" s="4">
        <v>1</v>
      </c>
      <c r="I31" s="4">
        <v>1</v>
      </c>
      <c r="J31" s="4">
        <v>9</v>
      </c>
      <c r="K31" s="4">
        <v>1</v>
      </c>
      <c r="L31" s="4">
        <v>1</v>
      </c>
      <c r="M31" s="4">
        <v>23</v>
      </c>
      <c r="N31" s="4">
        <v>17</v>
      </c>
      <c r="O31" s="4"/>
      <c r="P31" s="4">
        <v>10037</v>
      </c>
      <c r="Q31" s="9">
        <v>20113</v>
      </c>
      <c r="R31" s="4" t="s">
        <v>43</v>
      </c>
      <c r="T31" s="2">
        <v>1</v>
      </c>
      <c r="U31" s="3">
        <v>9</v>
      </c>
      <c r="V31" s="3">
        <v>1</v>
      </c>
      <c r="W31" s="10" t="s">
        <v>136</v>
      </c>
      <c r="X31" s="2">
        <v>0</v>
      </c>
      <c r="Y31" s="2">
        <f>'middle_cv_sum_daily$1'!Y31+10</f>
        <v>56</v>
      </c>
      <c r="Z31" s="2">
        <f>'middle_cv_sum_daily$1'!Z31+5</f>
        <v>16</v>
      </c>
      <c r="AA31" s="2">
        <f>'middle_cv_sum_daily$1'!AA31+2</f>
        <v>9</v>
      </c>
      <c r="AB31" s="2">
        <f>'middle_cv_sum_daily$1'!AB31+1</f>
        <v>9</v>
      </c>
      <c r="AC31" s="2">
        <v>2</v>
      </c>
      <c r="AD31" s="17" t="s">
        <v>162</v>
      </c>
    </row>
    <row r="32" spans="1:30" s="2" customFormat="1" x14ac:dyDescent="0.15">
      <c r="A32" s="16" t="s">
        <v>136</v>
      </c>
      <c r="B32" s="3">
        <v>0</v>
      </c>
      <c r="C32" s="3">
        <v>0</v>
      </c>
      <c r="D32" s="4">
        <v>4001</v>
      </c>
      <c r="E32" s="2">
        <v>50014</v>
      </c>
      <c r="F32" s="3">
        <v>500111</v>
      </c>
      <c r="G32" s="3">
        <v>0</v>
      </c>
      <c r="H32" s="4">
        <v>1</v>
      </c>
      <c r="I32" s="4">
        <v>1</v>
      </c>
      <c r="J32" s="4">
        <v>9</v>
      </c>
      <c r="K32" s="4">
        <v>1</v>
      </c>
      <c r="L32" s="4">
        <v>1</v>
      </c>
      <c r="M32" s="4">
        <v>24</v>
      </c>
      <c r="N32" s="4">
        <v>18</v>
      </c>
      <c r="O32" s="4"/>
      <c r="P32" s="4">
        <v>10038</v>
      </c>
      <c r="Q32" s="9">
        <v>20114</v>
      </c>
      <c r="R32" s="4" t="s">
        <v>44</v>
      </c>
      <c r="T32" s="2">
        <v>1</v>
      </c>
      <c r="U32" s="3">
        <v>9</v>
      </c>
      <c r="V32" s="3">
        <v>1</v>
      </c>
      <c r="W32" s="10" t="s">
        <v>136</v>
      </c>
      <c r="X32" s="2">
        <v>0</v>
      </c>
      <c r="Y32" s="2">
        <f>'middle_cv_sum_daily$1'!Y32+10</f>
        <v>57</v>
      </c>
      <c r="Z32" s="2">
        <f>'middle_cv_sum_daily$1'!Z32+5</f>
        <v>17</v>
      </c>
      <c r="AA32" s="2">
        <f>'middle_cv_sum_daily$1'!AA32+2</f>
        <v>10</v>
      </c>
      <c r="AB32" s="2">
        <f>'middle_cv_sum_daily$1'!AB32+1</f>
        <v>10</v>
      </c>
      <c r="AC32" s="2">
        <v>3</v>
      </c>
      <c r="AD32" s="17" t="s">
        <v>163</v>
      </c>
    </row>
    <row r="33" spans="1:30" s="2" customFormat="1" x14ac:dyDescent="0.15">
      <c r="A33" s="16" t="s">
        <v>136</v>
      </c>
      <c r="B33" s="3">
        <v>20001</v>
      </c>
      <c r="C33" s="1">
        <v>30001</v>
      </c>
      <c r="D33" s="4">
        <v>4002</v>
      </c>
      <c r="E33" s="2">
        <v>50021</v>
      </c>
      <c r="F33" s="3">
        <v>500211</v>
      </c>
      <c r="G33" s="3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21</v>
      </c>
      <c r="N33" s="4">
        <v>15</v>
      </c>
      <c r="O33" s="4"/>
      <c r="P33" s="4">
        <v>10035</v>
      </c>
      <c r="Q33" s="9">
        <v>20111</v>
      </c>
      <c r="R33" s="4" t="s">
        <v>87</v>
      </c>
      <c r="T33" s="2">
        <v>1</v>
      </c>
      <c r="U33" s="3">
        <v>1</v>
      </c>
      <c r="V33" s="3">
        <v>1</v>
      </c>
      <c r="W33" s="10" t="s">
        <v>136</v>
      </c>
      <c r="X33" s="2">
        <v>0</v>
      </c>
      <c r="Y33" s="2">
        <f>'middle_cv_sum_daily$1'!Y33+10</f>
        <v>210</v>
      </c>
      <c r="Z33" s="2">
        <f>'middle_cv_sum_daily$1'!Z33+5</f>
        <v>55</v>
      </c>
      <c r="AA33" s="2">
        <f>'middle_cv_sum_daily$1'!AA33+2</f>
        <v>32</v>
      </c>
      <c r="AB33" s="2">
        <f>'middle_cv_sum_daily$1'!AB33+1</f>
        <v>11</v>
      </c>
      <c r="AC33" s="2">
        <v>0</v>
      </c>
      <c r="AD33" s="18"/>
    </row>
    <row r="34" spans="1:30" s="2" customFormat="1" x14ac:dyDescent="0.15">
      <c r="A34" s="16" t="s">
        <v>136</v>
      </c>
      <c r="B34" s="3">
        <v>20001</v>
      </c>
      <c r="C34" s="1">
        <v>30001</v>
      </c>
      <c r="D34" s="4">
        <v>4002</v>
      </c>
      <c r="E34" s="2">
        <v>50022</v>
      </c>
      <c r="F34" s="3">
        <v>500221</v>
      </c>
      <c r="G34" s="3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22</v>
      </c>
      <c r="N34" s="4">
        <v>16</v>
      </c>
      <c r="O34" s="4"/>
      <c r="P34" s="4">
        <v>10036</v>
      </c>
      <c r="Q34" s="9">
        <v>20112</v>
      </c>
      <c r="R34" s="4" t="s">
        <v>42</v>
      </c>
      <c r="T34" s="2">
        <v>1</v>
      </c>
      <c r="U34" s="3">
        <v>1</v>
      </c>
      <c r="V34" s="3">
        <v>1</v>
      </c>
      <c r="W34" s="10" t="s">
        <v>136</v>
      </c>
      <c r="X34" s="2">
        <v>0</v>
      </c>
      <c r="Y34" s="2">
        <f>'middle_cv_sum_daily$1'!Y34+10</f>
        <v>211</v>
      </c>
      <c r="Z34" s="2">
        <f>'middle_cv_sum_daily$1'!Z34+5</f>
        <v>56</v>
      </c>
      <c r="AA34" s="2">
        <f>'middle_cv_sum_daily$1'!AA34+2</f>
        <v>33</v>
      </c>
      <c r="AB34" s="2">
        <f>'middle_cv_sum_daily$1'!AB34+1</f>
        <v>12</v>
      </c>
      <c r="AC34" s="2">
        <v>1</v>
      </c>
      <c r="AD34" s="17"/>
    </row>
    <row r="35" spans="1:30" s="2" customFormat="1" x14ac:dyDescent="0.15">
      <c r="A35" s="16" t="s">
        <v>136</v>
      </c>
      <c r="B35" s="3">
        <v>0</v>
      </c>
      <c r="C35" s="3">
        <v>0</v>
      </c>
      <c r="D35" s="4">
        <v>4002</v>
      </c>
      <c r="E35" s="2">
        <v>50023</v>
      </c>
      <c r="F35" s="3">
        <v>500231</v>
      </c>
      <c r="G35" s="3">
        <v>0</v>
      </c>
      <c r="H35" s="4">
        <v>1</v>
      </c>
      <c r="I35" s="4">
        <v>1</v>
      </c>
      <c r="J35" s="4">
        <v>9</v>
      </c>
      <c r="K35" s="4">
        <v>1</v>
      </c>
      <c r="L35" s="4">
        <v>1</v>
      </c>
      <c r="M35" s="4">
        <v>23</v>
      </c>
      <c r="N35" s="4">
        <v>17</v>
      </c>
      <c r="O35" s="4"/>
      <c r="P35" s="4">
        <v>10037</v>
      </c>
      <c r="Q35" s="9">
        <v>20113</v>
      </c>
      <c r="R35" s="4" t="s">
        <v>43</v>
      </c>
      <c r="T35" s="2">
        <v>1</v>
      </c>
      <c r="U35" s="3">
        <v>9</v>
      </c>
      <c r="V35" s="3">
        <v>1</v>
      </c>
      <c r="W35" s="10" t="s">
        <v>136</v>
      </c>
      <c r="X35" s="2">
        <v>0</v>
      </c>
      <c r="Y35" s="2">
        <f>'middle_cv_sum_daily$1'!Y35+10</f>
        <v>212</v>
      </c>
      <c r="Z35" s="2">
        <f>'middle_cv_sum_daily$1'!Z35+5</f>
        <v>57</v>
      </c>
      <c r="AA35" s="2">
        <f>'middle_cv_sum_daily$1'!AA35+2</f>
        <v>34</v>
      </c>
      <c r="AB35" s="2">
        <f>'middle_cv_sum_daily$1'!AB35+1</f>
        <v>13</v>
      </c>
      <c r="AC35" s="2">
        <v>2</v>
      </c>
      <c r="AD35" s="17" t="s">
        <v>157</v>
      </c>
    </row>
    <row r="36" spans="1:30" s="2" customFormat="1" x14ac:dyDescent="0.15">
      <c r="A36" s="16" t="s">
        <v>136</v>
      </c>
      <c r="B36" s="3">
        <v>0</v>
      </c>
      <c r="C36" s="3">
        <v>0</v>
      </c>
      <c r="D36" s="4">
        <v>4002</v>
      </c>
      <c r="E36" s="2">
        <v>50024</v>
      </c>
      <c r="F36" s="3">
        <v>500241</v>
      </c>
      <c r="G36" s="3">
        <v>0</v>
      </c>
      <c r="H36" s="4">
        <v>1</v>
      </c>
      <c r="I36" s="4">
        <v>1</v>
      </c>
      <c r="J36" s="4">
        <v>9</v>
      </c>
      <c r="K36" s="4">
        <v>1</v>
      </c>
      <c r="L36" s="4">
        <v>1</v>
      </c>
      <c r="M36" s="4">
        <v>24</v>
      </c>
      <c r="N36" s="4">
        <v>18</v>
      </c>
      <c r="O36" s="4"/>
      <c r="P36" s="4">
        <v>10038</v>
      </c>
      <c r="Q36" s="9">
        <v>20114</v>
      </c>
      <c r="R36" s="4" t="s">
        <v>44</v>
      </c>
      <c r="T36" s="2">
        <v>1</v>
      </c>
      <c r="U36" s="3">
        <v>9</v>
      </c>
      <c r="V36" s="3">
        <v>1</v>
      </c>
      <c r="W36" s="10" t="s">
        <v>136</v>
      </c>
      <c r="X36" s="2">
        <v>0</v>
      </c>
      <c r="Y36" s="2">
        <f>'middle_cv_sum_daily$1'!Y36+10</f>
        <v>213</v>
      </c>
      <c r="Z36" s="2">
        <f>'middle_cv_sum_daily$1'!Z36+5</f>
        <v>58</v>
      </c>
      <c r="AA36" s="2">
        <f>'middle_cv_sum_daily$1'!AA36+2</f>
        <v>35</v>
      </c>
      <c r="AB36" s="2">
        <f>'middle_cv_sum_daily$1'!AB36+1</f>
        <v>14</v>
      </c>
      <c r="AC36" s="2">
        <v>3</v>
      </c>
      <c r="AD36" s="17" t="s">
        <v>158</v>
      </c>
    </row>
    <row r="37" spans="1:30" s="2" customFormat="1" x14ac:dyDescent="0.15">
      <c r="A37" s="16" t="s">
        <v>136</v>
      </c>
      <c r="B37" s="3">
        <v>20001</v>
      </c>
      <c r="C37" s="1">
        <v>30002</v>
      </c>
      <c r="D37" s="4">
        <v>4002</v>
      </c>
      <c r="E37" s="2">
        <v>50021</v>
      </c>
      <c r="F37" s="3">
        <v>500241</v>
      </c>
      <c r="G37" s="3">
        <v>9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21</v>
      </c>
      <c r="N37" s="4">
        <v>15</v>
      </c>
      <c r="O37" s="4"/>
      <c r="P37" s="4">
        <v>10035</v>
      </c>
      <c r="Q37" s="9">
        <v>20111</v>
      </c>
      <c r="R37" s="4" t="s">
        <v>87</v>
      </c>
      <c r="T37" s="2">
        <v>1</v>
      </c>
      <c r="U37" s="3">
        <v>1</v>
      </c>
      <c r="V37" s="3">
        <v>1</v>
      </c>
      <c r="W37" s="10" t="s">
        <v>136</v>
      </c>
      <c r="X37" s="2">
        <v>0</v>
      </c>
      <c r="Y37" s="2">
        <f>'middle_cv_sum_daily$1'!Y37+10</f>
        <v>160</v>
      </c>
      <c r="Z37" s="2">
        <f>'middle_cv_sum_daily$1'!Z37+5</f>
        <v>59</v>
      </c>
      <c r="AA37" s="2">
        <f>'middle_cv_sum_daily$1'!AA37+2</f>
        <v>36</v>
      </c>
      <c r="AB37" s="2">
        <f>'middle_cv_sum_daily$1'!AB37+1</f>
        <v>15</v>
      </c>
      <c r="AC37" s="2">
        <v>0</v>
      </c>
      <c r="AD37" s="18"/>
    </row>
    <row r="38" spans="1:30" s="2" customFormat="1" x14ac:dyDescent="0.15">
      <c r="A38" s="16" t="s">
        <v>136</v>
      </c>
      <c r="B38" s="3">
        <v>20001</v>
      </c>
      <c r="C38" s="1">
        <v>30002</v>
      </c>
      <c r="D38" s="4">
        <v>4002</v>
      </c>
      <c r="E38" s="2">
        <v>50022</v>
      </c>
      <c r="F38" s="3">
        <v>500231</v>
      </c>
      <c r="G38" s="3">
        <v>9</v>
      </c>
      <c r="H38" s="4">
        <v>1</v>
      </c>
      <c r="I38" s="4">
        <v>1</v>
      </c>
      <c r="J38" s="4">
        <v>0</v>
      </c>
      <c r="K38" s="4">
        <v>1</v>
      </c>
      <c r="L38" s="4">
        <v>1</v>
      </c>
      <c r="M38" s="4">
        <v>22</v>
      </c>
      <c r="N38" s="4">
        <v>16</v>
      </c>
      <c r="O38" s="4"/>
      <c r="P38" s="4">
        <v>10036</v>
      </c>
      <c r="Q38" s="9">
        <v>20112</v>
      </c>
      <c r="R38" s="4" t="s">
        <v>42</v>
      </c>
      <c r="T38" s="2">
        <v>1</v>
      </c>
      <c r="U38" s="3">
        <v>1</v>
      </c>
      <c r="V38" s="3">
        <v>1</v>
      </c>
      <c r="W38" s="10" t="s">
        <v>136</v>
      </c>
      <c r="X38" s="2">
        <v>0</v>
      </c>
      <c r="Y38" s="2">
        <f>'middle_cv_sum_daily$1'!Y38+10</f>
        <v>161</v>
      </c>
      <c r="Z38" s="2">
        <f>'middle_cv_sum_daily$1'!Z38+5</f>
        <v>60</v>
      </c>
      <c r="AA38" s="2">
        <f>'middle_cv_sum_daily$1'!AA38+2</f>
        <v>37</v>
      </c>
      <c r="AB38" s="2">
        <f>'middle_cv_sum_daily$1'!AB38+1</f>
        <v>16</v>
      </c>
      <c r="AC38" s="2">
        <v>1</v>
      </c>
      <c r="AD38" s="17"/>
    </row>
    <row r="39" spans="1:30" s="2" customFormat="1" x14ac:dyDescent="0.15">
      <c r="A39" s="16" t="s">
        <v>136</v>
      </c>
      <c r="B39" s="3">
        <v>0</v>
      </c>
      <c r="C39" s="3">
        <v>0</v>
      </c>
      <c r="D39" s="4">
        <v>4002</v>
      </c>
      <c r="E39" s="2">
        <v>50023</v>
      </c>
      <c r="F39" s="3">
        <v>500221</v>
      </c>
      <c r="G39" s="3">
        <v>0</v>
      </c>
      <c r="H39" s="4">
        <v>1</v>
      </c>
      <c r="I39" s="4">
        <v>1</v>
      </c>
      <c r="J39" s="4">
        <v>9</v>
      </c>
      <c r="K39" s="4">
        <v>1</v>
      </c>
      <c r="L39" s="4">
        <v>1</v>
      </c>
      <c r="M39" s="4">
        <v>23</v>
      </c>
      <c r="N39" s="4">
        <v>17</v>
      </c>
      <c r="O39" s="4"/>
      <c r="P39" s="4">
        <v>10037</v>
      </c>
      <c r="Q39" s="9">
        <v>20113</v>
      </c>
      <c r="R39" s="4" t="s">
        <v>43</v>
      </c>
      <c r="T39" s="2">
        <v>1</v>
      </c>
      <c r="U39" s="3">
        <v>9</v>
      </c>
      <c r="V39" s="3">
        <v>1</v>
      </c>
      <c r="W39" s="10" t="s">
        <v>136</v>
      </c>
      <c r="X39" s="2">
        <v>0</v>
      </c>
      <c r="Y39" s="2">
        <f>'middle_cv_sum_daily$1'!Y39+10</f>
        <v>162</v>
      </c>
      <c r="Z39" s="2">
        <f>'middle_cv_sum_daily$1'!Z39+5</f>
        <v>61</v>
      </c>
      <c r="AA39" s="2">
        <f>'middle_cv_sum_daily$1'!AA39+2</f>
        <v>38</v>
      </c>
      <c r="AB39" s="2">
        <f>'middle_cv_sum_daily$1'!AB39+1</f>
        <v>17</v>
      </c>
      <c r="AC39" s="2">
        <v>2</v>
      </c>
      <c r="AD39" s="17" t="s">
        <v>162</v>
      </c>
    </row>
    <row r="40" spans="1:30" s="2" customFormat="1" x14ac:dyDescent="0.15">
      <c r="A40" s="16" t="s">
        <v>136</v>
      </c>
      <c r="B40" s="3">
        <v>0</v>
      </c>
      <c r="C40" s="3">
        <v>0</v>
      </c>
      <c r="D40" s="4">
        <v>4002</v>
      </c>
      <c r="E40" s="2">
        <v>50024</v>
      </c>
      <c r="F40" s="3">
        <v>500211</v>
      </c>
      <c r="G40" s="3">
        <v>0</v>
      </c>
      <c r="H40" s="4">
        <v>1</v>
      </c>
      <c r="I40" s="4">
        <v>1</v>
      </c>
      <c r="J40" s="4">
        <v>9</v>
      </c>
      <c r="K40" s="4">
        <v>1</v>
      </c>
      <c r="L40" s="4">
        <v>1</v>
      </c>
      <c r="M40" s="4">
        <v>24</v>
      </c>
      <c r="N40" s="4">
        <v>18</v>
      </c>
      <c r="O40" s="4"/>
      <c r="P40" s="4">
        <v>10038</v>
      </c>
      <c r="Q40" s="9">
        <v>20114</v>
      </c>
      <c r="R40" s="4" t="s">
        <v>44</v>
      </c>
      <c r="T40" s="2">
        <v>1</v>
      </c>
      <c r="U40" s="3">
        <v>9</v>
      </c>
      <c r="V40" s="4">
        <v>1</v>
      </c>
      <c r="W40" s="10" t="s">
        <v>136</v>
      </c>
      <c r="X40" s="2">
        <v>0</v>
      </c>
      <c r="Y40" s="2">
        <f>'middle_cv_sum_daily$1'!Y40+10</f>
        <v>163</v>
      </c>
      <c r="Z40" s="2">
        <f>'middle_cv_sum_daily$1'!Z40+5</f>
        <v>62</v>
      </c>
      <c r="AA40" s="2">
        <f>'middle_cv_sum_daily$1'!AA40+2</f>
        <v>39</v>
      </c>
      <c r="AB40" s="2">
        <f>'middle_cv_sum_daily$1'!AB40+1</f>
        <v>18</v>
      </c>
      <c r="AC40" s="2">
        <v>3</v>
      </c>
      <c r="AD40" s="17" t="s">
        <v>163</v>
      </c>
    </row>
    <row r="41" spans="1:30" s="2" customFormat="1" x14ac:dyDescent="0.15">
      <c r="A41" s="16" t="s">
        <v>136</v>
      </c>
      <c r="B41" s="4">
        <v>2998</v>
      </c>
      <c r="C41" s="11">
        <v>3998</v>
      </c>
      <c r="D41" s="4">
        <v>4998</v>
      </c>
      <c r="E41" s="2">
        <v>49981</v>
      </c>
      <c r="F41" s="4">
        <v>499811</v>
      </c>
      <c r="G41" s="4">
        <v>9</v>
      </c>
      <c r="H41" s="4">
        <v>1</v>
      </c>
      <c r="I41" s="4">
        <v>1</v>
      </c>
      <c r="J41" s="4">
        <v>0</v>
      </c>
      <c r="K41" s="4">
        <v>1</v>
      </c>
      <c r="L41" s="4">
        <v>1</v>
      </c>
      <c r="M41" s="4">
        <v>59</v>
      </c>
      <c r="N41" s="4">
        <v>90</v>
      </c>
      <c r="O41" s="4"/>
      <c r="P41" s="4">
        <v>19990</v>
      </c>
      <c r="Q41" s="9">
        <v>29990</v>
      </c>
      <c r="R41" s="4" t="s">
        <v>88</v>
      </c>
      <c r="T41" s="2">
        <v>1</v>
      </c>
      <c r="U41" s="4">
        <v>0</v>
      </c>
      <c r="V41" s="4">
        <v>0</v>
      </c>
      <c r="W41" s="10" t="s">
        <v>136</v>
      </c>
      <c r="X41" s="2">
        <v>0</v>
      </c>
      <c r="Y41" s="2">
        <f>'middle_cv_sum_daily$1'!Y41+10</f>
        <v>110</v>
      </c>
      <c r="Z41" s="2">
        <f>'middle_cv_sum_daily$1'!Z41+5</f>
        <v>55</v>
      </c>
      <c r="AA41" s="2">
        <f>'middle_cv_sum_daily$1'!AA41+2</f>
        <v>22</v>
      </c>
      <c r="AB41" s="2">
        <f>'middle_cv_sum_daily$1'!AB41+1</f>
        <v>6</v>
      </c>
      <c r="AC41" s="2">
        <v>0</v>
      </c>
      <c r="AD41" s="21"/>
    </row>
    <row r="42" spans="1:30" s="2" customFormat="1" x14ac:dyDescent="0.15">
      <c r="A42" s="16" t="s">
        <v>136</v>
      </c>
      <c r="B42" s="4">
        <v>2998</v>
      </c>
      <c r="C42" s="11">
        <v>3998</v>
      </c>
      <c r="D42" s="4">
        <v>4998</v>
      </c>
      <c r="E42" s="2">
        <v>49982</v>
      </c>
      <c r="F42" s="4">
        <v>499812</v>
      </c>
      <c r="G42" s="4">
        <v>9</v>
      </c>
      <c r="H42" s="4">
        <v>1</v>
      </c>
      <c r="I42" s="4">
        <v>1</v>
      </c>
      <c r="J42" s="4">
        <v>0</v>
      </c>
      <c r="K42" s="4">
        <v>1</v>
      </c>
      <c r="L42" s="4">
        <v>1</v>
      </c>
      <c r="M42" s="4">
        <v>60</v>
      </c>
      <c r="N42" s="4">
        <v>91</v>
      </c>
      <c r="O42" s="4"/>
      <c r="P42" s="4">
        <v>19991</v>
      </c>
      <c r="Q42" s="9">
        <v>29991</v>
      </c>
      <c r="R42" s="4" t="s">
        <v>89</v>
      </c>
      <c r="T42" s="2">
        <v>1</v>
      </c>
      <c r="U42" s="4">
        <v>0</v>
      </c>
      <c r="V42" s="4">
        <v>0</v>
      </c>
      <c r="W42" s="10" t="s">
        <v>136</v>
      </c>
      <c r="X42" s="2">
        <v>0</v>
      </c>
      <c r="Y42" s="2">
        <f>'middle_cv_sum_daily$1'!Y42+10</f>
        <v>109</v>
      </c>
      <c r="Z42" s="2">
        <f>'middle_cv_sum_daily$1'!Z42+5</f>
        <v>53</v>
      </c>
      <c r="AA42" s="2">
        <f>'middle_cv_sum_daily$1'!AA42+2</f>
        <v>21</v>
      </c>
      <c r="AB42" s="2">
        <f>'middle_cv_sum_daily$1'!AB42+1</f>
        <v>6</v>
      </c>
      <c r="AC42" s="2">
        <v>1</v>
      </c>
      <c r="AD42" s="19"/>
    </row>
    <row r="43" spans="1:30" s="2" customFormat="1" x14ac:dyDescent="0.15">
      <c r="A43" s="16" t="s">
        <v>136</v>
      </c>
      <c r="B43" s="3">
        <v>0</v>
      </c>
      <c r="C43" s="3">
        <v>0</v>
      </c>
      <c r="D43" s="4">
        <v>4998</v>
      </c>
      <c r="E43" s="2">
        <v>49983</v>
      </c>
      <c r="F43" s="4">
        <v>499813</v>
      </c>
      <c r="G43" s="3">
        <v>0</v>
      </c>
      <c r="H43" s="4">
        <v>1</v>
      </c>
      <c r="I43" s="4">
        <v>1</v>
      </c>
      <c r="J43" s="4">
        <v>9</v>
      </c>
      <c r="K43" s="4">
        <v>1</v>
      </c>
      <c r="L43" s="4">
        <v>1</v>
      </c>
      <c r="M43" s="4">
        <v>61</v>
      </c>
      <c r="N43" s="4">
        <v>92</v>
      </c>
      <c r="O43" s="4"/>
      <c r="P43" s="4">
        <v>19992</v>
      </c>
      <c r="Q43" s="9">
        <v>29992</v>
      </c>
      <c r="R43" s="4" t="s">
        <v>90</v>
      </c>
      <c r="T43" s="2">
        <v>1</v>
      </c>
      <c r="U43" s="4">
        <v>0</v>
      </c>
      <c r="V43" s="4">
        <v>0</v>
      </c>
      <c r="W43" s="10" t="s">
        <v>136</v>
      </c>
      <c r="X43" s="2">
        <v>0</v>
      </c>
      <c r="Y43" s="2">
        <f>'middle_cv_sum_daily$1'!Y43+10</f>
        <v>108</v>
      </c>
      <c r="Z43" s="2">
        <f>'middle_cv_sum_daily$1'!Z43+5</f>
        <v>51</v>
      </c>
      <c r="AA43" s="2">
        <f>'middle_cv_sum_daily$1'!AA43+2</f>
        <v>20</v>
      </c>
      <c r="AB43" s="2">
        <f>'middle_cv_sum_daily$1'!AB43+1</f>
        <v>6</v>
      </c>
      <c r="AC43" s="2">
        <v>2</v>
      </c>
      <c r="AD43" s="17" t="s">
        <v>157</v>
      </c>
    </row>
    <row r="44" spans="1:30" s="2" customFormat="1" x14ac:dyDescent="0.15">
      <c r="A44" s="16" t="s">
        <v>136</v>
      </c>
      <c r="B44" s="3">
        <v>0</v>
      </c>
      <c r="C44" s="3">
        <v>0</v>
      </c>
      <c r="D44" s="4">
        <v>4998</v>
      </c>
      <c r="E44" s="2">
        <v>49984</v>
      </c>
      <c r="F44" s="4">
        <v>499814</v>
      </c>
      <c r="G44" s="3">
        <v>0</v>
      </c>
      <c r="H44" s="4">
        <v>1</v>
      </c>
      <c r="I44" s="4">
        <v>1</v>
      </c>
      <c r="J44" s="4">
        <v>9</v>
      </c>
      <c r="K44" s="4">
        <v>1</v>
      </c>
      <c r="L44" s="4">
        <v>1</v>
      </c>
      <c r="M44" s="4">
        <v>62</v>
      </c>
      <c r="N44" s="4">
        <v>93</v>
      </c>
      <c r="O44" s="4"/>
      <c r="P44" s="4">
        <v>19993</v>
      </c>
      <c r="Q44" s="9">
        <v>29993</v>
      </c>
      <c r="R44" s="4" t="s">
        <v>91</v>
      </c>
      <c r="T44" s="2">
        <v>1</v>
      </c>
      <c r="U44" s="4">
        <v>0</v>
      </c>
      <c r="V44" s="4">
        <v>0</v>
      </c>
      <c r="W44" s="10" t="s">
        <v>136</v>
      </c>
      <c r="X44" s="2">
        <v>0</v>
      </c>
      <c r="Y44" s="2">
        <f>'middle_cv_sum_daily$1'!Y44+10</f>
        <v>107</v>
      </c>
      <c r="Z44" s="2">
        <f>'middle_cv_sum_daily$1'!Z44+5</f>
        <v>49</v>
      </c>
      <c r="AA44" s="2">
        <f>'middle_cv_sum_daily$1'!AA44+2</f>
        <v>19</v>
      </c>
      <c r="AB44" s="2">
        <f>'middle_cv_sum_daily$1'!AB44+1</f>
        <v>6</v>
      </c>
      <c r="AC44" s="2">
        <v>3</v>
      </c>
      <c r="AD44" s="17" t="s">
        <v>158</v>
      </c>
    </row>
    <row r="45" spans="1:30" s="2" customFormat="1" x14ac:dyDescent="0.15">
      <c r="A45" s="16" t="s">
        <v>136</v>
      </c>
      <c r="B45" s="4">
        <v>29998</v>
      </c>
      <c r="C45" s="11">
        <v>39998</v>
      </c>
      <c r="D45" s="4">
        <v>5998</v>
      </c>
      <c r="E45" s="2">
        <v>59981</v>
      </c>
      <c r="F45" s="4">
        <v>599811</v>
      </c>
      <c r="G45" s="4">
        <v>9</v>
      </c>
      <c r="H45" s="4">
        <v>1</v>
      </c>
      <c r="I45" s="4">
        <v>1</v>
      </c>
      <c r="J45" s="4">
        <v>0</v>
      </c>
      <c r="K45" s="4">
        <v>1</v>
      </c>
      <c r="L45" s="4">
        <v>1</v>
      </c>
      <c r="M45" s="4">
        <v>63</v>
      </c>
      <c r="N45" s="4">
        <v>90</v>
      </c>
      <c r="O45" s="4"/>
      <c r="P45" s="4">
        <v>19990</v>
      </c>
      <c r="Q45" s="9">
        <v>29990</v>
      </c>
      <c r="R45" s="4" t="s">
        <v>92</v>
      </c>
      <c r="T45" s="2">
        <v>1</v>
      </c>
      <c r="U45" s="4">
        <v>1</v>
      </c>
      <c r="V45" s="4">
        <v>1</v>
      </c>
      <c r="W45" s="10" t="s">
        <v>136</v>
      </c>
      <c r="X45" s="2">
        <v>0</v>
      </c>
      <c r="Y45" s="2">
        <f>'middle_cv_sum_daily$1'!Y45+10</f>
        <v>106</v>
      </c>
      <c r="Z45" s="2">
        <f>'middle_cv_sum_daily$1'!Z45+5</f>
        <v>47</v>
      </c>
      <c r="AA45" s="2">
        <f>'middle_cv_sum_daily$1'!AA45+2</f>
        <v>18</v>
      </c>
      <c r="AB45" s="2">
        <f>'middle_cv_sum_daily$1'!AB45+1</f>
        <v>6</v>
      </c>
      <c r="AC45" s="2">
        <v>0</v>
      </c>
      <c r="AD45" s="21"/>
    </row>
    <row r="46" spans="1:30" s="2" customFormat="1" x14ac:dyDescent="0.15">
      <c r="A46" s="16" t="s">
        <v>136</v>
      </c>
      <c r="B46" s="4">
        <v>29998</v>
      </c>
      <c r="C46" s="11">
        <v>39998</v>
      </c>
      <c r="D46" s="4">
        <v>5998</v>
      </c>
      <c r="E46" s="2">
        <v>59982</v>
      </c>
      <c r="F46" s="4">
        <v>599812</v>
      </c>
      <c r="G46" s="4">
        <v>9</v>
      </c>
      <c r="H46" s="4">
        <v>1</v>
      </c>
      <c r="I46" s="4">
        <v>1</v>
      </c>
      <c r="J46" s="4">
        <v>0</v>
      </c>
      <c r="K46" s="4">
        <v>1</v>
      </c>
      <c r="L46" s="4">
        <v>1</v>
      </c>
      <c r="M46" s="4">
        <v>64</v>
      </c>
      <c r="N46" s="4">
        <v>91</v>
      </c>
      <c r="O46" s="4"/>
      <c r="P46" s="4">
        <v>19991</v>
      </c>
      <c r="Q46" s="9">
        <v>29991</v>
      </c>
      <c r="R46" s="4" t="s">
        <v>93</v>
      </c>
      <c r="T46" s="2">
        <v>1</v>
      </c>
      <c r="U46" s="4">
        <v>1</v>
      </c>
      <c r="V46" s="4">
        <v>1</v>
      </c>
      <c r="W46" s="10" t="s">
        <v>136</v>
      </c>
      <c r="X46" s="2">
        <v>0</v>
      </c>
      <c r="Y46" s="2">
        <f>'middle_cv_sum_daily$1'!Y46+10</f>
        <v>105</v>
      </c>
      <c r="Z46" s="2">
        <f>'middle_cv_sum_daily$1'!Z46+5</f>
        <v>45</v>
      </c>
      <c r="AA46" s="2">
        <f>'middle_cv_sum_daily$1'!AA46+2</f>
        <v>17</v>
      </c>
      <c r="AB46" s="2">
        <f>'middle_cv_sum_daily$1'!AB46+1</f>
        <v>6</v>
      </c>
      <c r="AC46" s="2">
        <v>1</v>
      </c>
      <c r="AD46" s="19"/>
    </row>
    <row r="47" spans="1:30" s="2" customFormat="1" x14ac:dyDescent="0.15">
      <c r="A47" s="16" t="s">
        <v>136</v>
      </c>
      <c r="B47" s="4">
        <v>0</v>
      </c>
      <c r="C47" s="3">
        <v>0</v>
      </c>
      <c r="D47" s="4">
        <v>5998</v>
      </c>
      <c r="E47" s="2">
        <v>59983</v>
      </c>
      <c r="F47" s="4">
        <v>599813</v>
      </c>
      <c r="G47" s="4">
        <v>0</v>
      </c>
      <c r="H47" s="4">
        <v>1</v>
      </c>
      <c r="I47" s="4">
        <v>1</v>
      </c>
      <c r="J47" s="4">
        <v>9</v>
      </c>
      <c r="K47" s="4">
        <v>1</v>
      </c>
      <c r="L47" s="4">
        <v>1</v>
      </c>
      <c r="M47" s="4">
        <v>65</v>
      </c>
      <c r="N47" s="4">
        <v>92</v>
      </c>
      <c r="O47" s="4"/>
      <c r="P47" s="4">
        <v>19992</v>
      </c>
      <c r="Q47" s="9">
        <v>29992</v>
      </c>
      <c r="R47" s="4" t="s">
        <v>94</v>
      </c>
      <c r="T47" s="2">
        <v>1</v>
      </c>
      <c r="U47" s="4">
        <v>9</v>
      </c>
      <c r="V47" s="4">
        <v>1</v>
      </c>
      <c r="W47" s="10" t="s">
        <v>136</v>
      </c>
      <c r="X47" s="2">
        <v>0</v>
      </c>
      <c r="Y47" s="2">
        <f>'middle_cv_sum_daily$1'!Y47+10</f>
        <v>104</v>
      </c>
      <c r="Z47" s="2">
        <f>'middle_cv_sum_daily$1'!Z47+5</f>
        <v>43</v>
      </c>
      <c r="AA47" s="2">
        <f>'middle_cv_sum_daily$1'!AA47+2</f>
        <v>16</v>
      </c>
      <c r="AB47" s="2">
        <f>'middle_cv_sum_daily$1'!AB47+1</f>
        <v>6</v>
      </c>
      <c r="AC47" s="2">
        <v>2</v>
      </c>
      <c r="AD47" s="17" t="s">
        <v>157</v>
      </c>
    </row>
    <row r="48" spans="1:30" s="2" customFormat="1" x14ac:dyDescent="0.15">
      <c r="A48" s="22" t="s">
        <v>136</v>
      </c>
      <c r="B48" s="4">
        <v>0</v>
      </c>
      <c r="C48" s="2">
        <v>0</v>
      </c>
      <c r="D48" s="4">
        <v>5998</v>
      </c>
      <c r="E48" s="2">
        <v>59984</v>
      </c>
      <c r="F48" s="4">
        <v>599814</v>
      </c>
      <c r="G48" s="4">
        <v>0</v>
      </c>
      <c r="H48" s="4">
        <v>1</v>
      </c>
      <c r="I48" s="4">
        <v>1</v>
      </c>
      <c r="J48" s="4">
        <v>9</v>
      </c>
      <c r="K48" s="4">
        <v>1</v>
      </c>
      <c r="L48" s="4">
        <v>1</v>
      </c>
      <c r="M48" s="4">
        <v>66</v>
      </c>
      <c r="N48" s="4">
        <v>93</v>
      </c>
      <c r="O48" s="4"/>
      <c r="P48" s="4">
        <v>19993</v>
      </c>
      <c r="Q48" s="9">
        <v>29993</v>
      </c>
      <c r="R48" s="4" t="s">
        <v>95</v>
      </c>
      <c r="T48" s="2">
        <v>1</v>
      </c>
      <c r="U48" s="4">
        <v>9</v>
      </c>
      <c r="V48" s="4">
        <v>1</v>
      </c>
      <c r="W48" s="10" t="s">
        <v>136</v>
      </c>
      <c r="X48" s="2">
        <v>0</v>
      </c>
      <c r="Y48" s="2">
        <f>'middle_cv_sum_daily$1'!Y48+10</f>
        <v>103</v>
      </c>
      <c r="Z48" s="2">
        <f>'middle_cv_sum_daily$1'!Z48+5</f>
        <v>41</v>
      </c>
      <c r="AA48" s="2">
        <f>'middle_cv_sum_daily$1'!AA48+2</f>
        <v>15</v>
      </c>
      <c r="AB48" s="2">
        <f>'middle_cv_sum_daily$1'!AB48+1</f>
        <v>6</v>
      </c>
      <c r="AC48" s="2">
        <v>3</v>
      </c>
      <c r="AD48" s="17" t="s">
        <v>158</v>
      </c>
    </row>
  </sheetData>
  <phoneticPr fontId="3"/>
  <pageMargins left="0.25" right="0.25" top="0.75" bottom="0.75" header="0.3" footer="0.3"/>
  <pageSetup paperSize="9" scale="52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30" s="11" customFormat="1" x14ac:dyDescent="0.15">
      <c r="A1" s="14" t="s">
        <v>161</v>
      </c>
    </row>
    <row r="2" spans="1:30" s="2" customFormat="1" x14ac:dyDescent="0.15">
      <c r="A2" s="15" t="s">
        <v>47</v>
      </c>
      <c r="B2" s="5" t="s">
        <v>96</v>
      </c>
      <c r="C2" s="5" t="s">
        <v>0</v>
      </c>
      <c r="D2" s="5" t="s">
        <v>97</v>
      </c>
      <c r="E2" s="5" t="s">
        <v>1</v>
      </c>
      <c r="F2" s="5" t="s">
        <v>98</v>
      </c>
      <c r="G2" s="5" t="s">
        <v>99</v>
      </c>
      <c r="H2" s="5" t="s">
        <v>100</v>
      </c>
      <c r="I2" s="5" t="s">
        <v>101</v>
      </c>
      <c r="J2" s="5" t="s">
        <v>102</v>
      </c>
      <c r="K2" s="5" t="s">
        <v>103</v>
      </c>
      <c r="L2" s="5" t="s">
        <v>104</v>
      </c>
      <c r="M2" s="8" t="s">
        <v>32</v>
      </c>
      <c r="N2" s="5" t="s">
        <v>105</v>
      </c>
      <c r="O2" s="5" t="s">
        <v>106</v>
      </c>
      <c r="P2" s="5" t="s">
        <v>33</v>
      </c>
      <c r="Q2" s="5" t="s">
        <v>34</v>
      </c>
      <c r="R2" s="5" t="s">
        <v>35</v>
      </c>
      <c r="S2" s="5" t="s">
        <v>18</v>
      </c>
      <c r="T2" s="5" t="s">
        <v>19</v>
      </c>
      <c r="U2" s="5" t="s">
        <v>15</v>
      </c>
      <c r="V2" s="5" t="s">
        <v>16</v>
      </c>
      <c r="W2" s="5" t="s">
        <v>107</v>
      </c>
      <c r="X2" s="5" t="s">
        <v>108</v>
      </c>
      <c r="Y2" s="8" t="s">
        <v>36</v>
      </c>
      <c r="Z2" s="5" t="s">
        <v>109</v>
      </c>
      <c r="AA2" s="5" t="s">
        <v>110</v>
      </c>
      <c r="AB2" s="5" t="s">
        <v>37</v>
      </c>
      <c r="AC2" s="6" t="s">
        <v>111</v>
      </c>
      <c r="AD2" s="6" t="s">
        <v>27</v>
      </c>
    </row>
    <row r="3" spans="1:30" s="2" customFormat="1" x14ac:dyDescent="0.15">
      <c r="A3" s="16" t="s">
        <v>137</v>
      </c>
      <c r="B3" s="3">
        <v>2001</v>
      </c>
      <c r="C3" s="3">
        <v>3001</v>
      </c>
      <c r="D3" s="4">
        <v>4001</v>
      </c>
      <c r="E3" s="4">
        <v>40011</v>
      </c>
      <c r="F3" s="3">
        <v>400111</v>
      </c>
      <c r="G3" s="3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24</v>
      </c>
      <c r="N3" s="4">
        <v>5</v>
      </c>
      <c r="O3" s="4"/>
      <c r="P3" s="4">
        <v>10000</v>
      </c>
      <c r="Q3" s="4">
        <v>20101</v>
      </c>
      <c r="R3" s="4" t="s">
        <v>112</v>
      </c>
      <c r="T3" s="2">
        <v>0</v>
      </c>
      <c r="U3" s="17">
        <v>0</v>
      </c>
      <c r="V3" s="17">
        <v>0</v>
      </c>
      <c r="W3" s="10" t="s">
        <v>137</v>
      </c>
      <c r="X3" s="2">
        <v>0</v>
      </c>
      <c r="Y3" s="2">
        <f>'middle_cv_sum_daily$2'!Y3+10</f>
        <v>70</v>
      </c>
      <c r="Z3" s="2">
        <f>'middle_cv_sum_daily$2'!Z3+5</f>
        <v>30</v>
      </c>
      <c r="AA3" s="2">
        <f>'middle_cv_sum_daily$2'!AA3+2</f>
        <v>14</v>
      </c>
      <c r="AB3" s="2">
        <f>'middle_cv_sum_daily$2'!AB3+1</f>
        <v>3</v>
      </c>
      <c r="AC3" s="2">
        <v>0</v>
      </c>
      <c r="AD3" s="17"/>
    </row>
    <row r="4" spans="1:30" s="2" customFormat="1" x14ac:dyDescent="0.15">
      <c r="A4" s="16" t="s">
        <v>137</v>
      </c>
      <c r="B4" s="3">
        <v>2001</v>
      </c>
      <c r="C4" s="3">
        <v>3001</v>
      </c>
      <c r="D4" s="4">
        <v>4001</v>
      </c>
      <c r="E4" s="4">
        <v>40011</v>
      </c>
      <c r="F4" s="3">
        <v>400111</v>
      </c>
      <c r="G4" s="3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24</v>
      </c>
      <c r="N4" s="4">
        <v>5</v>
      </c>
      <c r="O4" s="4"/>
      <c r="P4" s="4">
        <v>10000</v>
      </c>
      <c r="Q4" s="4">
        <v>20101</v>
      </c>
      <c r="R4" s="4" t="s">
        <v>112</v>
      </c>
      <c r="T4" s="2">
        <v>0</v>
      </c>
      <c r="U4" s="17">
        <v>1</v>
      </c>
      <c r="V4" s="17">
        <v>1</v>
      </c>
      <c r="W4" s="10" t="s">
        <v>137</v>
      </c>
      <c r="X4" s="2">
        <v>0</v>
      </c>
      <c r="Y4" s="2">
        <f>'middle_cv_sum_daily$2'!Y4+10</f>
        <v>71</v>
      </c>
      <c r="Z4" s="2">
        <f>'middle_cv_sum_daily$2'!Z4+5</f>
        <v>31</v>
      </c>
      <c r="AA4" s="2">
        <f>'middle_cv_sum_daily$2'!AA4+2</f>
        <v>15</v>
      </c>
      <c r="AB4" s="2">
        <f>'middle_cv_sum_daily$2'!AB4+1</f>
        <v>4</v>
      </c>
      <c r="AC4" s="2">
        <v>0</v>
      </c>
      <c r="AD4" s="17"/>
    </row>
    <row r="5" spans="1:30" s="2" customFormat="1" x14ac:dyDescent="0.15">
      <c r="A5" s="16" t="s">
        <v>137</v>
      </c>
      <c r="B5" s="3">
        <v>2001</v>
      </c>
      <c r="C5" s="3">
        <v>3001</v>
      </c>
      <c r="D5" s="4">
        <v>4001</v>
      </c>
      <c r="E5" s="4">
        <v>40011</v>
      </c>
      <c r="F5" s="3">
        <v>400111</v>
      </c>
      <c r="G5" s="3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24</v>
      </c>
      <c r="N5" s="4">
        <v>5</v>
      </c>
      <c r="O5" s="4"/>
      <c r="P5" s="4">
        <v>10000</v>
      </c>
      <c r="Q5" s="4">
        <v>20101</v>
      </c>
      <c r="R5" s="4" t="s">
        <v>112</v>
      </c>
      <c r="T5" s="2">
        <v>0</v>
      </c>
      <c r="U5" s="17">
        <v>2</v>
      </c>
      <c r="V5" s="17">
        <v>1</v>
      </c>
      <c r="W5" s="10" t="s">
        <v>137</v>
      </c>
      <c r="X5" s="2">
        <v>0</v>
      </c>
      <c r="Y5" s="2">
        <f>'middle_cv_sum_daily$2'!Y5+10</f>
        <v>72</v>
      </c>
      <c r="Z5" s="2">
        <f>'middle_cv_sum_daily$2'!Z5+5</f>
        <v>32</v>
      </c>
      <c r="AA5" s="2">
        <f>'middle_cv_sum_daily$2'!AA5+2</f>
        <v>16</v>
      </c>
      <c r="AB5" s="2">
        <f>'middle_cv_sum_daily$2'!AB5+1</f>
        <v>5</v>
      </c>
      <c r="AC5" s="2">
        <v>0</v>
      </c>
      <c r="AD5" s="17"/>
    </row>
    <row r="6" spans="1:30" s="2" customFormat="1" x14ac:dyDescent="0.15">
      <c r="A6" s="16" t="s">
        <v>137</v>
      </c>
      <c r="B6" s="3">
        <v>2001</v>
      </c>
      <c r="C6" s="3">
        <v>3001</v>
      </c>
      <c r="D6" s="4">
        <v>4001</v>
      </c>
      <c r="E6" s="4">
        <v>40011</v>
      </c>
      <c r="F6" s="3">
        <v>400111</v>
      </c>
      <c r="G6" s="3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24</v>
      </c>
      <c r="N6" s="4">
        <v>5</v>
      </c>
      <c r="O6" s="4"/>
      <c r="P6" s="4">
        <v>10000</v>
      </c>
      <c r="Q6" s="4">
        <v>20101</v>
      </c>
      <c r="R6" s="4" t="s">
        <v>112</v>
      </c>
      <c r="T6" s="2">
        <v>0</v>
      </c>
      <c r="U6" s="17">
        <v>1</v>
      </c>
      <c r="V6" s="17">
        <v>2</v>
      </c>
      <c r="W6" s="10" t="s">
        <v>137</v>
      </c>
      <c r="X6" s="2">
        <v>0</v>
      </c>
      <c r="Y6" s="2">
        <f>'middle_cv_sum_daily$2'!Y6+10</f>
        <v>73</v>
      </c>
      <c r="Z6" s="2">
        <f>'middle_cv_sum_daily$2'!Z6+5</f>
        <v>33</v>
      </c>
      <c r="AA6" s="2">
        <f>'middle_cv_sum_daily$2'!AA6+2</f>
        <v>17</v>
      </c>
      <c r="AB6" s="2">
        <f>'middle_cv_sum_daily$2'!AB6+1</f>
        <v>6</v>
      </c>
      <c r="AC6" s="2">
        <v>0</v>
      </c>
      <c r="AD6" s="17"/>
    </row>
    <row r="7" spans="1:30" s="2" customFormat="1" x14ac:dyDescent="0.15">
      <c r="A7" s="16" t="s">
        <v>137</v>
      </c>
      <c r="B7" s="3">
        <v>2001</v>
      </c>
      <c r="C7" s="3">
        <v>3001</v>
      </c>
      <c r="D7" s="4">
        <v>4001</v>
      </c>
      <c r="E7" s="4">
        <v>40011</v>
      </c>
      <c r="F7" s="3">
        <v>400111</v>
      </c>
      <c r="G7" s="3">
        <v>1</v>
      </c>
      <c r="H7" s="4">
        <v>1</v>
      </c>
      <c r="I7" s="4">
        <v>1</v>
      </c>
      <c r="J7" s="4">
        <v>0</v>
      </c>
      <c r="K7" s="4">
        <v>1</v>
      </c>
      <c r="L7" s="4">
        <v>1</v>
      </c>
      <c r="M7" s="4">
        <v>24</v>
      </c>
      <c r="N7" s="4">
        <v>5</v>
      </c>
      <c r="O7" s="4"/>
      <c r="P7" s="4">
        <v>10000</v>
      </c>
      <c r="Q7" s="4">
        <v>20101</v>
      </c>
      <c r="R7" s="4" t="s">
        <v>112</v>
      </c>
      <c r="T7" s="2">
        <v>0</v>
      </c>
      <c r="U7" s="17">
        <v>0</v>
      </c>
      <c r="V7" s="17">
        <v>0</v>
      </c>
      <c r="W7" s="10" t="s">
        <v>137</v>
      </c>
      <c r="X7" s="2">
        <v>0</v>
      </c>
      <c r="Y7" s="2">
        <f>'middle_cv_sum_daily$2'!Y7+10</f>
        <v>74</v>
      </c>
      <c r="Z7" s="2">
        <f>'middle_cv_sum_daily$2'!Z7+5</f>
        <v>34</v>
      </c>
      <c r="AA7" s="2">
        <f>'middle_cv_sum_daily$2'!AA7+2</f>
        <v>18</v>
      </c>
      <c r="AB7" s="2">
        <f>'middle_cv_sum_daily$2'!AB7+1</f>
        <v>7</v>
      </c>
      <c r="AC7" s="2">
        <v>0</v>
      </c>
      <c r="AD7" s="17"/>
    </row>
    <row r="8" spans="1:30" s="2" customFormat="1" x14ac:dyDescent="0.15">
      <c r="A8" s="16" t="s">
        <v>137</v>
      </c>
      <c r="B8" s="3">
        <v>2001</v>
      </c>
      <c r="C8" s="3">
        <v>3001</v>
      </c>
      <c r="D8" s="4">
        <v>4001</v>
      </c>
      <c r="E8" s="4">
        <v>40011</v>
      </c>
      <c r="F8" s="3">
        <v>400111</v>
      </c>
      <c r="G8" s="3">
        <v>1</v>
      </c>
      <c r="H8" s="4">
        <v>1</v>
      </c>
      <c r="I8" s="4">
        <v>1</v>
      </c>
      <c r="J8" s="4">
        <v>0</v>
      </c>
      <c r="K8" s="4">
        <v>1</v>
      </c>
      <c r="L8" s="4">
        <v>1</v>
      </c>
      <c r="M8" s="4">
        <v>24</v>
      </c>
      <c r="N8" s="4">
        <v>5</v>
      </c>
      <c r="O8" s="4"/>
      <c r="P8" s="4">
        <v>10000</v>
      </c>
      <c r="Q8" s="4">
        <v>20101</v>
      </c>
      <c r="R8" s="4" t="s">
        <v>112</v>
      </c>
      <c r="T8" s="2">
        <v>0</v>
      </c>
      <c r="U8" s="17">
        <v>1</v>
      </c>
      <c r="V8" s="17">
        <v>1</v>
      </c>
      <c r="W8" s="10" t="s">
        <v>137</v>
      </c>
      <c r="X8" s="2">
        <v>0</v>
      </c>
      <c r="Y8" s="2">
        <f>'middle_cv_sum_daily$2'!Y8+10</f>
        <v>75</v>
      </c>
      <c r="Z8" s="2">
        <f>'middle_cv_sum_daily$2'!Z8+5</f>
        <v>35</v>
      </c>
      <c r="AA8" s="2">
        <f>'middle_cv_sum_daily$2'!AA8+2</f>
        <v>19</v>
      </c>
      <c r="AB8" s="2">
        <f>'middle_cv_sum_daily$2'!AB8+1</f>
        <v>8</v>
      </c>
      <c r="AC8" s="2">
        <v>0</v>
      </c>
      <c r="AD8" s="17"/>
    </row>
    <row r="9" spans="1:30" s="2" customFormat="1" x14ac:dyDescent="0.15">
      <c r="A9" s="16" t="s">
        <v>137</v>
      </c>
      <c r="B9" s="3">
        <v>2001</v>
      </c>
      <c r="C9" s="3">
        <v>3001</v>
      </c>
      <c r="D9" s="4">
        <v>4001</v>
      </c>
      <c r="E9" s="4">
        <v>40011</v>
      </c>
      <c r="F9" s="3">
        <v>400111</v>
      </c>
      <c r="G9" s="3">
        <v>1</v>
      </c>
      <c r="H9" s="4">
        <v>1</v>
      </c>
      <c r="I9" s="4">
        <v>1</v>
      </c>
      <c r="J9" s="4">
        <v>0</v>
      </c>
      <c r="K9" s="4">
        <v>1</v>
      </c>
      <c r="L9" s="4">
        <v>1</v>
      </c>
      <c r="M9" s="4">
        <v>24</v>
      </c>
      <c r="N9" s="4">
        <v>5</v>
      </c>
      <c r="O9" s="4"/>
      <c r="P9" s="4">
        <v>10000</v>
      </c>
      <c r="Q9" s="4">
        <v>20101</v>
      </c>
      <c r="R9" s="4" t="s">
        <v>112</v>
      </c>
      <c r="T9" s="2">
        <v>0</v>
      </c>
      <c r="U9" s="17">
        <v>1</v>
      </c>
      <c r="V9" s="17">
        <v>2</v>
      </c>
      <c r="W9" s="10" t="s">
        <v>137</v>
      </c>
      <c r="X9" s="2">
        <v>0</v>
      </c>
      <c r="Y9" s="2">
        <f>'middle_cv_sum_daily$2'!Y9+10</f>
        <v>76</v>
      </c>
      <c r="Z9" s="2">
        <f>'middle_cv_sum_daily$2'!Z9+5</f>
        <v>36</v>
      </c>
      <c r="AA9" s="2">
        <f>'middle_cv_sum_daily$2'!AA9+2</f>
        <v>20</v>
      </c>
      <c r="AB9" s="2">
        <f>'middle_cv_sum_daily$2'!AB9+1</f>
        <v>9</v>
      </c>
      <c r="AC9" s="2">
        <v>0</v>
      </c>
      <c r="AD9" s="17"/>
    </row>
    <row r="10" spans="1:30" s="2" customFormat="1" x14ac:dyDescent="0.15">
      <c r="A10" s="16" t="s">
        <v>137</v>
      </c>
      <c r="B10" s="3">
        <v>2001</v>
      </c>
      <c r="C10" s="3">
        <v>3001</v>
      </c>
      <c r="D10" s="4">
        <v>4001</v>
      </c>
      <c r="E10" s="4">
        <v>40012</v>
      </c>
      <c r="F10" s="3">
        <v>400121</v>
      </c>
      <c r="G10" s="3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25</v>
      </c>
      <c r="N10" s="4">
        <v>6</v>
      </c>
      <c r="O10" s="4"/>
      <c r="P10" s="4">
        <v>10001</v>
      </c>
      <c r="Q10" s="4">
        <v>20102</v>
      </c>
      <c r="R10" s="4" t="s">
        <v>39</v>
      </c>
      <c r="T10" s="2">
        <v>0</v>
      </c>
      <c r="U10" s="3">
        <v>0</v>
      </c>
      <c r="V10" s="3">
        <v>0</v>
      </c>
      <c r="W10" s="10" t="s">
        <v>137</v>
      </c>
      <c r="X10" s="2">
        <v>0</v>
      </c>
      <c r="Y10" s="2">
        <f>'middle_cv_sum_daily$2'!Y10+10</f>
        <v>71</v>
      </c>
      <c r="Z10" s="2">
        <f>'middle_cv_sum_daily$2'!Z10+5</f>
        <v>31</v>
      </c>
      <c r="AA10" s="2">
        <f>'middle_cv_sum_daily$2'!AA10+2</f>
        <v>15</v>
      </c>
      <c r="AB10" s="2">
        <f>'middle_cv_sum_daily$2'!AB10+1</f>
        <v>4</v>
      </c>
      <c r="AC10" s="2">
        <v>1</v>
      </c>
      <c r="AD10" s="17"/>
    </row>
    <row r="11" spans="1:30" s="2" customFormat="1" x14ac:dyDescent="0.15">
      <c r="A11" s="16" t="s">
        <v>137</v>
      </c>
      <c r="B11" s="3">
        <v>0</v>
      </c>
      <c r="C11" s="3">
        <v>0</v>
      </c>
      <c r="D11" s="4">
        <v>4001</v>
      </c>
      <c r="E11" s="4">
        <v>40013</v>
      </c>
      <c r="F11" s="3">
        <v>400131</v>
      </c>
      <c r="G11" s="3">
        <v>0</v>
      </c>
      <c r="H11" s="4">
        <v>1</v>
      </c>
      <c r="I11" s="4">
        <v>1</v>
      </c>
      <c r="J11" s="4">
        <v>9</v>
      </c>
      <c r="K11" s="4">
        <v>1</v>
      </c>
      <c r="L11" s="4">
        <v>1</v>
      </c>
      <c r="M11" s="4">
        <v>26</v>
      </c>
      <c r="N11" s="4">
        <v>7</v>
      </c>
      <c r="O11" s="4"/>
      <c r="P11" s="4">
        <v>10002</v>
      </c>
      <c r="Q11" s="4">
        <v>20103</v>
      </c>
      <c r="R11" s="4" t="s">
        <v>40</v>
      </c>
      <c r="T11" s="2">
        <v>0</v>
      </c>
      <c r="U11" s="3">
        <v>0</v>
      </c>
      <c r="V11" s="3">
        <v>0</v>
      </c>
      <c r="W11" s="10" t="s">
        <v>137</v>
      </c>
      <c r="X11" s="2">
        <v>0</v>
      </c>
      <c r="Y11" s="2">
        <f>'middle_cv_sum_daily$2'!Y11+10</f>
        <v>72</v>
      </c>
      <c r="Z11" s="2">
        <f>'middle_cv_sum_daily$2'!Z11+5</f>
        <v>32</v>
      </c>
      <c r="AA11" s="2">
        <f>'middle_cv_sum_daily$2'!AA11+2</f>
        <v>16</v>
      </c>
      <c r="AB11" s="2">
        <f>'middle_cv_sum_daily$2'!AB11+1</f>
        <v>5</v>
      </c>
      <c r="AC11" s="2">
        <v>2</v>
      </c>
      <c r="AD11" s="17" t="s">
        <v>157</v>
      </c>
    </row>
    <row r="12" spans="1:30" s="2" customFormat="1" x14ac:dyDescent="0.15">
      <c r="A12" s="16" t="s">
        <v>137</v>
      </c>
      <c r="B12" s="3">
        <v>0</v>
      </c>
      <c r="C12" s="3">
        <v>0</v>
      </c>
      <c r="D12" s="4">
        <v>4001</v>
      </c>
      <c r="E12" s="4">
        <v>40014</v>
      </c>
      <c r="F12" s="3">
        <v>400141</v>
      </c>
      <c r="G12" s="3">
        <v>0</v>
      </c>
      <c r="H12" s="4">
        <v>1</v>
      </c>
      <c r="I12" s="4">
        <v>1</v>
      </c>
      <c r="J12" s="4">
        <v>9</v>
      </c>
      <c r="K12" s="4">
        <v>1</v>
      </c>
      <c r="L12" s="4">
        <v>1</v>
      </c>
      <c r="M12" s="4">
        <v>27</v>
      </c>
      <c r="N12" s="4">
        <v>8</v>
      </c>
      <c r="O12" s="4"/>
      <c r="P12" s="4">
        <v>10003</v>
      </c>
      <c r="Q12" s="4">
        <v>20104</v>
      </c>
      <c r="R12" s="4" t="s">
        <v>41</v>
      </c>
      <c r="T12" s="2">
        <v>0</v>
      </c>
      <c r="U12" s="3">
        <v>0</v>
      </c>
      <c r="V12" s="3">
        <v>0</v>
      </c>
      <c r="W12" s="10" t="s">
        <v>137</v>
      </c>
      <c r="X12" s="2">
        <v>0</v>
      </c>
      <c r="Y12" s="2">
        <f>'middle_cv_sum_daily$2'!Y12+10</f>
        <v>73</v>
      </c>
      <c r="Z12" s="2">
        <f>'middle_cv_sum_daily$2'!Z12+5</f>
        <v>33</v>
      </c>
      <c r="AA12" s="2">
        <f>'middle_cv_sum_daily$2'!AA12+2</f>
        <v>17</v>
      </c>
      <c r="AB12" s="2">
        <f>'middle_cv_sum_daily$2'!AB12+1</f>
        <v>6</v>
      </c>
      <c r="AC12" s="2">
        <v>3</v>
      </c>
      <c r="AD12" s="17" t="s">
        <v>158</v>
      </c>
    </row>
    <row r="13" spans="1:30" s="2" customFormat="1" x14ac:dyDescent="0.15">
      <c r="A13" s="16" t="s">
        <v>137</v>
      </c>
      <c r="B13" s="3">
        <v>2001</v>
      </c>
      <c r="C13" s="3">
        <v>3002</v>
      </c>
      <c r="D13" s="4">
        <v>4001</v>
      </c>
      <c r="E13" s="4">
        <v>40011</v>
      </c>
      <c r="F13" s="3">
        <v>400141</v>
      </c>
      <c r="G13" s="3">
        <v>10</v>
      </c>
      <c r="H13" s="4">
        <v>1</v>
      </c>
      <c r="I13" s="4">
        <v>1</v>
      </c>
      <c r="J13" s="4">
        <v>0</v>
      </c>
      <c r="K13" s="4">
        <v>1</v>
      </c>
      <c r="L13" s="4">
        <v>1</v>
      </c>
      <c r="M13" s="4">
        <v>24</v>
      </c>
      <c r="N13" s="4">
        <v>5</v>
      </c>
      <c r="O13" s="4"/>
      <c r="P13" s="4">
        <v>10000</v>
      </c>
      <c r="Q13" s="4">
        <v>20101</v>
      </c>
      <c r="R13" s="4" t="s">
        <v>113</v>
      </c>
      <c r="T13" s="2">
        <v>0</v>
      </c>
      <c r="U13" s="3">
        <v>0</v>
      </c>
      <c r="V13" s="3">
        <v>0</v>
      </c>
      <c r="W13" s="10" t="s">
        <v>137</v>
      </c>
      <c r="X13" s="2">
        <v>0</v>
      </c>
      <c r="Y13" s="2">
        <f>'middle_cv_sum_daily$2'!Y13+10</f>
        <v>80</v>
      </c>
      <c r="Z13" s="2">
        <f>'middle_cv_sum_daily$2'!Z13+5</f>
        <v>34</v>
      </c>
      <c r="AA13" s="2">
        <f>'middle_cv_sum_daily$2'!AA13+2</f>
        <v>18</v>
      </c>
      <c r="AB13" s="2">
        <f>'middle_cv_sum_daily$2'!AB13+1</f>
        <v>7</v>
      </c>
      <c r="AC13" s="2">
        <v>0</v>
      </c>
      <c r="AD13" s="17"/>
    </row>
    <row r="14" spans="1:30" s="2" customFormat="1" x14ac:dyDescent="0.15">
      <c r="A14" s="16" t="s">
        <v>137</v>
      </c>
      <c r="B14" s="3">
        <v>2001</v>
      </c>
      <c r="C14" s="3">
        <v>3002</v>
      </c>
      <c r="D14" s="4">
        <v>4001</v>
      </c>
      <c r="E14" s="4">
        <v>40012</v>
      </c>
      <c r="F14" s="3">
        <v>400131</v>
      </c>
      <c r="G14" s="3">
        <v>10</v>
      </c>
      <c r="H14" s="4">
        <v>1</v>
      </c>
      <c r="I14" s="4">
        <v>1</v>
      </c>
      <c r="J14" s="4">
        <v>0</v>
      </c>
      <c r="K14" s="4">
        <v>1</v>
      </c>
      <c r="L14" s="4">
        <v>1</v>
      </c>
      <c r="M14" s="4">
        <v>25</v>
      </c>
      <c r="N14" s="4">
        <v>6</v>
      </c>
      <c r="O14" s="4"/>
      <c r="P14" s="4">
        <v>10001</v>
      </c>
      <c r="Q14" s="4">
        <v>20102</v>
      </c>
      <c r="R14" s="4" t="s">
        <v>39</v>
      </c>
      <c r="T14" s="2">
        <v>0</v>
      </c>
      <c r="U14" s="3">
        <v>0</v>
      </c>
      <c r="V14" s="3">
        <v>0</v>
      </c>
      <c r="W14" s="10" t="s">
        <v>137</v>
      </c>
      <c r="X14" s="2">
        <v>0</v>
      </c>
      <c r="Y14" s="2">
        <f>'middle_cv_sum_daily$2'!Y14+10</f>
        <v>81</v>
      </c>
      <c r="Z14" s="2">
        <f>'middle_cv_sum_daily$2'!Z14+5</f>
        <v>35</v>
      </c>
      <c r="AA14" s="2">
        <f>'middle_cv_sum_daily$2'!AA14+2</f>
        <v>19</v>
      </c>
      <c r="AB14" s="2">
        <f>'middle_cv_sum_daily$2'!AB14+1</f>
        <v>8</v>
      </c>
      <c r="AC14" s="2">
        <v>1</v>
      </c>
      <c r="AD14" s="17"/>
    </row>
    <row r="15" spans="1:30" s="2" customFormat="1" x14ac:dyDescent="0.15">
      <c r="A15" s="16" t="s">
        <v>137</v>
      </c>
      <c r="B15" s="3">
        <v>0</v>
      </c>
      <c r="C15" s="3">
        <v>0</v>
      </c>
      <c r="D15" s="4">
        <v>4001</v>
      </c>
      <c r="E15" s="4">
        <v>40013</v>
      </c>
      <c r="F15" s="3">
        <v>400121</v>
      </c>
      <c r="G15" s="3">
        <v>0</v>
      </c>
      <c r="H15" s="4">
        <v>1</v>
      </c>
      <c r="I15" s="4">
        <v>1</v>
      </c>
      <c r="J15" s="4">
        <v>9</v>
      </c>
      <c r="K15" s="4">
        <v>1</v>
      </c>
      <c r="L15" s="4">
        <v>1</v>
      </c>
      <c r="M15" s="4">
        <v>26</v>
      </c>
      <c r="N15" s="4">
        <v>7</v>
      </c>
      <c r="O15" s="4"/>
      <c r="P15" s="4">
        <v>10002</v>
      </c>
      <c r="Q15" s="4">
        <v>20103</v>
      </c>
      <c r="R15" s="4" t="s">
        <v>40</v>
      </c>
      <c r="T15" s="2">
        <v>0</v>
      </c>
      <c r="U15" s="3">
        <v>0</v>
      </c>
      <c r="V15" s="3">
        <v>0</v>
      </c>
      <c r="W15" s="10" t="s">
        <v>137</v>
      </c>
      <c r="X15" s="2">
        <v>0</v>
      </c>
      <c r="Y15" s="2">
        <f>'middle_cv_sum_daily$2'!Y15+10</f>
        <v>82</v>
      </c>
      <c r="Z15" s="2">
        <f>'middle_cv_sum_daily$2'!Z15+5</f>
        <v>36</v>
      </c>
      <c r="AA15" s="2">
        <f>'middle_cv_sum_daily$2'!AA15+2</f>
        <v>20</v>
      </c>
      <c r="AB15" s="2">
        <f>'middle_cv_sum_daily$2'!AB15+1</f>
        <v>9</v>
      </c>
      <c r="AC15" s="2">
        <v>2</v>
      </c>
      <c r="AD15" s="17" t="s">
        <v>162</v>
      </c>
    </row>
    <row r="16" spans="1:30" s="2" customFormat="1" x14ac:dyDescent="0.15">
      <c r="A16" s="16" t="s">
        <v>137</v>
      </c>
      <c r="B16" s="3">
        <v>0</v>
      </c>
      <c r="C16" s="3">
        <v>0</v>
      </c>
      <c r="D16" s="4">
        <v>4001</v>
      </c>
      <c r="E16" s="4">
        <v>40014</v>
      </c>
      <c r="F16" s="3">
        <v>400111</v>
      </c>
      <c r="G16" s="3">
        <v>0</v>
      </c>
      <c r="H16" s="4">
        <v>1</v>
      </c>
      <c r="I16" s="4">
        <v>1</v>
      </c>
      <c r="J16" s="4">
        <v>9</v>
      </c>
      <c r="K16" s="4">
        <v>1</v>
      </c>
      <c r="L16" s="4">
        <v>1</v>
      </c>
      <c r="M16" s="4">
        <v>27</v>
      </c>
      <c r="N16" s="4">
        <v>8</v>
      </c>
      <c r="O16" s="4"/>
      <c r="P16" s="4">
        <v>10003</v>
      </c>
      <c r="Q16" s="4">
        <v>20104</v>
      </c>
      <c r="R16" s="4" t="s">
        <v>41</v>
      </c>
      <c r="T16" s="2">
        <v>0</v>
      </c>
      <c r="U16" s="3">
        <v>0</v>
      </c>
      <c r="V16" s="3">
        <v>0</v>
      </c>
      <c r="W16" s="10" t="s">
        <v>137</v>
      </c>
      <c r="X16" s="2">
        <v>0</v>
      </c>
      <c r="Y16" s="2">
        <f>'middle_cv_sum_daily$2'!Y16+10</f>
        <v>83</v>
      </c>
      <c r="Z16" s="2">
        <f>'middle_cv_sum_daily$2'!Z16+5</f>
        <v>37</v>
      </c>
      <c r="AA16" s="2">
        <f>'middle_cv_sum_daily$2'!AA16+2</f>
        <v>21</v>
      </c>
      <c r="AB16" s="2">
        <f>'middle_cv_sum_daily$2'!AB16+1</f>
        <v>10</v>
      </c>
      <c r="AC16" s="2">
        <v>3</v>
      </c>
      <c r="AD16" s="17" t="s">
        <v>163</v>
      </c>
    </row>
    <row r="17" spans="1:30" s="2" customFormat="1" x14ac:dyDescent="0.15">
      <c r="A17" s="16" t="s">
        <v>137</v>
      </c>
      <c r="B17" s="3">
        <v>2001</v>
      </c>
      <c r="C17" s="3">
        <v>3001</v>
      </c>
      <c r="D17" s="4">
        <v>4002</v>
      </c>
      <c r="E17" s="4">
        <v>40021</v>
      </c>
      <c r="F17" s="3">
        <v>400211</v>
      </c>
      <c r="G17" s="3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24</v>
      </c>
      <c r="N17" s="4">
        <v>5</v>
      </c>
      <c r="O17" s="4"/>
      <c r="P17" s="4">
        <v>10000</v>
      </c>
      <c r="Q17" s="4">
        <v>20101</v>
      </c>
      <c r="R17" s="4" t="s">
        <v>113</v>
      </c>
      <c r="T17" s="2">
        <v>0</v>
      </c>
      <c r="U17" s="3">
        <v>0</v>
      </c>
      <c r="V17" s="3">
        <v>0</v>
      </c>
      <c r="W17" s="10" t="s">
        <v>137</v>
      </c>
      <c r="X17" s="2">
        <v>0</v>
      </c>
      <c r="Y17" s="2">
        <f>'middle_cv_sum_daily$2'!Y17+10</f>
        <v>90</v>
      </c>
      <c r="Z17" s="2">
        <f>'middle_cv_sum_daily$2'!Z17+5</f>
        <v>38</v>
      </c>
      <c r="AA17" s="2">
        <f>'middle_cv_sum_daily$2'!AA17+2</f>
        <v>22</v>
      </c>
      <c r="AB17" s="2">
        <f>'middle_cv_sum_daily$2'!AB17+1</f>
        <v>11</v>
      </c>
      <c r="AC17" s="2">
        <v>0</v>
      </c>
      <c r="AD17" s="17"/>
    </row>
    <row r="18" spans="1:30" s="2" customFormat="1" x14ac:dyDescent="0.15">
      <c r="A18" s="16" t="s">
        <v>137</v>
      </c>
      <c r="B18" s="3">
        <v>2001</v>
      </c>
      <c r="C18" s="3">
        <v>3001</v>
      </c>
      <c r="D18" s="4">
        <v>4002</v>
      </c>
      <c r="E18" s="4">
        <v>40022</v>
      </c>
      <c r="F18" s="3">
        <v>400221</v>
      </c>
      <c r="G18" s="3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25</v>
      </c>
      <c r="N18" s="4">
        <v>6</v>
      </c>
      <c r="O18" s="4"/>
      <c r="P18" s="4">
        <v>10001</v>
      </c>
      <c r="Q18" s="4">
        <v>20102</v>
      </c>
      <c r="R18" s="4" t="s">
        <v>39</v>
      </c>
      <c r="T18" s="2">
        <v>0</v>
      </c>
      <c r="U18" s="3">
        <v>0</v>
      </c>
      <c r="V18" s="3">
        <v>0</v>
      </c>
      <c r="W18" s="10" t="s">
        <v>137</v>
      </c>
      <c r="X18" s="2">
        <v>0</v>
      </c>
      <c r="Y18" s="2">
        <f>'middle_cv_sum_daily$2'!Y18+10</f>
        <v>91</v>
      </c>
      <c r="Z18" s="2">
        <f>'middle_cv_sum_daily$2'!Z18+5</f>
        <v>39</v>
      </c>
      <c r="AA18" s="2">
        <f>'middle_cv_sum_daily$2'!AA18+2</f>
        <v>23</v>
      </c>
      <c r="AB18" s="2">
        <f>'middle_cv_sum_daily$2'!AB18+1</f>
        <v>12</v>
      </c>
      <c r="AC18" s="2">
        <v>1</v>
      </c>
      <c r="AD18" s="17"/>
    </row>
    <row r="19" spans="1:30" s="2" customFormat="1" x14ac:dyDescent="0.15">
      <c r="A19" s="16" t="s">
        <v>137</v>
      </c>
      <c r="B19" s="3">
        <v>0</v>
      </c>
      <c r="C19" s="3">
        <v>0</v>
      </c>
      <c r="D19" s="4">
        <v>4002</v>
      </c>
      <c r="E19" s="4">
        <v>40023</v>
      </c>
      <c r="F19" s="3">
        <v>400231</v>
      </c>
      <c r="G19" s="3">
        <v>0</v>
      </c>
      <c r="H19" s="4">
        <v>1</v>
      </c>
      <c r="I19" s="4">
        <v>1</v>
      </c>
      <c r="J19" s="4">
        <v>9</v>
      </c>
      <c r="K19" s="4">
        <v>1</v>
      </c>
      <c r="L19" s="4">
        <v>1</v>
      </c>
      <c r="M19" s="4">
        <v>26</v>
      </c>
      <c r="N19" s="4">
        <v>7</v>
      </c>
      <c r="O19" s="4"/>
      <c r="P19" s="4">
        <v>10002</v>
      </c>
      <c r="Q19" s="4">
        <v>20103</v>
      </c>
      <c r="R19" s="4" t="s">
        <v>40</v>
      </c>
      <c r="T19" s="2">
        <v>0</v>
      </c>
      <c r="U19" s="3">
        <v>0</v>
      </c>
      <c r="V19" s="3">
        <v>0</v>
      </c>
      <c r="W19" s="10" t="s">
        <v>137</v>
      </c>
      <c r="X19" s="2">
        <v>0</v>
      </c>
      <c r="Y19" s="2">
        <f>'middle_cv_sum_daily$2'!Y19+10</f>
        <v>92</v>
      </c>
      <c r="Z19" s="2">
        <f>'middle_cv_sum_daily$2'!Z19+5</f>
        <v>40</v>
      </c>
      <c r="AA19" s="2">
        <f>'middle_cv_sum_daily$2'!AA19+2</f>
        <v>24</v>
      </c>
      <c r="AB19" s="2">
        <f>'middle_cv_sum_daily$2'!AB19+1</f>
        <v>13</v>
      </c>
      <c r="AC19" s="2">
        <v>2</v>
      </c>
      <c r="AD19" s="17" t="s">
        <v>157</v>
      </c>
    </row>
    <row r="20" spans="1:30" s="2" customFormat="1" x14ac:dyDescent="0.15">
      <c r="A20" s="16" t="s">
        <v>137</v>
      </c>
      <c r="B20" s="3">
        <v>0</v>
      </c>
      <c r="C20" s="3">
        <v>0</v>
      </c>
      <c r="D20" s="4">
        <v>4002</v>
      </c>
      <c r="E20" s="4">
        <v>40024</v>
      </c>
      <c r="F20" s="3">
        <v>400241</v>
      </c>
      <c r="G20" s="3">
        <v>0</v>
      </c>
      <c r="H20" s="4">
        <v>1</v>
      </c>
      <c r="I20" s="4">
        <v>1</v>
      </c>
      <c r="J20" s="4">
        <v>9</v>
      </c>
      <c r="K20" s="4">
        <v>1</v>
      </c>
      <c r="L20" s="4">
        <v>1</v>
      </c>
      <c r="M20" s="4">
        <v>27</v>
      </c>
      <c r="N20" s="4">
        <v>8</v>
      </c>
      <c r="O20" s="4"/>
      <c r="P20" s="4">
        <v>10003</v>
      </c>
      <c r="Q20" s="4">
        <v>20104</v>
      </c>
      <c r="R20" s="4" t="s">
        <v>41</v>
      </c>
      <c r="T20" s="2">
        <v>0</v>
      </c>
      <c r="U20" s="3">
        <v>0</v>
      </c>
      <c r="V20" s="3">
        <v>0</v>
      </c>
      <c r="W20" s="10" t="s">
        <v>137</v>
      </c>
      <c r="X20" s="2">
        <v>0</v>
      </c>
      <c r="Y20" s="2">
        <f>'middle_cv_sum_daily$2'!Y20+10</f>
        <v>93</v>
      </c>
      <c r="Z20" s="2">
        <f>'middle_cv_sum_daily$2'!Z20+5</f>
        <v>41</v>
      </c>
      <c r="AA20" s="2">
        <f>'middle_cv_sum_daily$2'!AA20+2</f>
        <v>25</v>
      </c>
      <c r="AB20" s="2">
        <f>'middle_cv_sum_daily$2'!AB20+1</f>
        <v>14</v>
      </c>
      <c r="AC20" s="2">
        <v>3</v>
      </c>
      <c r="AD20" s="17" t="s">
        <v>158</v>
      </c>
    </row>
    <row r="21" spans="1:30" s="2" customFormat="1" x14ac:dyDescent="0.15">
      <c r="A21" s="16" t="s">
        <v>137</v>
      </c>
      <c r="B21" s="3">
        <v>2001</v>
      </c>
      <c r="C21" s="3">
        <v>3002</v>
      </c>
      <c r="D21" s="4">
        <v>4002</v>
      </c>
      <c r="E21" s="4">
        <v>40021</v>
      </c>
      <c r="F21" s="3">
        <v>400241</v>
      </c>
      <c r="G21" s="3">
        <v>10</v>
      </c>
      <c r="H21" s="4">
        <v>1</v>
      </c>
      <c r="I21" s="4">
        <v>1</v>
      </c>
      <c r="J21" s="4">
        <v>0</v>
      </c>
      <c r="K21" s="4">
        <v>1</v>
      </c>
      <c r="L21" s="4">
        <v>1</v>
      </c>
      <c r="M21" s="4">
        <v>24</v>
      </c>
      <c r="N21" s="4">
        <v>5</v>
      </c>
      <c r="O21" s="4"/>
      <c r="P21" s="4">
        <v>10000</v>
      </c>
      <c r="Q21" s="4">
        <v>20101</v>
      </c>
      <c r="R21" s="4" t="s">
        <v>113</v>
      </c>
      <c r="T21" s="2">
        <v>0</v>
      </c>
      <c r="U21" s="3">
        <v>0</v>
      </c>
      <c r="V21" s="3">
        <v>0</v>
      </c>
      <c r="W21" s="10" t="s">
        <v>137</v>
      </c>
      <c r="X21" s="2">
        <v>0</v>
      </c>
      <c r="Y21" s="2">
        <f>'middle_cv_sum_daily$2'!Y21+10</f>
        <v>100</v>
      </c>
      <c r="Z21" s="2">
        <f>'middle_cv_sum_daily$2'!Z21+5</f>
        <v>42</v>
      </c>
      <c r="AA21" s="2">
        <f>'middle_cv_sum_daily$2'!AA21+2</f>
        <v>26</v>
      </c>
      <c r="AB21" s="2">
        <f>'middle_cv_sum_daily$2'!AB21+1</f>
        <v>15</v>
      </c>
      <c r="AC21" s="2">
        <v>0</v>
      </c>
      <c r="AD21" s="17"/>
    </row>
    <row r="22" spans="1:30" s="2" customFormat="1" x14ac:dyDescent="0.15">
      <c r="A22" s="16" t="s">
        <v>137</v>
      </c>
      <c r="B22" s="3">
        <v>2001</v>
      </c>
      <c r="C22" s="3">
        <v>3002</v>
      </c>
      <c r="D22" s="4">
        <v>4002</v>
      </c>
      <c r="E22" s="4">
        <v>40022</v>
      </c>
      <c r="F22" s="3">
        <v>400231</v>
      </c>
      <c r="G22" s="3">
        <v>10</v>
      </c>
      <c r="H22" s="4">
        <v>1</v>
      </c>
      <c r="I22" s="4">
        <v>1</v>
      </c>
      <c r="J22" s="4">
        <v>0</v>
      </c>
      <c r="K22" s="4">
        <v>1</v>
      </c>
      <c r="L22" s="4">
        <v>1</v>
      </c>
      <c r="M22" s="4">
        <v>25</v>
      </c>
      <c r="N22" s="4">
        <v>6</v>
      </c>
      <c r="O22" s="4"/>
      <c r="P22" s="4">
        <v>10001</v>
      </c>
      <c r="Q22" s="4">
        <v>20102</v>
      </c>
      <c r="R22" s="4" t="s">
        <v>39</v>
      </c>
      <c r="T22" s="2">
        <v>0</v>
      </c>
      <c r="U22" s="3">
        <v>0</v>
      </c>
      <c r="V22" s="3">
        <v>0</v>
      </c>
      <c r="W22" s="10" t="s">
        <v>137</v>
      </c>
      <c r="X22" s="2">
        <v>0</v>
      </c>
      <c r="Y22" s="2">
        <f>'middle_cv_sum_daily$2'!Y22+10</f>
        <v>101</v>
      </c>
      <c r="Z22" s="2">
        <f>'middle_cv_sum_daily$2'!Z22+5</f>
        <v>43</v>
      </c>
      <c r="AA22" s="2">
        <f>'middle_cv_sum_daily$2'!AA22+2</f>
        <v>27</v>
      </c>
      <c r="AB22" s="2">
        <f>'middle_cv_sum_daily$2'!AB22+1</f>
        <v>16</v>
      </c>
      <c r="AC22" s="2">
        <v>1</v>
      </c>
      <c r="AD22" s="17"/>
    </row>
    <row r="23" spans="1:30" s="2" customFormat="1" x14ac:dyDescent="0.15">
      <c r="A23" s="16" t="s">
        <v>137</v>
      </c>
      <c r="B23" s="3">
        <v>0</v>
      </c>
      <c r="C23" s="3">
        <v>0</v>
      </c>
      <c r="D23" s="4">
        <v>4002</v>
      </c>
      <c r="E23" s="4">
        <v>40023</v>
      </c>
      <c r="F23" s="3">
        <v>400221</v>
      </c>
      <c r="G23" s="3">
        <v>0</v>
      </c>
      <c r="H23" s="4">
        <v>1</v>
      </c>
      <c r="I23" s="4">
        <v>1</v>
      </c>
      <c r="J23" s="4">
        <v>9</v>
      </c>
      <c r="K23" s="4">
        <v>1</v>
      </c>
      <c r="L23" s="4">
        <v>1</v>
      </c>
      <c r="M23" s="4">
        <v>26</v>
      </c>
      <c r="N23" s="4">
        <v>7</v>
      </c>
      <c r="O23" s="4"/>
      <c r="P23" s="4">
        <v>10002</v>
      </c>
      <c r="Q23" s="4">
        <v>20103</v>
      </c>
      <c r="R23" s="4" t="s">
        <v>40</v>
      </c>
      <c r="T23" s="2">
        <v>0</v>
      </c>
      <c r="U23" s="3">
        <v>0</v>
      </c>
      <c r="V23" s="3">
        <v>0</v>
      </c>
      <c r="W23" s="10" t="s">
        <v>137</v>
      </c>
      <c r="X23" s="2">
        <v>0</v>
      </c>
      <c r="Y23" s="2">
        <f>'middle_cv_sum_daily$2'!Y23+10</f>
        <v>102</v>
      </c>
      <c r="Z23" s="2">
        <f>'middle_cv_sum_daily$2'!Z23+5</f>
        <v>44</v>
      </c>
      <c r="AA23" s="2">
        <f>'middle_cv_sum_daily$2'!AA23+2</f>
        <v>28</v>
      </c>
      <c r="AB23" s="2">
        <f>'middle_cv_sum_daily$2'!AB23+1</f>
        <v>17</v>
      </c>
      <c r="AC23" s="2">
        <v>2</v>
      </c>
      <c r="AD23" s="17" t="s">
        <v>162</v>
      </c>
    </row>
    <row r="24" spans="1:30" s="2" customFormat="1" x14ac:dyDescent="0.15">
      <c r="A24" s="16" t="s">
        <v>137</v>
      </c>
      <c r="B24" s="3">
        <v>0</v>
      </c>
      <c r="C24" s="3">
        <v>0</v>
      </c>
      <c r="D24" s="4">
        <v>4002</v>
      </c>
      <c r="E24" s="4">
        <v>40024</v>
      </c>
      <c r="F24" s="3">
        <v>400211</v>
      </c>
      <c r="G24" s="3">
        <v>0</v>
      </c>
      <c r="H24" s="4">
        <v>1</v>
      </c>
      <c r="I24" s="4">
        <v>1</v>
      </c>
      <c r="J24" s="4">
        <v>9</v>
      </c>
      <c r="K24" s="4">
        <v>1</v>
      </c>
      <c r="L24" s="4">
        <v>1</v>
      </c>
      <c r="M24" s="4">
        <v>27</v>
      </c>
      <c r="N24" s="4">
        <v>8</v>
      </c>
      <c r="O24" s="4"/>
      <c r="P24" s="4">
        <v>10003</v>
      </c>
      <c r="Q24" s="4">
        <v>20104</v>
      </c>
      <c r="R24" s="4" t="s">
        <v>41</v>
      </c>
      <c r="T24" s="2">
        <v>0</v>
      </c>
      <c r="U24" s="3">
        <v>0</v>
      </c>
      <c r="V24" s="3">
        <v>0</v>
      </c>
      <c r="W24" s="10" t="s">
        <v>137</v>
      </c>
      <c r="X24" s="2">
        <v>0</v>
      </c>
      <c r="Y24" s="2">
        <f>'middle_cv_sum_daily$2'!Y24+10</f>
        <v>103</v>
      </c>
      <c r="Z24" s="2">
        <f>'middle_cv_sum_daily$2'!Z24+5</f>
        <v>45</v>
      </c>
      <c r="AA24" s="2">
        <f>'middle_cv_sum_daily$2'!AA24+2</f>
        <v>29</v>
      </c>
      <c r="AB24" s="2">
        <f>'middle_cv_sum_daily$2'!AB24+1</f>
        <v>18</v>
      </c>
      <c r="AC24" s="2">
        <v>3</v>
      </c>
      <c r="AD24" s="17" t="s">
        <v>163</v>
      </c>
    </row>
    <row r="25" spans="1:30" s="2" customFormat="1" x14ac:dyDescent="0.15">
      <c r="A25" s="16" t="s">
        <v>137</v>
      </c>
      <c r="B25" s="3">
        <v>20001</v>
      </c>
      <c r="C25" s="1">
        <v>30001</v>
      </c>
      <c r="D25" s="4">
        <v>4001</v>
      </c>
      <c r="E25" s="2">
        <v>50011</v>
      </c>
      <c r="F25" s="3">
        <v>500111</v>
      </c>
      <c r="G25" s="3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21</v>
      </c>
      <c r="N25" s="4">
        <v>15</v>
      </c>
      <c r="O25" s="4"/>
      <c r="P25" s="4">
        <v>10035</v>
      </c>
      <c r="Q25" s="9">
        <v>20111</v>
      </c>
      <c r="R25" s="4" t="s">
        <v>114</v>
      </c>
      <c r="T25" s="2">
        <v>1</v>
      </c>
      <c r="U25" s="3">
        <v>1</v>
      </c>
      <c r="V25" s="3">
        <v>1</v>
      </c>
      <c r="W25" s="10" t="s">
        <v>137</v>
      </c>
      <c r="X25" s="2">
        <v>0</v>
      </c>
      <c r="Y25" s="2">
        <f>'middle_cv_sum_daily$2'!Y25+10</f>
        <v>60</v>
      </c>
      <c r="Z25" s="2">
        <f>'middle_cv_sum_daily$2'!Z25+5</f>
        <v>15</v>
      </c>
      <c r="AA25" s="2">
        <f>'middle_cv_sum_daily$2'!AA25+2</f>
        <v>5</v>
      </c>
      <c r="AB25" s="2">
        <f>'middle_cv_sum_daily$2'!AB25+1</f>
        <v>4</v>
      </c>
      <c r="AC25" s="2">
        <v>0</v>
      </c>
      <c r="AD25" s="18"/>
    </row>
    <row r="26" spans="1:30" s="2" customFormat="1" x14ac:dyDescent="0.15">
      <c r="A26" s="16" t="s">
        <v>137</v>
      </c>
      <c r="B26" s="3">
        <v>20001</v>
      </c>
      <c r="C26" s="1">
        <v>30001</v>
      </c>
      <c r="D26" s="4">
        <v>4001</v>
      </c>
      <c r="E26" s="2">
        <v>50012</v>
      </c>
      <c r="F26" s="3">
        <v>500121</v>
      </c>
      <c r="G26" s="3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22</v>
      </c>
      <c r="N26" s="4">
        <v>16</v>
      </c>
      <c r="O26" s="4"/>
      <c r="P26" s="4">
        <v>10036</v>
      </c>
      <c r="Q26" s="9">
        <v>20112</v>
      </c>
      <c r="R26" s="4" t="s">
        <v>42</v>
      </c>
      <c r="T26" s="2">
        <v>1</v>
      </c>
      <c r="U26" s="3">
        <v>1</v>
      </c>
      <c r="V26" s="3">
        <v>1</v>
      </c>
      <c r="W26" s="10" t="s">
        <v>137</v>
      </c>
      <c r="X26" s="2">
        <v>0</v>
      </c>
      <c r="Y26" s="2">
        <f>'middle_cv_sum_daily$2'!Y26+10</f>
        <v>61</v>
      </c>
      <c r="Z26" s="2">
        <f>'middle_cv_sum_daily$2'!Z26+5</f>
        <v>16</v>
      </c>
      <c r="AA26" s="2">
        <f>'middle_cv_sum_daily$2'!AA26+2</f>
        <v>6</v>
      </c>
      <c r="AB26" s="2">
        <f>'middle_cv_sum_daily$2'!AB26+1</f>
        <v>5</v>
      </c>
      <c r="AC26" s="2">
        <v>1</v>
      </c>
      <c r="AD26" s="17"/>
    </row>
    <row r="27" spans="1:30" s="2" customFormat="1" x14ac:dyDescent="0.15">
      <c r="A27" s="16" t="s">
        <v>137</v>
      </c>
      <c r="B27" s="3">
        <v>0</v>
      </c>
      <c r="C27" s="3">
        <v>0</v>
      </c>
      <c r="D27" s="4">
        <v>4001</v>
      </c>
      <c r="E27" s="2">
        <v>50013</v>
      </c>
      <c r="F27" s="3">
        <v>500131</v>
      </c>
      <c r="G27" s="3">
        <v>0</v>
      </c>
      <c r="H27" s="4">
        <v>1</v>
      </c>
      <c r="I27" s="4">
        <v>1</v>
      </c>
      <c r="J27" s="4">
        <v>9</v>
      </c>
      <c r="K27" s="4">
        <v>1</v>
      </c>
      <c r="L27" s="4">
        <v>1</v>
      </c>
      <c r="M27" s="4">
        <v>23</v>
      </c>
      <c r="N27" s="4">
        <v>17</v>
      </c>
      <c r="O27" s="4"/>
      <c r="P27" s="4">
        <v>10037</v>
      </c>
      <c r="Q27" s="9">
        <v>20113</v>
      </c>
      <c r="R27" s="4" t="s">
        <v>43</v>
      </c>
      <c r="T27" s="2">
        <v>1</v>
      </c>
      <c r="U27" s="3">
        <v>9</v>
      </c>
      <c r="V27" s="3">
        <v>1</v>
      </c>
      <c r="W27" s="10" t="s">
        <v>137</v>
      </c>
      <c r="X27" s="2">
        <v>0</v>
      </c>
      <c r="Y27" s="2">
        <f>'middle_cv_sum_daily$2'!Y27+10</f>
        <v>62</v>
      </c>
      <c r="Z27" s="2">
        <f>'middle_cv_sum_daily$2'!Z27+5</f>
        <v>17</v>
      </c>
      <c r="AA27" s="2">
        <f>'middle_cv_sum_daily$2'!AA27+2</f>
        <v>7</v>
      </c>
      <c r="AB27" s="2">
        <f>'middle_cv_sum_daily$2'!AB27+1</f>
        <v>6</v>
      </c>
      <c r="AC27" s="2">
        <v>2</v>
      </c>
      <c r="AD27" s="17" t="s">
        <v>157</v>
      </c>
    </row>
    <row r="28" spans="1:30" s="2" customFormat="1" x14ac:dyDescent="0.15">
      <c r="A28" s="16" t="s">
        <v>137</v>
      </c>
      <c r="B28" s="3">
        <v>0</v>
      </c>
      <c r="C28" s="3">
        <v>0</v>
      </c>
      <c r="D28" s="4">
        <v>4001</v>
      </c>
      <c r="E28" s="2">
        <v>50014</v>
      </c>
      <c r="F28" s="3">
        <v>500141</v>
      </c>
      <c r="G28" s="3">
        <v>0</v>
      </c>
      <c r="H28" s="4">
        <v>1</v>
      </c>
      <c r="I28" s="4">
        <v>1</v>
      </c>
      <c r="J28" s="4">
        <v>9</v>
      </c>
      <c r="K28" s="4">
        <v>1</v>
      </c>
      <c r="L28" s="4">
        <v>1</v>
      </c>
      <c r="M28" s="4">
        <v>24</v>
      </c>
      <c r="N28" s="4">
        <v>18</v>
      </c>
      <c r="O28" s="4"/>
      <c r="P28" s="4">
        <v>10038</v>
      </c>
      <c r="Q28" s="9">
        <v>20114</v>
      </c>
      <c r="R28" s="4" t="s">
        <v>44</v>
      </c>
      <c r="T28" s="2">
        <v>1</v>
      </c>
      <c r="U28" s="3">
        <v>9</v>
      </c>
      <c r="V28" s="3">
        <v>1</v>
      </c>
      <c r="W28" s="10" t="s">
        <v>137</v>
      </c>
      <c r="X28" s="2">
        <v>0</v>
      </c>
      <c r="Y28" s="2">
        <f>'middle_cv_sum_daily$2'!Y28+10</f>
        <v>63</v>
      </c>
      <c r="Z28" s="2">
        <f>'middle_cv_sum_daily$2'!Z28+5</f>
        <v>18</v>
      </c>
      <c r="AA28" s="2">
        <f>'middle_cv_sum_daily$2'!AA28+2</f>
        <v>8</v>
      </c>
      <c r="AB28" s="2">
        <f>'middle_cv_sum_daily$2'!AB28+1</f>
        <v>7</v>
      </c>
      <c r="AC28" s="2">
        <v>3</v>
      </c>
      <c r="AD28" s="17" t="s">
        <v>158</v>
      </c>
    </row>
    <row r="29" spans="1:30" s="2" customFormat="1" x14ac:dyDescent="0.15">
      <c r="A29" s="16" t="s">
        <v>137</v>
      </c>
      <c r="B29" s="3">
        <v>20001</v>
      </c>
      <c r="C29" s="1">
        <v>30002</v>
      </c>
      <c r="D29" s="4">
        <v>4001</v>
      </c>
      <c r="E29" s="2">
        <v>50011</v>
      </c>
      <c r="F29" s="3">
        <v>500141</v>
      </c>
      <c r="G29" s="3">
        <v>9</v>
      </c>
      <c r="H29" s="4">
        <v>1</v>
      </c>
      <c r="I29" s="4">
        <v>1</v>
      </c>
      <c r="J29" s="4">
        <v>0</v>
      </c>
      <c r="K29" s="4">
        <v>1</v>
      </c>
      <c r="L29" s="4">
        <v>1</v>
      </c>
      <c r="M29" s="4">
        <v>21</v>
      </c>
      <c r="N29" s="4">
        <v>15</v>
      </c>
      <c r="O29" s="4"/>
      <c r="P29" s="4">
        <v>10035</v>
      </c>
      <c r="Q29" s="9">
        <v>20111</v>
      </c>
      <c r="R29" s="4" t="s">
        <v>114</v>
      </c>
      <c r="T29" s="2">
        <v>1</v>
      </c>
      <c r="U29" s="3">
        <v>1</v>
      </c>
      <c r="V29" s="3">
        <v>1</v>
      </c>
      <c r="W29" s="10" t="s">
        <v>137</v>
      </c>
      <c r="X29" s="2">
        <v>0</v>
      </c>
      <c r="Y29" s="2">
        <f>'middle_cv_sum_daily$2'!Y29+10</f>
        <v>64</v>
      </c>
      <c r="Z29" s="2">
        <f>'middle_cv_sum_daily$2'!Z29+5</f>
        <v>19</v>
      </c>
      <c r="AA29" s="2">
        <f>'middle_cv_sum_daily$2'!AA29+2</f>
        <v>9</v>
      </c>
      <c r="AB29" s="2">
        <f>'middle_cv_sum_daily$2'!AB29+1</f>
        <v>8</v>
      </c>
      <c r="AC29" s="2">
        <v>0</v>
      </c>
      <c r="AD29" s="18"/>
    </row>
    <row r="30" spans="1:30" s="2" customFormat="1" x14ac:dyDescent="0.15">
      <c r="A30" s="16" t="s">
        <v>137</v>
      </c>
      <c r="B30" s="3">
        <v>20001</v>
      </c>
      <c r="C30" s="1">
        <v>30002</v>
      </c>
      <c r="D30" s="4">
        <v>4001</v>
      </c>
      <c r="E30" s="2">
        <v>50012</v>
      </c>
      <c r="F30" s="3">
        <v>500131</v>
      </c>
      <c r="G30" s="3">
        <v>9</v>
      </c>
      <c r="H30" s="4">
        <v>1</v>
      </c>
      <c r="I30" s="4">
        <v>1</v>
      </c>
      <c r="J30" s="4">
        <v>0</v>
      </c>
      <c r="K30" s="4">
        <v>1</v>
      </c>
      <c r="L30" s="4">
        <v>1</v>
      </c>
      <c r="M30" s="4">
        <v>22</v>
      </c>
      <c r="N30" s="4">
        <v>16</v>
      </c>
      <c r="O30" s="4"/>
      <c r="P30" s="4">
        <v>10036</v>
      </c>
      <c r="Q30" s="9">
        <v>20112</v>
      </c>
      <c r="R30" s="4" t="s">
        <v>42</v>
      </c>
      <c r="T30" s="2">
        <v>1</v>
      </c>
      <c r="U30" s="3">
        <v>1</v>
      </c>
      <c r="V30" s="3">
        <v>1</v>
      </c>
      <c r="W30" s="10" t="s">
        <v>137</v>
      </c>
      <c r="X30" s="2">
        <v>0</v>
      </c>
      <c r="Y30" s="2">
        <f>'middle_cv_sum_daily$2'!Y30+10</f>
        <v>65</v>
      </c>
      <c r="Z30" s="2">
        <f>'middle_cv_sum_daily$2'!Z30+5</f>
        <v>20</v>
      </c>
      <c r="AA30" s="2">
        <f>'middle_cv_sum_daily$2'!AA30+2</f>
        <v>10</v>
      </c>
      <c r="AB30" s="2">
        <f>'middle_cv_sum_daily$2'!AB30+1</f>
        <v>9</v>
      </c>
      <c r="AC30" s="2">
        <v>1</v>
      </c>
      <c r="AD30" s="17"/>
    </row>
    <row r="31" spans="1:30" s="2" customFormat="1" x14ac:dyDescent="0.15">
      <c r="A31" s="16" t="s">
        <v>137</v>
      </c>
      <c r="B31" s="3">
        <v>0</v>
      </c>
      <c r="C31" s="3">
        <v>0</v>
      </c>
      <c r="D31" s="4">
        <v>4001</v>
      </c>
      <c r="E31" s="2">
        <v>50013</v>
      </c>
      <c r="F31" s="3">
        <v>500121</v>
      </c>
      <c r="G31" s="3">
        <v>0</v>
      </c>
      <c r="H31" s="4">
        <v>1</v>
      </c>
      <c r="I31" s="4">
        <v>1</v>
      </c>
      <c r="J31" s="4">
        <v>9</v>
      </c>
      <c r="K31" s="4">
        <v>1</v>
      </c>
      <c r="L31" s="4">
        <v>1</v>
      </c>
      <c r="M31" s="4">
        <v>23</v>
      </c>
      <c r="N31" s="4">
        <v>17</v>
      </c>
      <c r="O31" s="4"/>
      <c r="P31" s="4">
        <v>10037</v>
      </c>
      <c r="Q31" s="9">
        <v>20113</v>
      </c>
      <c r="R31" s="4" t="s">
        <v>43</v>
      </c>
      <c r="T31" s="2">
        <v>1</v>
      </c>
      <c r="U31" s="3">
        <v>9</v>
      </c>
      <c r="V31" s="3">
        <v>1</v>
      </c>
      <c r="W31" s="10" t="s">
        <v>137</v>
      </c>
      <c r="X31" s="2">
        <v>0</v>
      </c>
      <c r="Y31" s="2">
        <f>'middle_cv_sum_daily$2'!Y31+10</f>
        <v>66</v>
      </c>
      <c r="Z31" s="2">
        <f>'middle_cv_sum_daily$2'!Z31+5</f>
        <v>21</v>
      </c>
      <c r="AA31" s="2">
        <f>'middle_cv_sum_daily$2'!AA31+2</f>
        <v>11</v>
      </c>
      <c r="AB31" s="2">
        <f>'middle_cv_sum_daily$2'!AB31+1</f>
        <v>10</v>
      </c>
      <c r="AC31" s="2">
        <v>2</v>
      </c>
      <c r="AD31" s="17" t="s">
        <v>162</v>
      </c>
    </row>
    <row r="32" spans="1:30" s="2" customFormat="1" x14ac:dyDescent="0.15">
      <c r="A32" s="16" t="s">
        <v>137</v>
      </c>
      <c r="B32" s="3">
        <v>0</v>
      </c>
      <c r="C32" s="3">
        <v>0</v>
      </c>
      <c r="D32" s="4">
        <v>4001</v>
      </c>
      <c r="E32" s="2">
        <v>50014</v>
      </c>
      <c r="F32" s="3">
        <v>500111</v>
      </c>
      <c r="G32" s="3">
        <v>0</v>
      </c>
      <c r="H32" s="4">
        <v>1</v>
      </c>
      <c r="I32" s="4">
        <v>1</v>
      </c>
      <c r="J32" s="4">
        <v>9</v>
      </c>
      <c r="K32" s="4">
        <v>1</v>
      </c>
      <c r="L32" s="4">
        <v>1</v>
      </c>
      <c r="M32" s="4">
        <v>24</v>
      </c>
      <c r="N32" s="4">
        <v>18</v>
      </c>
      <c r="O32" s="4"/>
      <c r="P32" s="4">
        <v>10038</v>
      </c>
      <c r="Q32" s="9">
        <v>20114</v>
      </c>
      <c r="R32" s="4" t="s">
        <v>44</v>
      </c>
      <c r="T32" s="2">
        <v>1</v>
      </c>
      <c r="U32" s="3">
        <v>9</v>
      </c>
      <c r="V32" s="3">
        <v>1</v>
      </c>
      <c r="W32" s="10" t="s">
        <v>137</v>
      </c>
      <c r="X32" s="2">
        <v>0</v>
      </c>
      <c r="Y32" s="2">
        <f>'middle_cv_sum_daily$2'!Y32+10</f>
        <v>67</v>
      </c>
      <c r="Z32" s="2">
        <f>'middle_cv_sum_daily$2'!Z32+5</f>
        <v>22</v>
      </c>
      <c r="AA32" s="2">
        <f>'middle_cv_sum_daily$2'!AA32+2</f>
        <v>12</v>
      </c>
      <c r="AB32" s="2">
        <f>'middle_cv_sum_daily$2'!AB32+1</f>
        <v>11</v>
      </c>
      <c r="AC32" s="2">
        <v>3</v>
      </c>
      <c r="AD32" s="17" t="s">
        <v>163</v>
      </c>
    </row>
    <row r="33" spans="1:30" s="2" customFormat="1" x14ac:dyDescent="0.15">
      <c r="A33" s="16" t="s">
        <v>137</v>
      </c>
      <c r="B33" s="3">
        <v>20001</v>
      </c>
      <c r="C33" s="1">
        <v>30001</v>
      </c>
      <c r="D33" s="4">
        <v>4002</v>
      </c>
      <c r="E33" s="2">
        <v>50021</v>
      </c>
      <c r="F33" s="3">
        <v>500211</v>
      </c>
      <c r="G33" s="3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21</v>
      </c>
      <c r="N33" s="4">
        <v>15</v>
      </c>
      <c r="O33" s="4"/>
      <c r="P33" s="4">
        <v>10035</v>
      </c>
      <c r="Q33" s="9">
        <v>20111</v>
      </c>
      <c r="R33" s="4" t="s">
        <v>114</v>
      </c>
      <c r="T33" s="2">
        <v>1</v>
      </c>
      <c r="U33" s="3">
        <v>1</v>
      </c>
      <c r="V33" s="3">
        <v>1</v>
      </c>
      <c r="W33" s="10" t="s">
        <v>137</v>
      </c>
      <c r="X33" s="2">
        <v>0</v>
      </c>
      <c r="Y33" s="2">
        <f>'middle_cv_sum_daily$2'!Y33+10</f>
        <v>220</v>
      </c>
      <c r="Z33" s="2">
        <f>'middle_cv_sum_daily$2'!Z33+5</f>
        <v>60</v>
      </c>
      <c r="AA33" s="2">
        <f>'middle_cv_sum_daily$2'!AA33+2</f>
        <v>34</v>
      </c>
      <c r="AB33" s="2">
        <f>'middle_cv_sum_daily$2'!AB33+1</f>
        <v>12</v>
      </c>
      <c r="AC33" s="2">
        <v>0</v>
      </c>
      <c r="AD33" s="18"/>
    </row>
    <row r="34" spans="1:30" s="2" customFormat="1" x14ac:dyDescent="0.15">
      <c r="A34" s="16" t="s">
        <v>137</v>
      </c>
      <c r="B34" s="3">
        <v>20001</v>
      </c>
      <c r="C34" s="1">
        <v>30001</v>
      </c>
      <c r="D34" s="4">
        <v>4002</v>
      </c>
      <c r="E34" s="2">
        <v>50022</v>
      </c>
      <c r="F34" s="3">
        <v>500221</v>
      </c>
      <c r="G34" s="3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22</v>
      </c>
      <c r="N34" s="4">
        <v>16</v>
      </c>
      <c r="O34" s="4"/>
      <c r="P34" s="4">
        <v>10036</v>
      </c>
      <c r="Q34" s="9">
        <v>20112</v>
      </c>
      <c r="R34" s="4" t="s">
        <v>42</v>
      </c>
      <c r="T34" s="2">
        <v>1</v>
      </c>
      <c r="U34" s="3">
        <v>1</v>
      </c>
      <c r="V34" s="3">
        <v>1</v>
      </c>
      <c r="W34" s="10" t="s">
        <v>137</v>
      </c>
      <c r="X34" s="2">
        <v>0</v>
      </c>
      <c r="Y34" s="2">
        <f>'middle_cv_sum_daily$2'!Y34+10</f>
        <v>221</v>
      </c>
      <c r="Z34" s="2">
        <f>'middle_cv_sum_daily$2'!Z34+5</f>
        <v>61</v>
      </c>
      <c r="AA34" s="2">
        <f>'middle_cv_sum_daily$2'!AA34+2</f>
        <v>35</v>
      </c>
      <c r="AB34" s="2">
        <f>'middle_cv_sum_daily$2'!AB34+1</f>
        <v>13</v>
      </c>
      <c r="AC34" s="2">
        <v>1</v>
      </c>
      <c r="AD34" s="17"/>
    </row>
    <row r="35" spans="1:30" s="2" customFormat="1" x14ac:dyDescent="0.15">
      <c r="A35" s="16" t="s">
        <v>137</v>
      </c>
      <c r="B35" s="3">
        <v>0</v>
      </c>
      <c r="C35" s="3">
        <v>0</v>
      </c>
      <c r="D35" s="4">
        <v>4002</v>
      </c>
      <c r="E35" s="2">
        <v>50023</v>
      </c>
      <c r="F35" s="3">
        <v>500231</v>
      </c>
      <c r="G35" s="3">
        <v>0</v>
      </c>
      <c r="H35" s="4">
        <v>1</v>
      </c>
      <c r="I35" s="4">
        <v>1</v>
      </c>
      <c r="J35" s="4">
        <v>9</v>
      </c>
      <c r="K35" s="4">
        <v>1</v>
      </c>
      <c r="L35" s="4">
        <v>1</v>
      </c>
      <c r="M35" s="4">
        <v>23</v>
      </c>
      <c r="N35" s="4">
        <v>17</v>
      </c>
      <c r="O35" s="4"/>
      <c r="P35" s="4">
        <v>10037</v>
      </c>
      <c r="Q35" s="9">
        <v>20113</v>
      </c>
      <c r="R35" s="4" t="s">
        <v>43</v>
      </c>
      <c r="T35" s="2">
        <v>1</v>
      </c>
      <c r="U35" s="3">
        <v>9</v>
      </c>
      <c r="V35" s="3">
        <v>1</v>
      </c>
      <c r="W35" s="10" t="s">
        <v>137</v>
      </c>
      <c r="X35" s="2">
        <v>0</v>
      </c>
      <c r="Y35" s="2">
        <f>'middle_cv_sum_daily$2'!Y35+10</f>
        <v>222</v>
      </c>
      <c r="Z35" s="2">
        <f>'middle_cv_sum_daily$2'!Z35+5</f>
        <v>62</v>
      </c>
      <c r="AA35" s="2">
        <f>'middle_cv_sum_daily$2'!AA35+2</f>
        <v>36</v>
      </c>
      <c r="AB35" s="2">
        <f>'middle_cv_sum_daily$2'!AB35+1</f>
        <v>14</v>
      </c>
      <c r="AC35" s="2">
        <v>2</v>
      </c>
      <c r="AD35" s="17" t="s">
        <v>157</v>
      </c>
    </row>
    <row r="36" spans="1:30" s="2" customFormat="1" x14ac:dyDescent="0.15">
      <c r="A36" s="16" t="s">
        <v>137</v>
      </c>
      <c r="B36" s="3">
        <v>0</v>
      </c>
      <c r="C36" s="3">
        <v>0</v>
      </c>
      <c r="D36" s="4">
        <v>4002</v>
      </c>
      <c r="E36" s="2">
        <v>50024</v>
      </c>
      <c r="F36" s="3">
        <v>500241</v>
      </c>
      <c r="G36" s="3">
        <v>0</v>
      </c>
      <c r="H36" s="4">
        <v>1</v>
      </c>
      <c r="I36" s="4">
        <v>1</v>
      </c>
      <c r="J36" s="4">
        <v>9</v>
      </c>
      <c r="K36" s="4">
        <v>1</v>
      </c>
      <c r="L36" s="4">
        <v>1</v>
      </c>
      <c r="M36" s="4">
        <v>24</v>
      </c>
      <c r="N36" s="4">
        <v>18</v>
      </c>
      <c r="O36" s="4"/>
      <c r="P36" s="4">
        <v>10038</v>
      </c>
      <c r="Q36" s="9">
        <v>20114</v>
      </c>
      <c r="R36" s="4" t="s">
        <v>44</v>
      </c>
      <c r="T36" s="2">
        <v>1</v>
      </c>
      <c r="U36" s="3">
        <v>9</v>
      </c>
      <c r="V36" s="3">
        <v>1</v>
      </c>
      <c r="W36" s="10" t="s">
        <v>137</v>
      </c>
      <c r="X36" s="2">
        <v>0</v>
      </c>
      <c r="Y36" s="2">
        <f>'middle_cv_sum_daily$2'!Y36+10</f>
        <v>223</v>
      </c>
      <c r="Z36" s="2">
        <f>'middle_cv_sum_daily$2'!Z36+5</f>
        <v>63</v>
      </c>
      <c r="AA36" s="2">
        <f>'middle_cv_sum_daily$2'!AA36+2</f>
        <v>37</v>
      </c>
      <c r="AB36" s="2">
        <f>'middle_cv_sum_daily$2'!AB36+1</f>
        <v>15</v>
      </c>
      <c r="AC36" s="2">
        <v>3</v>
      </c>
      <c r="AD36" s="17" t="s">
        <v>158</v>
      </c>
    </row>
    <row r="37" spans="1:30" s="2" customFormat="1" x14ac:dyDescent="0.15">
      <c r="A37" s="16" t="s">
        <v>137</v>
      </c>
      <c r="B37" s="3">
        <v>20001</v>
      </c>
      <c r="C37" s="1">
        <v>30002</v>
      </c>
      <c r="D37" s="4">
        <v>4002</v>
      </c>
      <c r="E37" s="2">
        <v>50021</v>
      </c>
      <c r="F37" s="3">
        <v>500241</v>
      </c>
      <c r="G37" s="3">
        <v>9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21</v>
      </c>
      <c r="N37" s="4">
        <v>15</v>
      </c>
      <c r="O37" s="4"/>
      <c r="P37" s="4">
        <v>10035</v>
      </c>
      <c r="Q37" s="9">
        <v>20111</v>
      </c>
      <c r="R37" s="4" t="s">
        <v>114</v>
      </c>
      <c r="T37" s="2">
        <v>1</v>
      </c>
      <c r="U37" s="3">
        <v>1</v>
      </c>
      <c r="V37" s="3">
        <v>1</v>
      </c>
      <c r="W37" s="10" t="s">
        <v>137</v>
      </c>
      <c r="X37" s="2">
        <v>0</v>
      </c>
      <c r="Y37" s="2">
        <f>'middle_cv_sum_daily$2'!Y37+10</f>
        <v>170</v>
      </c>
      <c r="Z37" s="2">
        <f>'middle_cv_sum_daily$2'!Z37+5</f>
        <v>64</v>
      </c>
      <c r="AA37" s="2">
        <f>'middle_cv_sum_daily$2'!AA37+2</f>
        <v>38</v>
      </c>
      <c r="AB37" s="2">
        <f>'middle_cv_sum_daily$2'!AB37+1</f>
        <v>16</v>
      </c>
      <c r="AC37" s="2">
        <v>0</v>
      </c>
      <c r="AD37" s="18"/>
    </row>
    <row r="38" spans="1:30" s="2" customFormat="1" x14ac:dyDescent="0.15">
      <c r="A38" s="16" t="s">
        <v>137</v>
      </c>
      <c r="B38" s="3">
        <v>20001</v>
      </c>
      <c r="C38" s="1">
        <v>30002</v>
      </c>
      <c r="D38" s="4">
        <v>4002</v>
      </c>
      <c r="E38" s="2">
        <v>50022</v>
      </c>
      <c r="F38" s="3">
        <v>500231</v>
      </c>
      <c r="G38" s="3">
        <v>9</v>
      </c>
      <c r="H38" s="4">
        <v>1</v>
      </c>
      <c r="I38" s="4">
        <v>1</v>
      </c>
      <c r="J38" s="4">
        <v>0</v>
      </c>
      <c r="K38" s="4">
        <v>1</v>
      </c>
      <c r="L38" s="4">
        <v>1</v>
      </c>
      <c r="M38" s="4">
        <v>22</v>
      </c>
      <c r="N38" s="4">
        <v>16</v>
      </c>
      <c r="O38" s="4"/>
      <c r="P38" s="4">
        <v>10036</v>
      </c>
      <c r="Q38" s="9">
        <v>20112</v>
      </c>
      <c r="R38" s="4" t="s">
        <v>42</v>
      </c>
      <c r="T38" s="2">
        <v>1</v>
      </c>
      <c r="U38" s="3">
        <v>1</v>
      </c>
      <c r="V38" s="3">
        <v>1</v>
      </c>
      <c r="W38" s="10" t="s">
        <v>137</v>
      </c>
      <c r="X38" s="2">
        <v>0</v>
      </c>
      <c r="Y38" s="2">
        <f>'middle_cv_sum_daily$2'!Y38+10</f>
        <v>171</v>
      </c>
      <c r="Z38" s="2">
        <f>'middle_cv_sum_daily$2'!Z38+5</f>
        <v>65</v>
      </c>
      <c r="AA38" s="2">
        <f>'middle_cv_sum_daily$2'!AA38+2</f>
        <v>39</v>
      </c>
      <c r="AB38" s="2">
        <f>'middle_cv_sum_daily$2'!AB38+1</f>
        <v>17</v>
      </c>
      <c r="AC38" s="2">
        <v>1</v>
      </c>
      <c r="AD38" s="17"/>
    </row>
    <row r="39" spans="1:30" s="2" customFormat="1" x14ac:dyDescent="0.15">
      <c r="A39" s="16" t="s">
        <v>137</v>
      </c>
      <c r="B39" s="3">
        <v>0</v>
      </c>
      <c r="C39" s="3">
        <v>0</v>
      </c>
      <c r="D39" s="4">
        <v>4002</v>
      </c>
      <c r="E39" s="2">
        <v>50023</v>
      </c>
      <c r="F39" s="3">
        <v>500221</v>
      </c>
      <c r="G39" s="3">
        <v>0</v>
      </c>
      <c r="H39" s="4">
        <v>1</v>
      </c>
      <c r="I39" s="4">
        <v>1</v>
      </c>
      <c r="J39" s="4">
        <v>9</v>
      </c>
      <c r="K39" s="4">
        <v>1</v>
      </c>
      <c r="L39" s="4">
        <v>1</v>
      </c>
      <c r="M39" s="4">
        <v>23</v>
      </c>
      <c r="N39" s="4">
        <v>17</v>
      </c>
      <c r="O39" s="4"/>
      <c r="P39" s="4">
        <v>10037</v>
      </c>
      <c r="Q39" s="9">
        <v>20113</v>
      </c>
      <c r="R39" s="4" t="s">
        <v>43</v>
      </c>
      <c r="T39" s="2">
        <v>1</v>
      </c>
      <c r="U39" s="3">
        <v>9</v>
      </c>
      <c r="V39" s="3">
        <v>1</v>
      </c>
      <c r="W39" s="10" t="s">
        <v>137</v>
      </c>
      <c r="X39" s="2">
        <v>0</v>
      </c>
      <c r="Y39" s="2">
        <f>'middle_cv_sum_daily$2'!Y39+10</f>
        <v>172</v>
      </c>
      <c r="Z39" s="2">
        <f>'middle_cv_sum_daily$2'!Z39+5</f>
        <v>66</v>
      </c>
      <c r="AA39" s="2">
        <f>'middle_cv_sum_daily$2'!AA39+2</f>
        <v>40</v>
      </c>
      <c r="AB39" s="2">
        <f>'middle_cv_sum_daily$2'!AB39+1</f>
        <v>18</v>
      </c>
      <c r="AC39" s="2">
        <v>2</v>
      </c>
      <c r="AD39" s="17" t="s">
        <v>162</v>
      </c>
    </row>
    <row r="40" spans="1:30" s="2" customFormat="1" x14ac:dyDescent="0.15">
      <c r="A40" s="16" t="s">
        <v>137</v>
      </c>
      <c r="B40" s="3">
        <v>0</v>
      </c>
      <c r="C40" s="3">
        <v>0</v>
      </c>
      <c r="D40" s="4">
        <v>4002</v>
      </c>
      <c r="E40" s="2">
        <v>50024</v>
      </c>
      <c r="F40" s="3">
        <v>500211</v>
      </c>
      <c r="G40" s="3">
        <v>0</v>
      </c>
      <c r="H40" s="4">
        <v>1</v>
      </c>
      <c r="I40" s="4">
        <v>1</v>
      </c>
      <c r="J40" s="4">
        <v>9</v>
      </c>
      <c r="K40" s="4">
        <v>1</v>
      </c>
      <c r="L40" s="4">
        <v>1</v>
      </c>
      <c r="M40" s="4">
        <v>24</v>
      </c>
      <c r="N40" s="4">
        <v>18</v>
      </c>
      <c r="O40" s="4"/>
      <c r="P40" s="4">
        <v>10038</v>
      </c>
      <c r="Q40" s="9">
        <v>20114</v>
      </c>
      <c r="R40" s="4" t="s">
        <v>44</v>
      </c>
      <c r="T40" s="2">
        <v>1</v>
      </c>
      <c r="U40" s="3">
        <v>9</v>
      </c>
      <c r="V40" s="4">
        <v>1</v>
      </c>
      <c r="W40" s="10" t="s">
        <v>137</v>
      </c>
      <c r="X40" s="2">
        <v>0</v>
      </c>
      <c r="Y40" s="2">
        <f>'middle_cv_sum_daily$2'!Y40+10</f>
        <v>173</v>
      </c>
      <c r="Z40" s="2">
        <f>'middle_cv_sum_daily$2'!Z40+5</f>
        <v>67</v>
      </c>
      <c r="AA40" s="2">
        <f>'middle_cv_sum_daily$2'!AA40+2</f>
        <v>41</v>
      </c>
      <c r="AB40" s="2">
        <f>'middle_cv_sum_daily$2'!AB40+1</f>
        <v>19</v>
      </c>
      <c r="AC40" s="2">
        <v>3</v>
      </c>
      <c r="AD40" s="17" t="s">
        <v>163</v>
      </c>
    </row>
    <row r="41" spans="1:30" s="2" customFormat="1" x14ac:dyDescent="0.15">
      <c r="A41" s="16" t="s">
        <v>137</v>
      </c>
      <c r="B41" s="4">
        <v>2998</v>
      </c>
      <c r="C41" s="11">
        <v>3998</v>
      </c>
      <c r="D41" s="4">
        <v>4998</v>
      </c>
      <c r="E41" s="2">
        <v>49981</v>
      </c>
      <c r="F41" s="4">
        <v>499811</v>
      </c>
      <c r="G41" s="4">
        <v>9</v>
      </c>
      <c r="H41" s="4">
        <v>1</v>
      </c>
      <c r="I41" s="4">
        <v>1</v>
      </c>
      <c r="J41" s="4">
        <v>0</v>
      </c>
      <c r="K41" s="4">
        <v>1</v>
      </c>
      <c r="L41" s="4">
        <v>1</v>
      </c>
      <c r="M41" s="4">
        <v>59</v>
      </c>
      <c r="N41" s="4">
        <v>90</v>
      </c>
      <c r="O41" s="4"/>
      <c r="P41" s="4">
        <v>19990</v>
      </c>
      <c r="Q41" s="9">
        <v>29990</v>
      </c>
      <c r="R41" s="4" t="s">
        <v>115</v>
      </c>
      <c r="T41" s="2">
        <v>1</v>
      </c>
      <c r="U41" s="4">
        <v>0</v>
      </c>
      <c r="V41" s="4">
        <v>0</v>
      </c>
      <c r="W41" s="10" t="s">
        <v>137</v>
      </c>
      <c r="X41" s="2">
        <v>0</v>
      </c>
      <c r="Y41" s="2">
        <f>'middle_cv_sum_daily$2'!Y41+10</f>
        <v>120</v>
      </c>
      <c r="Z41" s="2">
        <f>'middle_cv_sum_daily$2'!Z41+5</f>
        <v>60</v>
      </c>
      <c r="AA41" s="2">
        <f>'middle_cv_sum_daily$2'!AA41+2</f>
        <v>24</v>
      </c>
      <c r="AB41" s="2">
        <f>'middle_cv_sum_daily$2'!AB41+1</f>
        <v>7</v>
      </c>
      <c r="AC41" s="2">
        <v>0</v>
      </c>
      <c r="AD41" s="21"/>
    </row>
    <row r="42" spans="1:30" s="2" customFormat="1" x14ac:dyDescent="0.15">
      <c r="A42" s="16" t="s">
        <v>137</v>
      </c>
      <c r="B42" s="4">
        <v>2998</v>
      </c>
      <c r="C42" s="11">
        <v>3998</v>
      </c>
      <c r="D42" s="4">
        <v>4998</v>
      </c>
      <c r="E42" s="2">
        <v>49982</v>
      </c>
      <c r="F42" s="4">
        <v>499812</v>
      </c>
      <c r="G42" s="4">
        <v>9</v>
      </c>
      <c r="H42" s="4">
        <v>1</v>
      </c>
      <c r="I42" s="4">
        <v>1</v>
      </c>
      <c r="J42" s="4">
        <v>0</v>
      </c>
      <c r="K42" s="4">
        <v>1</v>
      </c>
      <c r="L42" s="4">
        <v>1</v>
      </c>
      <c r="M42" s="4">
        <v>60</v>
      </c>
      <c r="N42" s="4">
        <v>91</v>
      </c>
      <c r="O42" s="4"/>
      <c r="P42" s="4">
        <v>19991</v>
      </c>
      <c r="Q42" s="9">
        <v>29991</v>
      </c>
      <c r="R42" s="4" t="s">
        <v>116</v>
      </c>
      <c r="T42" s="2">
        <v>1</v>
      </c>
      <c r="U42" s="4">
        <v>0</v>
      </c>
      <c r="V42" s="4">
        <v>0</v>
      </c>
      <c r="W42" s="10" t="s">
        <v>137</v>
      </c>
      <c r="X42" s="2">
        <v>0</v>
      </c>
      <c r="Y42" s="2">
        <f>'middle_cv_sum_daily$2'!Y42+10</f>
        <v>119</v>
      </c>
      <c r="Z42" s="2">
        <f>'middle_cv_sum_daily$2'!Z42+5</f>
        <v>58</v>
      </c>
      <c r="AA42" s="2">
        <f>'middle_cv_sum_daily$2'!AA42+2</f>
        <v>23</v>
      </c>
      <c r="AB42" s="2">
        <f>'middle_cv_sum_daily$2'!AB42+1</f>
        <v>7</v>
      </c>
      <c r="AC42" s="2">
        <v>1</v>
      </c>
      <c r="AD42" s="19"/>
    </row>
    <row r="43" spans="1:30" s="2" customFormat="1" x14ac:dyDescent="0.15">
      <c r="A43" s="16" t="s">
        <v>137</v>
      </c>
      <c r="B43" s="3">
        <v>0</v>
      </c>
      <c r="C43" s="3">
        <v>0</v>
      </c>
      <c r="D43" s="4">
        <v>4998</v>
      </c>
      <c r="E43" s="2">
        <v>49983</v>
      </c>
      <c r="F43" s="4">
        <v>499813</v>
      </c>
      <c r="G43" s="3">
        <v>0</v>
      </c>
      <c r="H43" s="4">
        <v>1</v>
      </c>
      <c r="I43" s="4">
        <v>1</v>
      </c>
      <c r="J43" s="4">
        <v>9</v>
      </c>
      <c r="K43" s="4">
        <v>1</v>
      </c>
      <c r="L43" s="4">
        <v>1</v>
      </c>
      <c r="M43" s="4">
        <v>61</v>
      </c>
      <c r="N43" s="4">
        <v>92</v>
      </c>
      <c r="O43" s="4"/>
      <c r="P43" s="4">
        <v>19992</v>
      </c>
      <c r="Q43" s="9">
        <v>29992</v>
      </c>
      <c r="R43" s="4" t="s">
        <v>117</v>
      </c>
      <c r="T43" s="2">
        <v>1</v>
      </c>
      <c r="U43" s="4">
        <v>0</v>
      </c>
      <c r="V43" s="4">
        <v>0</v>
      </c>
      <c r="W43" s="10" t="s">
        <v>137</v>
      </c>
      <c r="X43" s="2">
        <v>0</v>
      </c>
      <c r="Y43" s="2">
        <f>'middle_cv_sum_daily$2'!Y43+10</f>
        <v>118</v>
      </c>
      <c r="Z43" s="2">
        <f>'middle_cv_sum_daily$2'!Z43+5</f>
        <v>56</v>
      </c>
      <c r="AA43" s="2">
        <f>'middle_cv_sum_daily$2'!AA43+2</f>
        <v>22</v>
      </c>
      <c r="AB43" s="2">
        <f>'middle_cv_sum_daily$2'!AB43+1</f>
        <v>7</v>
      </c>
      <c r="AC43" s="2">
        <v>2</v>
      </c>
      <c r="AD43" s="17" t="s">
        <v>157</v>
      </c>
    </row>
    <row r="44" spans="1:30" s="2" customFormat="1" x14ac:dyDescent="0.15">
      <c r="A44" s="16" t="s">
        <v>137</v>
      </c>
      <c r="B44" s="3">
        <v>0</v>
      </c>
      <c r="C44" s="3">
        <v>0</v>
      </c>
      <c r="D44" s="4">
        <v>4998</v>
      </c>
      <c r="E44" s="2">
        <v>49984</v>
      </c>
      <c r="F44" s="4">
        <v>499814</v>
      </c>
      <c r="G44" s="3">
        <v>0</v>
      </c>
      <c r="H44" s="4">
        <v>1</v>
      </c>
      <c r="I44" s="4">
        <v>1</v>
      </c>
      <c r="J44" s="4">
        <v>9</v>
      </c>
      <c r="K44" s="4">
        <v>1</v>
      </c>
      <c r="L44" s="4">
        <v>1</v>
      </c>
      <c r="M44" s="4">
        <v>62</v>
      </c>
      <c r="N44" s="4">
        <v>93</v>
      </c>
      <c r="O44" s="4"/>
      <c r="P44" s="4">
        <v>19993</v>
      </c>
      <c r="Q44" s="9">
        <v>29993</v>
      </c>
      <c r="R44" s="4" t="s">
        <v>118</v>
      </c>
      <c r="T44" s="2">
        <v>1</v>
      </c>
      <c r="U44" s="4">
        <v>0</v>
      </c>
      <c r="V44" s="4">
        <v>0</v>
      </c>
      <c r="W44" s="10" t="s">
        <v>137</v>
      </c>
      <c r="X44" s="2">
        <v>0</v>
      </c>
      <c r="Y44" s="2">
        <f>'middle_cv_sum_daily$2'!Y44+10</f>
        <v>117</v>
      </c>
      <c r="Z44" s="2">
        <f>'middle_cv_sum_daily$2'!Z44+5</f>
        <v>54</v>
      </c>
      <c r="AA44" s="2">
        <f>'middle_cv_sum_daily$2'!AA44+2</f>
        <v>21</v>
      </c>
      <c r="AB44" s="2">
        <f>'middle_cv_sum_daily$2'!AB44+1</f>
        <v>7</v>
      </c>
      <c r="AC44" s="2">
        <v>3</v>
      </c>
      <c r="AD44" s="17" t="s">
        <v>158</v>
      </c>
    </row>
    <row r="45" spans="1:30" s="2" customFormat="1" x14ac:dyDescent="0.15">
      <c r="A45" s="16" t="s">
        <v>137</v>
      </c>
      <c r="B45" s="4">
        <v>29998</v>
      </c>
      <c r="C45" s="11">
        <v>39998</v>
      </c>
      <c r="D45" s="4">
        <v>5998</v>
      </c>
      <c r="E45" s="2">
        <v>59981</v>
      </c>
      <c r="F45" s="4">
        <v>599811</v>
      </c>
      <c r="G45" s="4">
        <v>9</v>
      </c>
      <c r="H45" s="4">
        <v>1</v>
      </c>
      <c r="I45" s="4">
        <v>1</v>
      </c>
      <c r="J45" s="4">
        <v>0</v>
      </c>
      <c r="K45" s="4">
        <v>1</v>
      </c>
      <c r="L45" s="4">
        <v>1</v>
      </c>
      <c r="M45" s="4">
        <v>63</v>
      </c>
      <c r="N45" s="4">
        <v>90</v>
      </c>
      <c r="O45" s="4"/>
      <c r="P45" s="4">
        <v>19990</v>
      </c>
      <c r="Q45" s="9">
        <v>29990</v>
      </c>
      <c r="R45" s="4" t="s">
        <v>119</v>
      </c>
      <c r="T45" s="2">
        <v>1</v>
      </c>
      <c r="U45" s="4">
        <v>1</v>
      </c>
      <c r="V45" s="4">
        <v>1</v>
      </c>
      <c r="W45" s="10" t="s">
        <v>137</v>
      </c>
      <c r="X45" s="2">
        <v>0</v>
      </c>
      <c r="Y45" s="2">
        <f>'middle_cv_sum_daily$2'!Y45+10</f>
        <v>116</v>
      </c>
      <c r="Z45" s="2">
        <f>'middle_cv_sum_daily$2'!Z45+5</f>
        <v>52</v>
      </c>
      <c r="AA45" s="2">
        <f>'middle_cv_sum_daily$2'!AA45+2</f>
        <v>20</v>
      </c>
      <c r="AB45" s="2">
        <f>'middle_cv_sum_daily$2'!AB45+1</f>
        <v>7</v>
      </c>
      <c r="AC45" s="2">
        <v>0</v>
      </c>
      <c r="AD45" s="21"/>
    </row>
    <row r="46" spans="1:30" s="2" customFormat="1" x14ac:dyDescent="0.15">
      <c r="A46" s="16" t="s">
        <v>137</v>
      </c>
      <c r="B46" s="4">
        <v>29998</v>
      </c>
      <c r="C46" s="11">
        <v>39998</v>
      </c>
      <c r="D46" s="4">
        <v>5998</v>
      </c>
      <c r="E46" s="2">
        <v>59982</v>
      </c>
      <c r="F46" s="4">
        <v>599812</v>
      </c>
      <c r="G46" s="4">
        <v>9</v>
      </c>
      <c r="H46" s="4">
        <v>1</v>
      </c>
      <c r="I46" s="4">
        <v>1</v>
      </c>
      <c r="J46" s="4">
        <v>0</v>
      </c>
      <c r="K46" s="4">
        <v>1</v>
      </c>
      <c r="L46" s="4">
        <v>1</v>
      </c>
      <c r="M46" s="4">
        <v>64</v>
      </c>
      <c r="N46" s="4">
        <v>91</v>
      </c>
      <c r="O46" s="4"/>
      <c r="P46" s="4">
        <v>19991</v>
      </c>
      <c r="Q46" s="9">
        <v>29991</v>
      </c>
      <c r="R46" s="4" t="s">
        <v>120</v>
      </c>
      <c r="T46" s="2">
        <v>1</v>
      </c>
      <c r="U46" s="4">
        <v>1</v>
      </c>
      <c r="V46" s="4">
        <v>1</v>
      </c>
      <c r="W46" s="10" t="s">
        <v>137</v>
      </c>
      <c r="X46" s="2">
        <v>0</v>
      </c>
      <c r="Y46" s="2">
        <f>'middle_cv_sum_daily$2'!Y46+10</f>
        <v>115</v>
      </c>
      <c r="Z46" s="2">
        <f>'middle_cv_sum_daily$2'!Z46+5</f>
        <v>50</v>
      </c>
      <c r="AA46" s="2">
        <f>'middle_cv_sum_daily$2'!AA46+2</f>
        <v>19</v>
      </c>
      <c r="AB46" s="2">
        <f>'middle_cv_sum_daily$2'!AB46+1</f>
        <v>7</v>
      </c>
      <c r="AC46" s="2">
        <v>1</v>
      </c>
      <c r="AD46" s="19"/>
    </row>
    <row r="47" spans="1:30" s="2" customFormat="1" x14ac:dyDescent="0.15">
      <c r="A47" s="16" t="s">
        <v>137</v>
      </c>
      <c r="B47" s="4">
        <v>0</v>
      </c>
      <c r="C47" s="3">
        <v>0</v>
      </c>
      <c r="D47" s="4">
        <v>5998</v>
      </c>
      <c r="E47" s="2">
        <v>59983</v>
      </c>
      <c r="F47" s="4">
        <v>599813</v>
      </c>
      <c r="G47" s="4">
        <v>0</v>
      </c>
      <c r="H47" s="4">
        <v>1</v>
      </c>
      <c r="I47" s="4">
        <v>1</v>
      </c>
      <c r="J47" s="4">
        <v>9</v>
      </c>
      <c r="K47" s="4">
        <v>1</v>
      </c>
      <c r="L47" s="4">
        <v>1</v>
      </c>
      <c r="M47" s="4">
        <v>65</v>
      </c>
      <c r="N47" s="4">
        <v>92</v>
      </c>
      <c r="O47" s="4"/>
      <c r="P47" s="4">
        <v>19992</v>
      </c>
      <c r="Q47" s="9">
        <v>29992</v>
      </c>
      <c r="R47" s="4" t="s">
        <v>121</v>
      </c>
      <c r="T47" s="2">
        <v>1</v>
      </c>
      <c r="U47" s="4">
        <v>9</v>
      </c>
      <c r="V47" s="4">
        <v>1</v>
      </c>
      <c r="W47" s="10" t="s">
        <v>137</v>
      </c>
      <c r="X47" s="2">
        <v>0</v>
      </c>
      <c r="Y47" s="2">
        <f>'middle_cv_sum_daily$2'!Y47+10</f>
        <v>114</v>
      </c>
      <c r="Z47" s="2">
        <f>'middle_cv_sum_daily$2'!Z47+5</f>
        <v>48</v>
      </c>
      <c r="AA47" s="2">
        <f>'middle_cv_sum_daily$2'!AA47+2</f>
        <v>18</v>
      </c>
      <c r="AB47" s="2">
        <f>'middle_cv_sum_daily$2'!AB47+1</f>
        <v>7</v>
      </c>
      <c r="AC47" s="2">
        <v>2</v>
      </c>
      <c r="AD47" s="17" t="s">
        <v>157</v>
      </c>
    </row>
    <row r="48" spans="1:30" s="2" customFormat="1" x14ac:dyDescent="0.15">
      <c r="A48" s="16" t="s">
        <v>137</v>
      </c>
      <c r="B48" s="4">
        <v>0</v>
      </c>
      <c r="C48" s="2">
        <v>0</v>
      </c>
      <c r="D48" s="4">
        <v>5998</v>
      </c>
      <c r="E48" s="2">
        <v>59984</v>
      </c>
      <c r="F48" s="4">
        <v>599814</v>
      </c>
      <c r="G48" s="4">
        <v>0</v>
      </c>
      <c r="H48" s="4">
        <v>1</v>
      </c>
      <c r="I48" s="4">
        <v>1</v>
      </c>
      <c r="J48" s="4">
        <v>9</v>
      </c>
      <c r="K48" s="4">
        <v>1</v>
      </c>
      <c r="L48" s="4">
        <v>1</v>
      </c>
      <c r="M48" s="4">
        <v>66</v>
      </c>
      <c r="N48" s="4">
        <v>93</v>
      </c>
      <c r="O48" s="4"/>
      <c r="P48" s="4">
        <v>19993</v>
      </c>
      <c r="Q48" s="9">
        <v>29993</v>
      </c>
      <c r="R48" s="4" t="s">
        <v>122</v>
      </c>
      <c r="T48" s="2">
        <v>1</v>
      </c>
      <c r="U48" s="4">
        <v>9</v>
      </c>
      <c r="V48" s="4">
        <v>1</v>
      </c>
      <c r="W48" s="10" t="s">
        <v>137</v>
      </c>
      <c r="X48" s="2">
        <v>0</v>
      </c>
      <c r="Y48" s="2">
        <f>'middle_cv_sum_daily$2'!Y48+10</f>
        <v>113</v>
      </c>
      <c r="Z48" s="2">
        <f>'middle_cv_sum_daily$2'!Z48+5</f>
        <v>46</v>
      </c>
      <c r="AA48" s="2">
        <f>'middle_cv_sum_daily$2'!AA48+2</f>
        <v>17</v>
      </c>
      <c r="AB48" s="2">
        <f>'middle_cv_sum_daily$2'!AB48+1</f>
        <v>7</v>
      </c>
      <c r="AC48" s="2">
        <v>3</v>
      </c>
      <c r="AD48" s="17" t="s">
        <v>158</v>
      </c>
    </row>
  </sheetData>
  <phoneticPr fontId="3"/>
  <pageMargins left="0.25" right="0.25" top="0.75" bottom="0.75" header="0.3" footer="0.3"/>
  <pageSetup paperSize="9" scale="52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zoomScale="85" zoomScaleNormal="85" workbookViewId="0"/>
  </sheetViews>
  <sheetFormatPr defaultRowHeight="13.5" x14ac:dyDescent="0.15"/>
  <cols>
    <col min="1" max="16384" width="9" style="7"/>
  </cols>
  <sheetData>
    <row r="1" spans="1:30" s="11" customFormat="1" x14ac:dyDescent="0.15">
      <c r="A1" s="14" t="s">
        <v>161</v>
      </c>
    </row>
    <row r="2" spans="1:30" s="2" customFormat="1" x14ac:dyDescent="0.15">
      <c r="A2" s="15" t="s">
        <v>47</v>
      </c>
      <c r="B2" s="5" t="s">
        <v>52</v>
      </c>
      <c r="C2" s="5" t="s">
        <v>0</v>
      </c>
      <c r="D2" s="5" t="s">
        <v>53</v>
      </c>
      <c r="E2" s="5" t="s">
        <v>1</v>
      </c>
      <c r="F2" s="5" t="s">
        <v>54</v>
      </c>
      <c r="G2" s="5" t="s">
        <v>55</v>
      </c>
      <c r="H2" s="5" t="s">
        <v>56</v>
      </c>
      <c r="I2" s="5" t="s">
        <v>57</v>
      </c>
      <c r="J2" s="5" t="s">
        <v>58</v>
      </c>
      <c r="K2" s="5" t="s">
        <v>123</v>
      </c>
      <c r="L2" s="5" t="s">
        <v>124</v>
      </c>
      <c r="M2" s="8" t="s">
        <v>32</v>
      </c>
      <c r="N2" s="5" t="s">
        <v>125</v>
      </c>
      <c r="O2" s="5" t="s">
        <v>126</v>
      </c>
      <c r="P2" s="5" t="s">
        <v>33</v>
      </c>
      <c r="Q2" s="5" t="s">
        <v>34</v>
      </c>
      <c r="R2" s="5" t="s">
        <v>35</v>
      </c>
      <c r="S2" s="5" t="s">
        <v>18</v>
      </c>
      <c r="T2" s="5" t="s">
        <v>19</v>
      </c>
      <c r="U2" s="5" t="s">
        <v>15</v>
      </c>
      <c r="V2" s="5" t="s">
        <v>16</v>
      </c>
      <c r="W2" s="5" t="s">
        <v>127</v>
      </c>
      <c r="X2" s="5" t="s">
        <v>128</v>
      </c>
      <c r="Y2" s="8" t="s">
        <v>36</v>
      </c>
      <c r="Z2" s="5" t="s">
        <v>129</v>
      </c>
      <c r="AA2" s="5" t="s">
        <v>130</v>
      </c>
      <c r="AB2" s="5" t="s">
        <v>37</v>
      </c>
      <c r="AC2" s="6" t="s">
        <v>131</v>
      </c>
      <c r="AD2" s="6" t="s">
        <v>27</v>
      </c>
    </row>
    <row r="3" spans="1:30" s="2" customFormat="1" x14ac:dyDescent="0.15">
      <c r="A3" s="16" t="s">
        <v>138</v>
      </c>
      <c r="B3" s="3">
        <v>2001</v>
      </c>
      <c r="C3" s="3">
        <v>3001</v>
      </c>
      <c r="D3" s="4">
        <v>4001</v>
      </c>
      <c r="E3" s="4">
        <v>40011</v>
      </c>
      <c r="F3" s="3">
        <v>400111</v>
      </c>
      <c r="G3" s="3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24</v>
      </c>
      <c r="N3" s="4">
        <v>5</v>
      </c>
      <c r="O3" s="4"/>
      <c r="P3" s="4">
        <v>10000</v>
      </c>
      <c r="Q3" s="4">
        <v>20101</v>
      </c>
      <c r="R3" s="4" t="s">
        <v>113</v>
      </c>
      <c r="T3" s="2">
        <v>0</v>
      </c>
      <c r="U3" s="17">
        <v>0</v>
      </c>
      <c r="V3" s="17">
        <v>0</v>
      </c>
      <c r="W3" s="10" t="s">
        <v>138</v>
      </c>
      <c r="X3" s="2">
        <v>0</v>
      </c>
      <c r="Y3" s="2">
        <f>'middle_cv_sum_daily$3'!Y3+10</f>
        <v>80</v>
      </c>
      <c r="Z3" s="2">
        <f>'middle_cv_sum_daily$3'!Z3+5</f>
        <v>35</v>
      </c>
      <c r="AA3" s="2">
        <f>'middle_cv_sum_daily$3'!AA3+2</f>
        <v>16</v>
      </c>
      <c r="AB3" s="2">
        <f>'middle_cv_sum_daily$3'!AB3+1</f>
        <v>4</v>
      </c>
      <c r="AC3" s="2">
        <v>0</v>
      </c>
      <c r="AD3" s="17"/>
    </row>
    <row r="4" spans="1:30" s="2" customFormat="1" x14ac:dyDescent="0.15">
      <c r="A4" s="16" t="s">
        <v>138</v>
      </c>
      <c r="B4" s="3">
        <v>2001</v>
      </c>
      <c r="C4" s="3">
        <v>3001</v>
      </c>
      <c r="D4" s="4">
        <v>4001</v>
      </c>
      <c r="E4" s="4">
        <v>40011</v>
      </c>
      <c r="F4" s="3">
        <v>400111</v>
      </c>
      <c r="G4" s="3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24</v>
      </c>
      <c r="N4" s="4">
        <v>5</v>
      </c>
      <c r="O4" s="4"/>
      <c r="P4" s="4">
        <v>10000</v>
      </c>
      <c r="Q4" s="4">
        <v>20101</v>
      </c>
      <c r="R4" s="4" t="s">
        <v>112</v>
      </c>
      <c r="T4" s="2">
        <v>0</v>
      </c>
      <c r="U4" s="17">
        <v>1</v>
      </c>
      <c r="V4" s="17">
        <v>1</v>
      </c>
      <c r="W4" s="10" t="s">
        <v>138</v>
      </c>
      <c r="X4" s="2">
        <v>0</v>
      </c>
      <c r="Y4" s="2">
        <f>'middle_cv_sum_daily$3'!Y4+10</f>
        <v>81</v>
      </c>
      <c r="Z4" s="2">
        <f>'middle_cv_sum_daily$3'!Z4+5</f>
        <v>36</v>
      </c>
      <c r="AA4" s="2">
        <f>'middle_cv_sum_daily$3'!AA4+2</f>
        <v>17</v>
      </c>
      <c r="AB4" s="2">
        <f>'middle_cv_sum_daily$3'!AB4+1</f>
        <v>5</v>
      </c>
      <c r="AC4" s="2">
        <v>0</v>
      </c>
      <c r="AD4" s="17"/>
    </row>
    <row r="5" spans="1:30" s="2" customFormat="1" x14ac:dyDescent="0.15">
      <c r="A5" s="16" t="s">
        <v>138</v>
      </c>
      <c r="B5" s="3">
        <v>2001</v>
      </c>
      <c r="C5" s="3">
        <v>3001</v>
      </c>
      <c r="D5" s="4">
        <v>4001</v>
      </c>
      <c r="E5" s="4">
        <v>40011</v>
      </c>
      <c r="F5" s="3">
        <v>400111</v>
      </c>
      <c r="G5" s="3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24</v>
      </c>
      <c r="N5" s="4">
        <v>5</v>
      </c>
      <c r="O5" s="4"/>
      <c r="P5" s="4">
        <v>10000</v>
      </c>
      <c r="Q5" s="4">
        <v>20101</v>
      </c>
      <c r="R5" s="4" t="s">
        <v>112</v>
      </c>
      <c r="T5" s="2">
        <v>0</v>
      </c>
      <c r="U5" s="17">
        <v>2</v>
      </c>
      <c r="V5" s="17">
        <v>1</v>
      </c>
      <c r="W5" s="10" t="s">
        <v>138</v>
      </c>
      <c r="X5" s="2">
        <v>0</v>
      </c>
      <c r="Y5" s="2">
        <f>'middle_cv_sum_daily$3'!Y5+10</f>
        <v>82</v>
      </c>
      <c r="Z5" s="2">
        <f>'middle_cv_sum_daily$3'!Z5+5</f>
        <v>37</v>
      </c>
      <c r="AA5" s="2">
        <f>'middle_cv_sum_daily$3'!AA5+2</f>
        <v>18</v>
      </c>
      <c r="AB5" s="2">
        <f>'middle_cv_sum_daily$3'!AB5+1</f>
        <v>6</v>
      </c>
      <c r="AC5" s="2">
        <v>0</v>
      </c>
      <c r="AD5" s="17"/>
    </row>
    <row r="6" spans="1:30" s="2" customFormat="1" x14ac:dyDescent="0.15">
      <c r="A6" s="16" t="s">
        <v>138</v>
      </c>
      <c r="B6" s="3">
        <v>2001</v>
      </c>
      <c r="C6" s="3">
        <v>3001</v>
      </c>
      <c r="D6" s="4">
        <v>4001</v>
      </c>
      <c r="E6" s="4">
        <v>40011</v>
      </c>
      <c r="F6" s="3">
        <v>400111</v>
      </c>
      <c r="G6" s="3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24</v>
      </c>
      <c r="N6" s="4">
        <v>5</v>
      </c>
      <c r="O6" s="4"/>
      <c r="P6" s="4">
        <v>10000</v>
      </c>
      <c r="Q6" s="4">
        <v>20101</v>
      </c>
      <c r="R6" s="4" t="s">
        <v>112</v>
      </c>
      <c r="T6" s="2">
        <v>0</v>
      </c>
      <c r="U6" s="17">
        <v>1</v>
      </c>
      <c r="V6" s="17">
        <v>2</v>
      </c>
      <c r="W6" s="10" t="s">
        <v>138</v>
      </c>
      <c r="X6" s="2">
        <v>0</v>
      </c>
      <c r="Y6" s="2">
        <f>'middle_cv_sum_daily$3'!Y6+10</f>
        <v>83</v>
      </c>
      <c r="Z6" s="2">
        <f>'middle_cv_sum_daily$3'!Z6+5</f>
        <v>38</v>
      </c>
      <c r="AA6" s="2">
        <f>'middle_cv_sum_daily$3'!AA6+2</f>
        <v>19</v>
      </c>
      <c r="AB6" s="2">
        <f>'middle_cv_sum_daily$3'!AB6+1</f>
        <v>7</v>
      </c>
      <c r="AC6" s="2">
        <v>0</v>
      </c>
      <c r="AD6" s="17"/>
    </row>
    <row r="7" spans="1:30" s="2" customFormat="1" x14ac:dyDescent="0.15">
      <c r="A7" s="16" t="s">
        <v>138</v>
      </c>
      <c r="B7" s="3">
        <v>2001</v>
      </c>
      <c r="C7" s="3">
        <v>3001</v>
      </c>
      <c r="D7" s="4">
        <v>4001</v>
      </c>
      <c r="E7" s="4">
        <v>40011</v>
      </c>
      <c r="F7" s="3">
        <v>400111</v>
      </c>
      <c r="G7" s="3">
        <v>1</v>
      </c>
      <c r="H7" s="4">
        <v>1</v>
      </c>
      <c r="I7" s="4">
        <v>1</v>
      </c>
      <c r="J7" s="4">
        <v>0</v>
      </c>
      <c r="K7" s="4">
        <v>1</v>
      </c>
      <c r="L7" s="4">
        <v>1</v>
      </c>
      <c r="M7" s="4">
        <v>24</v>
      </c>
      <c r="N7" s="4">
        <v>5</v>
      </c>
      <c r="O7" s="4"/>
      <c r="P7" s="4">
        <v>10000</v>
      </c>
      <c r="Q7" s="4">
        <v>20101</v>
      </c>
      <c r="R7" s="4" t="s">
        <v>112</v>
      </c>
      <c r="T7" s="2">
        <v>0</v>
      </c>
      <c r="U7" s="17">
        <v>0</v>
      </c>
      <c r="V7" s="17">
        <v>0</v>
      </c>
      <c r="W7" s="10" t="s">
        <v>138</v>
      </c>
      <c r="X7" s="2">
        <v>0</v>
      </c>
      <c r="Y7" s="2">
        <f>'middle_cv_sum_daily$3'!Y7+10</f>
        <v>84</v>
      </c>
      <c r="Z7" s="2">
        <f>'middle_cv_sum_daily$3'!Z7+5</f>
        <v>39</v>
      </c>
      <c r="AA7" s="2">
        <f>'middle_cv_sum_daily$3'!AA7+2</f>
        <v>20</v>
      </c>
      <c r="AB7" s="2">
        <f>'middle_cv_sum_daily$3'!AB7+1</f>
        <v>8</v>
      </c>
      <c r="AC7" s="2">
        <v>0</v>
      </c>
      <c r="AD7" s="17"/>
    </row>
    <row r="8" spans="1:30" s="2" customFormat="1" x14ac:dyDescent="0.15">
      <c r="A8" s="16" t="s">
        <v>138</v>
      </c>
      <c r="B8" s="3">
        <v>2001</v>
      </c>
      <c r="C8" s="3">
        <v>3001</v>
      </c>
      <c r="D8" s="4">
        <v>4001</v>
      </c>
      <c r="E8" s="4">
        <v>40011</v>
      </c>
      <c r="F8" s="3">
        <v>400111</v>
      </c>
      <c r="G8" s="3">
        <v>1</v>
      </c>
      <c r="H8" s="4">
        <v>1</v>
      </c>
      <c r="I8" s="4">
        <v>1</v>
      </c>
      <c r="J8" s="4">
        <v>0</v>
      </c>
      <c r="K8" s="4">
        <v>1</v>
      </c>
      <c r="L8" s="4">
        <v>1</v>
      </c>
      <c r="M8" s="4">
        <v>24</v>
      </c>
      <c r="N8" s="4">
        <v>5</v>
      </c>
      <c r="O8" s="4"/>
      <c r="P8" s="4">
        <v>10000</v>
      </c>
      <c r="Q8" s="4">
        <v>20101</v>
      </c>
      <c r="R8" s="4" t="s">
        <v>112</v>
      </c>
      <c r="T8" s="2">
        <v>0</v>
      </c>
      <c r="U8" s="17">
        <v>1</v>
      </c>
      <c r="V8" s="17">
        <v>1</v>
      </c>
      <c r="W8" s="10" t="s">
        <v>138</v>
      </c>
      <c r="X8" s="2">
        <v>0</v>
      </c>
      <c r="Y8" s="2">
        <f>'middle_cv_sum_daily$3'!Y8+10</f>
        <v>85</v>
      </c>
      <c r="Z8" s="2">
        <f>'middle_cv_sum_daily$3'!Z8+5</f>
        <v>40</v>
      </c>
      <c r="AA8" s="2">
        <f>'middle_cv_sum_daily$3'!AA8+2</f>
        <v>21</v>
      </c>
      <c r="AB8" s="2">
        <f>'middle_cv_sum_daily$3'!AB8+1</f>
        <v>9</v>
      </c>
      <c r="AC8" s="2">
        <v>0</v>
      </c>
      <c r="AD8" s="17"/>
    </row>
    <row r="9" spans="1:30" s="2" customFormat="1" x14ac:dyDescent="0.15">
      <c r="A9" s="16" t="s">
        <v>138</v>
      </c>
      <c r="B9" s="3">
        <v>2001</v>
      </c>
      <c r="C9" s="3">
        <v>3001</v>
      </c>
      <c r="D9" s="4">
        <v>4001</v>
      </c>
      <c r="E9" s="4">
        <v>40011</v>
      </c>
      <c r="F9" s="3">
        <v>400111</v>
      </c>
      <c r="G9" s="3">
        <v>1</v>
      </c>
      <c r="H9" s="4">
        <v>1</v>
      </c>
      <c r="I9" s="4">
        <v>1</v>
      </c>
      <c r="J9" s="4">
        <v>0</v>
      </c>
      <c r="K9" s="4">
        <v>1</v>
      </c>
      <c r="L9" s="4">
        <v>1</v>
      </c>
      <c r="M9" s="4">
        <v>24</v>
      </c>
      <c r="N9" s="4">
        <v>5</v>
      </c>
      <c r="O9" s="4"/>
      <c r="P9" s="4">
        <v>10000</v>
      </c>
      <c r="Q9" s="4">
        <v>20101</v>
      </c>
      <c r="R9" s="4" t="s">
        <v>112</v>
      </c>
      <c r="T9" s="2">
        <v>0</v>
      </c>
      <c r="U9" s="17">
        <v>1</v>
      </c>
      <c r="V9" s="17">
        <v>2</v>
      </c>
      <c r="W9" s="10" t="s">
        <v>138</v>
      </c>
      <c r="X9" s="2">
        <v>0</v>
      </c>
      <c r="Y9" s="2">
        <f>'middle_cv_sum_daily$3'!Y9+10</f>
        <v>86</v>
      </c>
      <c r="Z9" s="2">
        <f>'middle_cv_sum_daily$3'!Z9+5</f>
        <v>41</v>
      </c>
      <c r="AA9" s="2">
        <f>'middle_cv_sum_daily$3'!AA9+2</f>
        <v>22</v>
      </c>
      <c r="AB9" s="2">
        <f>'middle_cv_sum_daily$3'!AB9+1</f>
        <v>10</v>
      </c>
      <c r="AC9" s="2">
        <v>0</v>
      </c>
      <c r="AD9" s="17"/>
    </row>
    <row r="10" spans="1:30" s="2" customFormat="1" x14ac:dyDescent="0.15">
      <c r="A10" s="16" t="s">
        <v>138</v>
      </c>
      <c r="B10" s="3">
        <v>2001</v>
      </c>
      <c r="C10" s="3">
        <v>3001</v>
      </c>
      <c r="D10" s="4">
        <v>4001</v>
      </c>
      <c r="E10" s="4">
        <v>40012</v>
      </c>
      <c r="F10" s="3">
        <v>400121</v>
      </c>
      <c r="G10" s="3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25</v>
      </c>
      <c r="N10" s="4">
        <v>6</v>
      </c>
      <c r="O10" s="4"/>
      <c r="P10" s="4">
        <v>10001</v>
      </c>
      <c r="Q10" s="4">
        <v>20102</v>
      </c>
      <c r="R10" s="4" t="s">
        <v>39</v>
      </c>
      <c r="T10" s="2">
        <v>0</v>
      </c>
      <c r="U10" s="3">
        <v>0</v>
      </c>
      <c r="V10" s="3">
        <v>0</v>
      </c>
      <c r="W10" s="10" t="s">
        <v>138</v>
      </c>
      <c r="X10" s="2">
        <v>0</v>
      </c>
      <c r="Y10" s="2">
        <f>'middle_cv_sum_daily$3'!Y10+10</f>
        <v>81</v>
      </c>
      <c r="Z10" s="2">
        <f>'middle_cv_sum_daily$3'!Z10+5</f>
        <v>36</v>
      </c>
      <c r="AA10" s="2">
        <f>'middle_cv_sum_daily$3'!AA10+2</f>
        <v>17</v>
      </c>
      <c r="AB10" s="2">
        <f>'middle_cv_sum_daily$3'!AB10+1</f>
        <v>5</v>
      </c>
      <c r="AC10" s="2">
        <v>1</v>
      </c>
      <c r="AD10" s="17"/>
    </row>
    <row r="11" spans="1:30" s="2" customFormat="1" x14ac:dyDescent="0.15">
      <c r="A11" s="16" t="s">
        <v>138</v>
      </c>
      <c r="B11" s="3">
        <v>0</v>
      </c>
      <c r="C11" s="3">
        <v>0</v>
      </c>
      <c r="D11" s="4">
        <v>4001</v>
      </c>
      <c r="E11" s="4">
        <v>40013</v>
      </c>
      <c r="F11" s="3">
        <v>400131</v>
      </c>
      <c r="G11" s="3">
        <v>0</v>
      </c>
      <c r="H11" s="4">
        <v>1</v>
      </c>
      <c r="I11" s="4">
        <v>1</v>
      </c>
      <c r="J11" s="4">
        <v>9</v>
      </c>
      <c r="K11" s="4">
        <v>1</v>
      </c>
      <c r="L11" s="4">
        <v>1</v>
      </c>
      <c r="M11" s="4">
        <v>26</v>
      </c>
      <c r="N11" s="4">
        <v>7</v>
      </c>
      <c r="O11" s="4"/>
      <c r="P11" s="4">
        <v>10002</v>
      </c>
      <c r="Q11" s="4">
        <v>20103</v>
      </c>
      <c r="R11" s="4" t="s">
        <v>40</v>
      </c>
      <c r="T11" s="2">
        <v>0</v>
      </c>
      <c r="U11" s="3">
        <v>0</v>
      </c>
      <c r="V11" s="3">
        <v>0</v>
      </c>
      <c r="W11" s="10" t="s">
        <v>138</v>
      </c>
      <c r="X11" s="2">
        <v>0</v>
      </c>
      <c r="Y11" s="2">
        <f>'middle_cv_sum_daily$3'!Y11+10</f>
        <v>82</v>
      </c>
      <c r="Z11" s="2">
        <f>'middle_cv_sum_daily$3'!Z11+5</f>
        <v>37</v>
      </c>
      <c r="AA11" s="2">
        <f>'middle_cv_sum_daily$3'!AA11+2</f>
        <v>18</v>
      </c>
      <c r="AB11" s="2">
        <f>'middle_cv_sum_daily$3'!AB11+1</f>
        <v>6</v>
      </c>
      <c r="AC11" s="2">
        <v>2</v>
      </c>
      <c r="AD11" s="17" t="s">
        <v>157</v>
      </c>
    </row>
    <row r="12" spans="1:30" s="2" customFormat="1" x14ac:dyDescent="0.15">
      <c r="A12" s="16" t="s">
        <v>138</v>
      </c>
      <c r="B12" s="3">
        <v>0</v>
      </c>
      <c r="C12" s="3">
        <v>0</v>
      </c>
      <c r="D12" s="4">
        <v>4001</v>
      </c>
      <c r="E12" s="4">
        <v>40014</v>
      </c>
      <c r="F12" s="3">
        <v>400141</v>
      </c>
      <c r="G12" s="3">
        <v>0</v>
      </c>
      <c r="H12" s="4">
        <v>1</v>
      </c>
      <c r="I12" s="4">
        <v>1</v>
      </c>
      <c r="J12" s="4">
        <v>9</v>
      </c>
      <c r="K12" s="4">
        <v>1</v>
      </c>
      <c r="L12" s="4">
        <v>1</v>
      </c>
      <c r="M12" s="4">
        <v>27</v>
      </c>
      <c r="N12" s="4">
        <v>8</v>
      </c>
      <c r="O12" s="4"/>
      <c r="P12" s="4">
        <v>10003</v>
      </c>
      <c r="Q12" s="4">
        <v>20104</v>
      </c>
      <c r="R12" s="4" t="s">
        <v>41</v>
      </c>
      <c r="T12" s="2">
        <v>0</v>
      </c>
      <c r="U12" s="3">
        <v>0</v>
      </c>
      <c r="V12" s="3">
        <v>0</v>
      </c>
      <c r="W12" s="10" t="s">
        <v>138</v>
      </c>
      <c r="X12" s="2">
        <v>0</v>
      </c>
      <c r="Y12" s="2">
        <f>'middle_cv_sum_daily$3'!Y12+10</f>
        <v>83</v>
      </c>
      <c r="Z12" s="2">
        <f>'middle_cv_sum_daily$3'!Z12+5</f>
        <v>38</v>
      </c>
      <c r="AA12" s="2">
        <f>'middle_cv_sum_daily$3'!AA12+2</f>
        <v>19</v>
      </c>
      <c r="AB12" s="2">
        <f>'middle_cv_sum_daily$3'!AB12+1</f>
        <v>7</v>
      </c>
      <c r="AC12" s="2">
        <v>3</v>
      </c>
      <c r="AD12" s="17" t="s">
        <v>158</v>
      </c>
    </row>
    <row r="13" spans="1:30" s="2" customFormat="1" x14ac:dyDescent="0.15">
      <c r="A13" s="16" t="s">
        <v>138</v>
      </c>
      <c r="B13" s="3">
        <v>2001</v>
      </c>
      <c r="C13" s="3">
        <v>3002</v>
      </c>
      <c r="D13" s="4">
        <v>4001</v>
      </c>
      <c r="E13" s="4">
        <v>40011</v>
      </c>
      <c r="F13" s="3">
        <v>400141</v>
      </c>
      <c r="G13" s="3">
        <v>10</v>
      </c>
      <c r="H13" s="4">
        <v>1</v>
      </c>
      <c r="I13" s="4">
        <v>1</v>
      </c>
      <c r="J13" s="4">
        <v>0</v>
      </c>
      <c r="K13" s="4">
        <v>1</v>
      </c>
      <c r="L13" s="4">
        <v>1</v>
      </c>
      <c r="M13" s="4">
        <v>24</v>
      </c>
      <c r="N13" s="4">
        <v>5</v>
      </c>
      <c r="O13" s="4"/>
      <c r="P13" s="4">
        <v>10000</v>
      </c>
      <c r="Q13" s="4">
        <v>20101</v>
      </c>
      <c r="R13" s="4" t="s">
        <v>132</v>
      </c>
      <c r="T13" s="2">
        <v>0</v>
      </c>
      <c r="U13" s="3">
        <v>0</v>
      </c>
      <c r="V13" s="3">
        <v>0</v>
      </c>
      <c r="W13" s="10" t="s">
        <v>138</v>
      </c>
      <c r="X13" s="2">
        <v>0</v>
      </c>
      <c r="Y13" s="2">
        <f>'middle_cv_sum_daily$3'!Y13+10</f>
        <v>90</v>
      </c>
      <c r="Z13" s="2">
        <f>'middle_cv_sum_daily$3'!Z13+5</f>
        <v>39</v>
      </c>
      <c r="AA13" s="2">
        <f>'middle_cv_sum_daily$3'!AA13+2</f>
        <v>20</v>
      </c>
      <c r="AB13" s="2">
        <f>'middle_cv_sum_daily$3'!AB13+1</f>
        <v>8</v>
      </c>
      <c r="AC13" s="2">
        <v>0</v>
      </c>
      <c r="AD13" s="17"/>
    </row>
    <row r="14" spans="1:30" s="2" customFormat="1" x14ac:dyDescent="0.15">
      <c r="A14" s="16" t="s">
        <v>138</v>
      </c>
      <c r="B14" s="3">
        <v>2001</v>
      </c>
      <c r="C14" s="3">
        <v>3002</v>
      </c>
      <c r="D14" s="4">
        <v>4001</v>
      </c>
      <c r="E14" s="4">
        <v>40012</v>
      </c>
      <c r="F14" s="3">
        <v>400131</v>
      </c>
      <c r="G14" s="3">
        <v>10</v>
      </c>
      <c r="H14" s="4">
        <v>1</v>
      </c>
      <c r="I14" s="4">
        <v>1</v>
      </c>
      <c r="J14" s="4">
        <v>0</v>
      </c>
      <c r="K14" s="4">
        <v>1</v>
      </c>
      <c r="L14" s="4">
        <v>1</v>
      </c>
      <c r="M14" s="4">
        <v>25</v>
      </c>
      <c r="N14" s="4">
        <v>6</v>
      </c>
      <c r="O14" s="4"/>
      <c r="P14" s="4">
        <v>10001</v>
      </c>
      <c r="Q14" s="4">
        <v>20102</v>
      </c>
      <c r="R14" s="4" t="s">
        <v>39</v>
      </c>
      <c r="T14" s="2">
        <v>0</v>
      </c>
      <c r="U14" s="3">
        <v>0</v>
      </c>
      <c r="V14" s="3">
        <v>0</v>
      </c>
      <c r="W14" s="10" t="s">
        <v>138</v>
      </c>
      <c r="X14" s="2">
        <v>0</v>
      </c>
      <c r="Y14" s="2">
        <f>'middle_cv_sum_daily$3'!Y14+10</f>
        <v>91</v>
      </c>
      <c r="Z14" s="2">
        <f>'middle_cv_sum_daily$3'!Z14+5</f>
        <v>40</v>
      </c>
      <c r="AA14" s="2">
        <f>'middle_cv_sum_daily$3'!AA14+2</f>
        <v>21</v>
      </c>
      <c r="AB14" s="2">
        <f>'middle_cv_sum_daily$3'!AB14+1</f>
        <v>9</v>
      </c>
      <c r="AC14" s="2">
        <v>1</v>
      </c>
      <c r="AD14" s="17"/>
    </row>
    <row r="15" spans="1:30" s="2" customFormat="1" x14ac:dyDescent="0.15">
      <c r="A15" s="16" t="s">
        <v>138</v>
      </c>
      <c r="B15" s="3">
        <v>0</v>
      </c>
      <c r="C15" s="3">
        <v>0</v>
      </c>
      <c r="D15" s="4">
        <v>4001</v>
      </c>
      <c r="E15" s="4">
        <v>40013</v>
      </c>
      <c r="F15" s="3">
        <v>400121</v>
      </c>
      <c r="G15" s="3">
        <v>0</v>
      </c>
      <c r="H15" s="4">
        <v>1</v>
      </c>
      <c r="I15" s="4">
        <v>1</v>
      </c>
      <c r="J15" s="4">
        <v>9</v>
      </c>
      <c r="K15" s="4">
        <v>1</v>
      </c>
      <c r="L15" s="4">
        <v>1</v>
      </c>
      <c r="M15" s="4">
        <v>26</v>
      </c>
      <c r="N15" s="4">
        <v>7</v>
      </c>
      <c r="O15" s="4"/>
      <c r="P15" s="4">
        <v>10002</v>
      </c>
      <c r="Q15" s="4">
        <v>20103</v>
      </c>
      <c r="R15" s="4" t="s">
        <v>40</v>
      </c>
      <c r="T15" s="2">
        <v>0</v>
      </c>
      <c r="U15" s="3">
        <v>0</v>
      </c>
      <c r="V15" s="3">
        <v>0</v>
      </c>
      <c r="W15" s="10" t="s">
        <v>138</v>
      </c>
      <c r="X15" s="2">
        <v>0</v>
      </c>
      <c r="Y15" s="2">
        <f>'middle_cv_sum_daily$3'!Y15+10</f>
        <v>92</v>
      </c>
      <c r="Z15" s="2">
        <f>'middle_cv_sum_daily$3'!Z15+5</f>
        <v>41</v>
      </c>
      <c r="AA15" s="2">
        <f>'middle_cv_sum_daily$3'!AA15+2</f>
        <v>22</v>
      </c>
      <c r="AB15" s="2">
        <f>'middle_cv_sum_daily$3'!AB15+1</f>
        <v>10</v>
      </c>
      <c r="AC15" s="2">
        <v>2</v>
      </c>
      <c r="AD15" s="17" t="s">
        <v>162</v>
      </c>
    </row>
    <row r="16" spans="1:30" s="2" customFormat="1" x14ac:dyDescent="0.15">
      <c r="A16" s="16" t="s">
        <v>138</v>
      </c>
      <c r="B16" s="3">
        <v>0</v>
      </c>
      <c r="C16" s="3">
        <v>0</v>
      </c>
      <c r="D16" s="4">
        <v>4001</v>
      </c>
      <c r="E16" s="4">
        <v>40014</v>
      </c>
      <c r="F16" s="3">
        <v>400111</v>
      </c>
      <c r="G16" s="3">
        <v>0</v>
      </c>
      <c r="H16" s="4">
        <v>1</v>
      </c>
      <c r="I16" s="4">
        <v>1</v>
      </c>
      <c r="J16" s="4">
        <v>9</v>
      </c>
      <c r="K16" s="4">
        <v>1</v>
      </c>
      <c r="L16" s="4">
        <v>1</v>
      </c>
      <c r="M16" s="4">
        <v>27</v>
      </c>
      <c r="N16" s="4">
        <v>8</v>
      </c>
      <c r="O16" s="4"/>
      <c r="P16" s="4">
        <v>10003</v>
      </c>
      <c r="Q16" s="4">
        <v>20104</v>
      </c>
      <c r="R16" s="4" t="s">
        <v>41</v>
      </c>
      <c r="T16" s="2">
        <v>0</v>
      </c>
      <c r="U16" s="3">
        <v>0</v>
      </c>
      <c r="V16" s="3">
        <v>0</v>
      </c>
      <c r="W16" s="10" t="s">
        <v>138</v>
      </c>
      <c r="X16" s="2">
        <v>0</v>
      </c>
      <c r="Y16" s="2">
        <f>'middle_cv_sum_daily$3'!Y16+10</f>
        <v>93</v>
      </c>
      <c r="Z16" s="2">
        <f>'middle_cv_sum_daily$3'!Z16+5</f>
        <v>42</v>
      </c>
      <c r="AA16" s="2">
        <f>'middle_cv_sum_daily$3'!AA16+2</f>
        <v>23</v>
      </c>
      <c r="AB16" s="2">
        <f>'middle_cv_sum_daily$3'!AB16+1</f>
        <v>11</v>
      </c>
      <c r="AC16" s="2">
        <v>3</v>
      </c>
      <c r="AD16" s="17" t="s">
        <v>163</v>
      </c>
    </row>
    <row r="17" spans="1:30" s="2" customFormat="1" x14ac:dyDescent="0.15">
      <c r="A17" s="16" t="s">
        <v>138</v>
      </c>
      <c r="B17" s="3">
        <v>2001</v>
      </c>
      <c r="C17" s="3">
        <v>3001</v>
      </c>
      <c r="D17" s="4">
        <v>4002</v>
      </c>
      <c r="E17" s="4">
        <v>40021</v>
      </c>
      <c r="F17" s="3">
        <v>400211</v>
      </c>
      <c r="G17" s="3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24</v>
      </c>
      <c r="N17" s="4">
        <v>5</v>
      </c>
      <c r="O17" s="4"/>
      <c r="P17" s="4">
        <v>10000</v>
      </c>
      <c r="Q17" s="4">
        <v>20101</v>
      </c>
      <c r="R17" s="4" t="s">
        <v>132</v>
      </c>
      <c r="T17" s="2">
        <v>0</v>
      </c>
      <c r="U17" s="3">
        <v>0</v>
      </c>
      <c r="V17" s="3">
        <v>0</v>
      </c>
      <c r="W17" s="10" t="s">
        <v>138</v>
      </c>
      <c r="X17" s="2">
        <v>0</v>
      </c>
      <c r="Y17" s="2">
        <f>'middle_cv_sum_daily$3'!Y17+10</f>
        <v>100</v>
      </c>
      <c r="Z17" s="2">
        <f>'middle_cv_sum_daily$3'!Z17+5</f>
        <v>43</v>
      </c>
      <c r="AA17" s="2">
        <f>'middle_cv_sum_daily$3'!AA17+2</f>
        <v>24</v>
      </c>
      <c r="AB17" s="2">
        <f>'middle_cv_sum_daily$3'!AB17+1</f>
        <v>12</v>
      </c>
      <c r="AC17" s="2">
        <v>0</v>
      </c>
      <c r="AD17" s="17"/>
    </row>
    <row r="18" spans="1:30" s="2" customFormat="1" x14ac:dyDescent="0.15">
      <c r="A18" s="16" t="s">
        <v>138</v>
      </c>
      <c r="B18" s="3">
        <v>2001</v>
      </c>
      <c r="C18" s="3">
        <v>3001</v>
      </c>
      <c r="D18" s="4">
        <v>4002</v>
      </c>
      <c r="E18" s="4">
        <v>40022</v>
      </c>
      <c r="F18" s="3">
        <v>400221</v>
      </c>
      <c r="G18" s="3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25</v>
      </c>
      <c r="N18" s="4">
        <v>6</v>
      </c>
      <c r="O18" s="4"/>
      <c r="P18" s="4">
        <v>10001</v>
      </c>
      <c r="Q18" s="4">
        <v>20102</v>
      </c>
      <c r="R18" s="4" t="s">
        <v>39</v>
      </c>
      <c r="T18" s="2">
        <v>0</v>
      </c>
      <c r="U18" s="3">
        <v>0</v>
      </c>
      <c r="V18" s="3">
        <v>0</v>
      </c>
      <c r="W18" s="10" t="s">
        <v>138</v>
      </c>
      <c r="X18" s="2">
        <v>0</v>
      </c>
      <c r="Y18" s="2">
        <f>'middle_cv_sum_daily$3'!Y18+10</f>
        <v>101</v>
      </c>
      <c r="Z18" s="2">
        <f>'middle_cv_sum_daily$3'!Z18+5</f>
        <v>44</v>
      </c>
      <c r="AA18" s="2">
        <f>'middle_cv_sum_daily$3'!AA18+2</f>
        <v>25</v>
      </c>
      <c r="AB18" s="2">
        <f>'middle_cv_sum_daily$3'!AB18+1</f>
        <v>13</v>
      </c>
      <c r="AC18" s="2">
        <v>1</v>
      </c>
      <c r="AD18" s="17"/>
    </row>
    <row r="19" spans="1:30" s="2" customFormat="1" x14ac:dyDescent="0.15">
      <c r="A19" s="16" t="s">
        <v>138</v>
      </c>
      <c r="B19" s="3">
        <v>0</v>
      </c>
      <c r="C19" s="3">
        <v>0</v>
      </c>
      <c r="D19" s="4">
        <v>4002</v>
      </c>
      <c r="E19" s="4">
        <v>40023</v>
      </c>
      <c r="F19" s="3">
        <v>400231</v>
      </c>
      <c r="G19" s="3">
        <v>0</v>
      </c>
      <c r="H19" s="4">
        <v>1</v>
      </c>
      <c r="I19" s="4">
        <v>1</v>
      </c>
      <c r="J19" s="4">
        <v>9</v>
      </c>
      <c r="K19" s="4">
        <v>1</v>
      </c>
      <c r="L19" s="4">
        <v>1</v>
      </c>
      <c r="M19" s="4">
        <v>26</v>
      </c>
      <c r="N19" s="4">
        <v>7</v>
      </c>
      <c r="O19" s="4"/>
      <c r="P19" s="4">
        <v>10002</v>
      </c>
      <c r="Q19" s="4">
        <v>20103</v>
      </c>
      <c r="R19" s="4" t="s">
        <v>40</v>
      </c>
      <c r="T19" s="2">
        <v>0</v>
      </c>
      <c r="U19" s="3">
        <v>0</v>
      </c>
      <c r="V19" s="3">
        <v>0</v>
      </c>
      <c r="W19" s="10" t="s">
        <v>138</v>
      </c>
      <c r="X19" s="2">
        <v>0</v>
      </c>
      <c r="Y19" s="2">
        <f>'middle_cv_sum_daily$3'!Y19+10</f>
        <v>102</v>
      </c>
      <c r="Z19" s="2">
        <f>'middle_cv_sum_daily$3'!Z19+5</f>
        <v>45</v>
      </c>
      <c r="AA19" s="2">
        <f>'middle_cv_sum_daily$3'!AA19+2</f>
        <v>26</v>
      </c>
      <c r="AB19" s="2">
        <f>'middle_cv_sum_daily$3'!AB19+1</f>
        <v>14</v>
      </c>
      <c r="AC19" s="2">
        <v>2</v>
      </c>
      <c r="AD19" s="17" t="s">
        <v>157</v>
      </c>
    </row>
    <row r="20" spans="1:30" s="2" customFormat="1" x14ac:dyDescent="0.15">
      <c r="A20" s="16" t="s">
        <v>138</v>
      </c>
      <c r="B20" s="3">
        <v>0</v>
      </c>
      <c r="C20" s="3">
        <v>0</v>
      </c>
      <c r="D20" s="4">
        <v>4002</v>
      </c>
      <c r="E20" s="4">
        <v>40024</v>
      </c>
      <c r="F20" s="3">
        <v>400241</v>
      </c>
      <c r="G20" s="3">
        <v>0</v>
      </c>
      <c r="H20" s="4">
        <v>1</v>
      </c>
      <c r="I20" s="4">
        <v>1</v>
      </c>
      <c r="J20" s="4">
        <v>9</v>
      </c>
      <c r="K20" s="4">
        <v>1</v>
      </c>
      <c r="L20" s="4">
        <v>1</v>
      </c>
      <c r="M20" s="4">
        <v>27</v>
      </c>
      <c r="N20" s="4">
        <v>8</v>
      </c>
      <c r="O20" s="4"/>
      <c r="P20" s="4">
        <v>10003</v>
      </c>
      <c r="Q20" s="4">
        <v>20104</v>
      </c>
      <c r="R20" s="4" t="s">
        <v>41</v>
      </c>
      <c r="T20" s="2">
        <v>0</v>
      </c>
      <c r="U20" s="3">
        <v>0</v>
      </c>
      <c r="V20" s="3">
        <v>0</v>
      </c>
      <c r="W20" s="10" t="s">
        <v>138</v>
      </c>
      <c r="X20" s="2">
        <v>0</v>
      </c>
      <c r="Y20" s="2">
        <f>'middle_cv_sum_daily$3'!Y20+10</f>
        <v>103</v>
      </c>
      <c r="Z20" s="2">
        <f>'middle_cv_sum_daily$3'!Z20+5</f>
        <v>46</v>
      </c>
      <c r="AA20" s="2">
        <f>'middle_cv_sum_daily$3'!AA20+2</f>
        <v>27</v>
      </c>
      <c r="AB20" s="2">
        <f>'middle_cv_sum_daily$3'!AB20+1</f>
        <v>15</v>
      </c>
      <c r="AC20" s="2">
        <v>3</v>
      </c>
      <c r="AD20" s="17" t="s">
        <v>158</v>
      </c>
    </row>
    <row r="21" spans="1:30" s="2" customFormat="1" x14ac:dyDescent="0.15">
      <c r="A21" s="16" t="s">
        <v>138</v>
      </c>
      <c r="B21" s="3">
        <v>2001</v>
      </c>
      <c r="C21" s="3">
        <v>3002</v>
      </c>
      <c r="D21" s="4">
        <v>4002</v>
      </c>
      <c r="E21" s="4">
        <v>40021</v>
      </c>
      <c r="F21" s="3">
        <v>400241</v>
      </c>
      <c r="G21" s="3">
        <v>10</v>
      </c>
      <c r="H21" s="4">
        <v>1</v>
      </c>
      <c r="I21" s="4">
        <v>1</v>
      </c>
      <c r="J21" s="4">
        <v>0</v>
      </c>
      <c r="K21" s="4">
        <v>1</v>
      </c>
      <c r="L21" s="4">
        <v>1</v>
      </c>
      <c r="M21" s="4">
        <v>24</v>
      </c>
      <c r="N21" s="4">
        <v>5</v>
      </c>
      <c r="O21" s="4"/>
      <c r="P21" s="4">
        <v>10000</v>
      </c>
      <c r="Q21" s="4">
        <v>20101</v>
      </c>
      <c r="R21" s="4" t="s">
        <v>132</v>
      </c>
      <c r="T21" s="2">
        <v>0</v>
      </c>
      <c r="U21" s="3">
        <v>0</v>
      </c>
      <c r="V21" s="3">
        <v>0</v>
      </c>
      <c r="W21" s="10" t="s">
        <v>138</v>
      </c>
      <c r="X21" s="2">
        <v>0</v>
      </c>
      <c r="Y21" s="2">
        <f>'middle_cv_sum_daily$3'!Y21+10</f>
        <v>110</v>
      </c>
      <c r="Z21" s="2">
        <f>'middle_cv_sum_daily$3'!Z21+5</f>
        <v>47</v>
      </c>
      <c r="AA21" s="2">
        <f>'middle_cv_sum_daily$3'!AA21+2</f>
        <v>28</v>
      </c>
      <c r="AB21" s="2">
        <f>'middle_cv_sum_daily$3'!AB21+1</f>
        <v>16</v>
      </c>
      <c r="AC21" s="2">
        <v>0</v>
      </c>
      <c r="AD21" s="17"/>
    </row>
    <row r="22" spans="1:30" s="2" customFormat="1" x14ac:dyDescent="0.15">
      <c r="A22" s="16" t="s">
        <v>138</v>
      </c>
      <c r="B22" s="3">
        <v>2001</v>
      </c>
      <c r="C22" s="3">
        <v>3002</v>
      </c>
      <c r="D22" s="4">
        <v>4002</v>
      </c>
      <c r="E22" s="4">
        <v>40022</v>
      </c>
      <c r="F22" s="3">
        <v>400231</v>
      </c>
      <c r="G22" s="3">
        <v>10</v>
      </c>
      <c r="H22" s="4">
        <v>1</v>
      </c>
      <c r="I22" s="4">
        <v>1</v>
      </c>
      <c r="J22" s="4">
        <v>0</v>
      </c>
      <c r="K22" s="4">
        <v>1</v>
      </c>
      <c r="L22" s="4">
        <v>1</v>
      </c>
      <c r="M22" s="4">
        <v>25</v>
      </c>
      <c r="N22" s="4">
        <v>6</v>
      </c>
      <c r="O22" s="4"/>
      <c r="P22" s="4">
        <v>10001</v>
      </c>
      <c r="Q22" s="4">
        <v>20102</v>
      </c>
      <c r="R22" s="4" t="s">
        <v>39</v>
      </c>
      <c r="T22" s="2">
        <v>0</v>
      </c>
      <c r="U22" s="3">
        <v>0</v>
      </c>
      <c r="V22" s="3">
        <v>0</v>
      </c>
      <c r="W22" s="10" t="s">
        <v>138</v>
      </c>
      <c r="X22" s="2">
        <v>0</v>
      </c>
      <c r="Y22" s="2">
        <f>'middle_cv_sum_daily$3'!Y22+10</f>
        <v>111</v>
      </c>
      <c r="Z22" s="2">
        <f>'middle_cv_sum_daily$3'!Z22+5</f>
        <v>48</v>
      </c>
      <c r="AA22" s="2">
        <f>'middle_cv_sum_daily$3'!AA22+2</f>
        <v>29</v>
      </c>
      <c r="AB22" s="2">
        <f>'middle_cv_sum_daily$3'!AB22+1</f>
        <v>17</v>
      </c>
      <c r="AC22" s="2">
        <v>1</v>
      </c>
      <c r="AD22" s="17"/>
    </row>
    <row r="23" spans="1:30" s="2" customFormat="1" x14ac:dyDescent="0.15">
      <c r="A23" s="16" t="s">
        <v>138</v>
      </c>
      <c r="B23" s="3">
        <v>0</v>
      </c>
      <c r="C23" s="3">
        <v>0</v>
      </c>
      <c r="D23" s="4">
        <v>4002</v>
      </c>
      <c r="E23" s="4">
        <v>40023</v>
      </c>
      <c r="F23" s="3">
        <v>400221</v>
      </c>
      <c r="G23" s="3">
        <v>0</v>
      </c>
      <c r="H23" s="4">
        <v>1</v>
      </c>
      <c r="I23" s="4">
        <v>1</v>
      </c>
      <c r="J23" s="4">
        <v>9</v>
      </c>
      <c r="K23" s="4">
        <v>1</v>
      </c>
      <c r="L23" s="4">
        <v>1</v>
      </c>
      <c r="M23" s="4">
        <v>26</v>
      </c>
      <c r="N23" s="4">
        <v>7</v>
      </c>
      <c r="O23" s="4"/>
      <c r="P23" s="4">
        <v>10002</v>
      </c>
      <c r="Q23" s="4">
        <v>20103</v>
      </c>
      <c r="R23" s="4" t="s">
        <v>40</v>
      </c>
      <c r="T23" s="2">
        <v>0</v>
      </c>
      <c r="U23" s="3">
        <v>0</v>
      </c>
      <c r="V23" s="3">
        <v>0</v>
      </c>
      <c r="W23" s="10" t="s">
        <v>138</v>
      </c>
      <c r="X23" s="2">
        <v>0</v>
      </c>
      <c r="Y23" s="2">
        <f>'middle_cv_sum_daily$3'!Y23+10</f>
        <v>112</v>
      </c>
      <c r="Z23" s="2">
        <f>'middle_cv_sum_daily$3'!Z23+5</f>
        <v>49</v>
      </c>
      <c r="AA23" s="2">
        <f>'middle_cv_sum_daily$3'!AA23+2</f>
        <v>30</v>
      </c>
      <c r="AB23" s="2">
        <f>'middle_cv_sum_daily$3'!AB23+1</f>
        <v>18</v>
      </c>
      <c r="AC23" s="2">
        <v>2</v>
      </c>
      <c r="AD23" s="17" t="s">
        <v>162</v>
      </c>
    </row>
    <row r="24" spans="1:30" s="2" customFormat="1" x14ac:dyDescent="0.15">
      <c r="A24" s="16" t="s">
        <v>138</v>
      </c>
      <c r="B24" s="3">
        <v>0</v>
      </c>
      <c r="C24" s="3">
        <v>0</v>
      </c>
      <c r="D24" s="4">
        <v>4002</v>
      </c>
      <c r="E24" s="4">
        <v>40024</v>
      </c>
      <c r="F24" s="3">
        <v>400211</v>
      </c>
      <c r="G24" s="3">
        <v>0</v>
      </c>
      <c r="H24" s="4">
        <v>1</v>
      </c>
      <c r="I24" s="4">
        <v>1</v>
      </c>
      <c r="J24" s="4">
        <v>9</v>
      </c>
      <c r="K24" s="4">
        <v>1</v>
      </c>
      <c r="L24" s="4">
        <v>1</v>
      </c>
      <c r="M24" s="4">
        <v>27</v>
      </c>
      <c r="N24" s="4">
        <v>8</v>
      </c>
      <c r="O24" s="4"/>
      <c r="P24" s="4">
        <v>10003</v>
      </c>
      <c r="Q24" s="4">
        <v>20104</v>
      </c>
      <c r="R24" s="4" t="s">
        <v>41</v>
      </c>
      <c r="T24" s="2">
        <v>0</v>
      </c>
      <c r="U24" s="3">
        <v>0</v>
      </c>
      <c r="V24" s="3">
        <v>0</v>
      </c>
      <c r="W24" s="10" t="s">
        <v>138</v>
      </c>
      <c r="X24" s="2">
        <v>0</v>
      </c>
      <c r="Y24" s="2">
        <f>'middle_cv_sum_daily$3'!Y24+10</f>
        <v>113</v>
      </c>
      <c r="Z24" s="2">
        <f>'middle_cv_sum_daily$3'!Z24+5</f>
        <v>50</v>
      </c>
      <c r="AA24" s="2">
        <f>'middle_cv_sum_daily$3'!AA24+2</f>
        <v>31</v>
      </c>
      <c r="AB24" s="2">
        <f>'middle_cv_sum_daily$3'!AB24+1</f>
        <v>19</v>
      </c>
      <c r="AC24" s="2">
        <v>3</v>
      </c>
      <c r="AD24" s="17" t="s">
        <v>163</v>
      </c>
    </row>
    <row r="25" spans="1:30" s="2" customFormat="1" x14ac:dyDescent="0.15">
      <c r="A25" s="16" t="s">
        <v>138</v>
      </c>
      <c r="B25" s="3">
        <v>20001</v>
      </c>
      <c r="C25" s="1">
        <v>30001</v>
      </c>
      <c r="D25" s="4">
        <v>4001</v>
      </c>
      <c r="E25" s="2">
        <v>50011</v>
      </c>
      <c r="F25" s="3">
        <v>500111</v>
      </c>
      <c r="G25" s="3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21</v>
      </c>
      <c r="N25" s="4">
        <v>15</v>
      </c>
      <c r="O25" s="4"/>
      <c r="P25" s="4">
        <v>10035</v>
      </c>
      <c r="Q25" s="9">
        <v>20111</v>
      </c>
      <c r="R25" s="4" t="s">
        <v>133</v>
      </c>
      <c r="T25" s="2">
        <v>1</v>
      </c>
      <c r="U25" s="3">
        <v>1</v>
      </c>
      <c r="V25" s="3">
        <v>1</v>
      </c>
      <c r="W25" s="10" t="s">
        <v>138</v>
      </c>
      <c r="X25" s="2">
        <v>0</v>
      </c>
      <c r="Y25" s="2">
        <f>'middle_cv_sum_daily$3'!Y25+10</f>
        <v>70</v>
      </c>
      <c r="Z25" s="2">
        <f>'middle_cv_sum_daily$3'!Z25+5</f>
        <v>20</v>
      </c>
      <c r="AA25" s="2">
        <f>'middle_cv_sum_daily$3'!AA25+2</f>
        <v>7</v>
      </c>
      <c r="AB25" s="2">
        <f>'middle_cv_sum_daily$3'!AB25+1</f>
        <v>5</v>
      </c>
      <c r="AC25" s="2">
        <v>0</v>
      </c>
      <c r="AD25" s="18"/>
    </row>
    <row r="26" spans="1:30" s="2" customFormat="1" x14ac:dyDescent="0.15">
      <c r="A26" s="16" t="s">
        <v>138</v>
      </c>
      <c r="B26" s="3">
        <v>20001</v>
      </c>
      <c r="C26" s="1">
        <v>30001</v>
      </c>
      <c r="D26" s="4">
        <v>4001</v>
      </c>
      <c r="E26" s="2">
        <v>50012</v>
      </c>
      <c r="F26" s="3">
        <v>500121</v>
      </c>
      <c r="G26" s="3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22</v>
      </c>
      <c r="N26" s="4">
        <v>16</v>
      </c>
      <c r="O26" s="4"/>
      <c r="P26" s="4">
        <v>10036</v>
      </c>
      <c r="Q26" s="9">
        <v>20112</v>
      </c>
      <c r="R26" s="4" t="s">
        <v>42</v>
      </c>
      <c r="T26" s="2">
        <v>1</v>
      </c>
      <c r="U26" s="3">
        <v>1</v>
      </c>
      <c r="V26" s="3">
        <v>1</v>
      </c>
      <c r="W26" s="10" t="s">
        <v>138</v>
      </c>
      <c r="X26" s="2">
        <v>0</v>
      </c>
      <c r="Y26" s="2">
        <f>'middle_cv_sum_daily$3'!Y26+10</f>
        <v>71</v>
      </c>
      <c r="Z26" s="2">
        <f>'middle_cv_sum_daily$3'!Z26+5</f>
        <v>21</v>
      </c>
      <c r="AA26" s="2">
        <f>'middle_cv_sum_daily$3'!AA26+2</f>
        <v>8</v>
      </c>
      <c r="AB26" s="2">
        <f>'middle_cv_sum_daily$3'!AB26+1</f>
        <v>6</v>
      </c>
      <c r="AC26" s="2">
        <v>1</v>
      </c>
      <c r="AD26" s="17"/>
    </row>
    <row r="27" spans="1:30" s="2" customFormat="1" x14ac:dyDescent="0.15">
      <c r="A27" s="16" t="s">
        <v>138</v>
      </c>
      <c r="B27" s="3">
        <v>0</v>
      </c>
      <c r="C27" s="3">
        <v>0</v>
      </c>
      <c r="D27" s="4">
        <v>4001</v>
      </c>
      <c r="E27" s="2">
        <v>50013</v>
      </c>
      <c r="F27" s="3">
        <v>500131</v>
      </c>
      <c r="G27" s="3">
        <v>0</v>
      </c>
      <c r="H27" s="4">
        <v>1</v>
      </c>
      <c r="I27" s="4">
        <v>1</v>
      </c>
      <c r="J27" s="4">
        <v>9</v>
      </c>
      <c r="K27" s="4">
        <v>1</v>
      </c>
      <c r="L27" s="4">
        <v>1</v>
      </c>
      <c r="M27" s="4">
        <v>23</v>
      </c>
      <c r="N27" s="4">
        <v>17</v>
      </c>
      <c r="O27" s="4"/>
      <c r="P27" s="4">
        <v>10037</v>
      </c>
      <c r="Q27" s="9">
        <v>20113</v>
      </c>
      <c r="R27" s="4" t="s">
        <v>43</v>
      </c>
      <c r="T27" s="2">
        <v>1</v>
      </c>
      <c r="U27" s="3">
        <v>9</v>
      </c>
      <c r="V27" s="3">
        <v>1</v>
      </c>
      <c r="W27" s="10" t="s">
        <v>138</v>
      </c>
      <c r="X27" s="2">
        <v>0</v>
      </c>
      <c r="Y27" s="2">
        <f>'middle_cv_sum_daily$3'!Y27+10</f>
        <v>72</v>
      </c>
      <c r="Z27" s="2">
        <f>'middle_cv_sum_daily$3'!Z27+5</f>
        <v>22</v>
      </c>
      <c r="AA27" s="2">
        <f>'middle_cv_sum_daily$3'!AA27+2</f>
        <v>9</v>
      </c>
      <c r="AB27" s="2">
        <f>'middle_cv_sum_daily$3'!AB27+1</f>
        <v>7</v>
      </c>
      <c r="AC27" s="2">
        <v>2</v>
      </c>
      <c r="AD27" s="17" t="s">
        <v>157</v>
      </c>
    </row>
    <row r="28" spans="1:30" s="2" customFormat="1" x14ac:dyDescent="0.15">
      <c r="A28" s="16" t="s">
        <v>138</v>
      </c>
      <c r="B28" s="3">
        <v>0</v>
      </c>
      <c r="C28" s="3">
        <v>0</v>
      </c>
      <c r="D28" s="4">
        <v>4001</v>
      </c>
      <c r="E28" s="2">
        <v>50014</v>
      </c>
      <c r="F28" s="3">
        <v>500141</v>
      </c>
      <c r="G28" s="3">
        <v>0</v>
      </c>
      <c r="H28" s="4">
        <v>1</v>
      </c>
      <c r="I28" s="4">
        <v>1</v>
      </c>
      <c r="J28" s="4">
        <v>9</v>
      </c>
      <c r="K28" s="4">
        <v>1</v>
      </c>
      <c r="L28" s="4">
        <v>1</v>
      </c>
      <c r="M28" s="4">
        <v>24</v>
      </c>
      <c r="N28" s="4">
        <v>18</v>
      </c>
      <c r="O28" s="4"/>
      <c r="P28" s="4">
        <v>10038</v>
      </c>
      <c r="Q28" s="9">
        <v>20114</v>
      </c>
      <c r="R28" s="4" t="s">
        <v>44</v>
      </c>
      <c r="T28" s="2">
        <v>1</v>
      </c>
      <c r="U28" s="3">
        <v>9</v>
      </c>
      <c r="V28" s="3">
        <v>1</v>
      </c>
      <c r="W28" s="10" t="s">
        <v>138</v>
      </c>
      <c r="X28" s="2">
        <v>0</v>
      </c>
      <c r="Y28" s="2">
        <f>'middle_cv_sum_daily$3'!Y28+10</f>
        <v>73</v>
      </c>
      <c r="Z28" s="2">
        <f>'middle_cv_sum_daily$3'!Z28+5</f>
        <v>23</v>
      </c>
      <c r="AA28" s="2">
        <f>'middle_cv_sum_daily$3'!AA28+2</f>
        <v>10</v>
      </c>
      <c r="AB28" s="2">
        <f>'middle_cv_sum_daily$3'!AB28+1</f>
        <v>8</v>
      </c>
      <c r="AC28" s="2">
        <v>3</v>
      </c>
      <c r="AD28" s="17" t="s">
        <v>158</v>
      </c>
    </row>
    <row r="29" spans="1:30" s="2" customFormat="1" x14ac:dyDescent="0.15">
      <c r="A29" s="16" t="s">
        <v>138</v>
      </c>
      <c r="B29" s="3">
        <v>20001</v>
      </c>
      <c r="C29" s="1">
        <v>30002</v>
      </c>
      <c r="D29" s="4">
        <v>4001</v>
      </c>
      <c r="E29" s="2">
        <v>50011</v>
      </c>
      <c r="F29" s="3">
        <v>500141</v>
      </c>
      <c r="G29" s="3">
        <v>9</v>
      </c>
      <c r="H29" s="4">
        <v>1</v>
      </c>
      <c r="I29" s="4">
        <v>1</v>
      </c>
      <c r="J29" s="4">
        <v>0</v>
      </c>
      <c r="K29" s="4">
        <v>1</v>
      </c>
      <c r="L29" s="4">
        <v>1</v>
      </c>
      <c r="M29" s="4">
        <v>21</v>
      </c>
      <c r="N29" s="4">
        <v>15</v>
      </c>
      <c r="O29" s="4"/>
      <c r="P29" s="4">
        <v>10035</v>
      </c>
      <c r="Q29" s="9">
        <v>20111</v>
      </c>
      <c r="R29" s="4" t="s">
        <v>133</v>
      </c>
      <c r="T29" s="2">
        <v>1</v>
      </c>
      <c r="U29" s="3">
        <v>1</v>
      </c>
      <c r="V29" s="3">
        <v>1</v>
      </c>
      <c r="W29" s="10" t="s">
        <v>138</v>
      </c>
      <c r="X29" s="2">
        <v>0</v>
      </c>
      <c r="Y29" s="2">
        <f>'middle_cv_sum_daily$3'!Y29+10</f>
        <v>74</v>
      </c>
      <c r="Z29" s="2">
        <f>'middle_cv_sum_daily$3'!Z29+5</f>
        <v>24</v>
      </c>
      <c r="AA29" s="2">
        <f>'middle_cv_sum_daily$3'!AA29+2</f>
        <v>11</v>
      </c>
      <c r="AB29" s="2">
        <f>'middle_cv_sum_daily$3'!AB29+1</f>
        <v>9</v>
      </c>
      <c r="AC29" s="2">
        <v>0</v>
      </c>
      <c r="AD29" s="18"/>
    </row>
    <row r="30" spans="1:30" s="2" customFormat="1" x14ac:dyDescent="0.15">
      <c r="A30" s="16" t="s">
        <v>138</v>
      </c>
      <c r="B30" s="3">
        <v>20001</v>
      </c>
      <c r="C30" s="1">
        <v>30002</v>
      </c>
      <c r="D30" s="4">
        <v>4001</v>
      </c>
      <c r="E30" s="2">
        <v>50012</v>
      </c>
      <c r="F30" s="3">
        <v>500131</v>
      </c>
      <c r="G30" s="3">
        <v>9</v>
      </c>
      <c r="H30" s="4">
        <v>1</v>
      </c>
      <c r="I30" s="4">
        <v>1</v>
      </c>
      <c r="J30" s="4">
        <v>0</v>
      </c>
      <c r="K30" s="4">
        <v>1</v>
      </c>
      <c r="L30" s="4">
        <v>1</v>
      </c>
      <c r="M30" s="4">
        <v>22</v>
      </c>
      <c r="N30" s="4">
        <v>16</v>
      </c>
      <c r="O30" s="4"/>
      <c r="P30" s="4">
        <v>10036</v>
      </c>
      <c r="Q30" s="9">
        <v>20112</v>
      </c>
      <c r="R30" s="4" t="s">
        <v>42</v>
      </c>
      <c r="T30" s="2">
        <v>1</v>
      </c>
      <c r="U30" s="3">
        <v>1</v>
      </c>
      <c r="V30" s="3">
        <v>1</v>
      </c>
      <c r="W30" s="10" t="s">
        <v>138</v>
      </c>
      <c r="X30" s="2">
        <v>0</v>
      </c>
      <c r="Y30" s="2">
        <f>'middle_cv_sum_daily$3'!Y30+10</f>
        <v>75</v>
      </c>
      <c r="Z30" s="2">
        <f>'middle_cv_sum_daily$3'!Z30+5</f>
        <v>25</v>
      </c>
      <c r="AA30" s="2">
        <f>'middle_cv_sum_daily$3'!AA30+2</f>
        <v>12</v>
      </c>
      <c r="AB30" s="2">
        <f>'middle_cv_sum_daily$3'!AB30+1</f>
        <v>10</v>
      </c>
      <c r="AC30" s="2">
        <v>1</v>
      </c>
      <c r="AD30" s="17"/>
    </row>
    <row r="31" spans="1:30" s="2" customFormat="1" x14ac:dyDescent="0.15">
      <c r="A31" s="16" t="s">
        <v>138</v>
      </c>
      <c r="B31" s="3">
        <v>0</v>
      </c>
      <c r="C31" s="3">
        <v>0</v>
      </c>
      <c r="D31" s="4">
        <v>4001</v>
      </c>
      <c r="E31" s="2">
        <v>50013</v>
      </c>
      <c r="F31" s="3">
        <v>500121</v>
      </c>
      <c r="G31" s="3">
        <v>0</v>
      </c>
      <c r="H31" s="4">
        <v>1</v>
      </c>
      <c r="I31" s="4">
        <v>1</v>
      </c>
      <c r="J31" s="4">
        <v>9</v>
      </c>
      <c r="K31" s="4">
        <v>1</v>
      </c>
      <c r="L31" s="4">
        <v>1</v>
      </c>
      <c r="M31" s="4">
        <v>23</v>
      </c>
      <c r="N31" s="4">
        <v>17</v>
      </c>
      <c r="O31" s="4"/>
      <c r="P31" s="4">
        <v>10037</v>
      </c>
      <c r="Q31" s="9">
        <v>20113</v>
      </c>
      <c r="R31" s="4" t="s">
        <v>43</v>
      </c>
      <c r="T31" s="2">
        <v>1</v>
      </c>
      <c r="U31" s="3">
        <v>9</v>
      </c>
      <c r="V31" s="3">
        <v>1</v>
      </c>
      <c r="W31" s="10" t="s">
        <v>138</v>
      </c>
      <c r="X31" s="2">
        <v>0</v>
      </c>
      <c r="Y31" s="2">
        <f>'middle_cv_sum_daily$3'!Y31+10</f>
        <v>76</v>
      </c>
      <c r="Z31" s="2">
        <f>'middle_cv_sum_daily$3'!Z31+5</f>
        <v>26</v>
      </c>
      <c r="AA31" s="2">
        <f>'middle_cv_sum_daily$3'!AA31+2</f>
        <v>13</v>
      </c>
      <c r="AB31" s="2">
        <f>'middle_cv_sum_daily$3'!AB31+1</f>
        <v>11</v>
      </c>
      <c r="AC31" s="2">
        <v>2</v>
      </c>
      <c r="AD31" s="17" t="s">
        <v>162</v>
      </c>
    </row>
    <row r="32" spans="1:30" s="2" customFormat="1" x14ac:dyDescent="0.15">
      <c r="A32" s="16" t="s">
        <v>138</v>
      </c>
      <c r="B32" s="3">
        <v>0</v>
      </c>
      <c r="C32" s="3">
        <v>0</v>
      </c>
      <c r="D32" s="4">
        <v>4001</v>
      </c>
      <c r="E32" s="2">
        <v>50014</v>
      </c>
      <c r="F32" s="3">
        <v>500111</v>
      </c>
      <c r="G32" s="3">
        <v>0</v>
      </c>
      <c r="H32" s="4">
        <v>1</v>
      </c>
      <c r="I32" s="4">
        <v>1</v>
      </c>
      <c r="J32" s="4">
        <v>9</v>
      </c>
      <c r="K32" s="4">
        <v>1</v>
      </c>
      <c r="L32" s="4">
        <v>1</v>
      </c>
      <c r="M32" s="4">
        <v>24</v>
      </c>
      <c r="N32" s="4">
        <v>18</v>
      </c>
      <c r="O32" s="4"/>
      <c r="P32" s="4">
        <v>10038</v>
      </c>
      <c r="Q32" s="9">
        <v>20114</v>
      </c>
      <c r="R32" s="4" t="s">
        <v>44</v>
      </c>
      <c r="T32" s="2">
        <v>1</v>
      </c>
      <c r="U32" s="3">
        <v>9</v>
      </c>
      <c r="V32" s="3">
        <v>1</v>
      </c>
      <c r="W32" s="10" t="s">
        <v>138</v>
      </c>
      <c r="X32" s="2">
        <v>0</v>
      </c>
      <c r="Y32" s="2">
        <f>'middle_cv_sum_daily$3'!Y32+10</f>
        <v>77</v>
      </c>
      <c r="Z32" s="2">
        <f>'middle_cv_sum_daily$3'!Z32+5</f>
        <v>27</v>
      </c>
      <c r="AA32" s="2">
        <f>'middle_cv_sum_daily$3'!AA32+2</f>
        <v>14</v>
      </c>
      <c r="AB32" s="2">
        <f>'middle_cv_sum_daily$3'!AB32+1</f>
        <v>12</v>
      </c>
      <c r="AC32" s="2">
        <v>3</v>
      </c>
      <c r="AD32" s="17" t="s">
        <v>163</v>
      </c>
    </row>
    <row r="33" spans="1:30" s="2" customFormat="1" x14ac:dyDescent="0.15">
      <c r="A33" s="16" t="s">
        <v>138</v>
      </c>
      <c r="B33" s="3">
        <v>20001</v>
      </c>
      <c r="C33" s="1">
        <v>30001</v>
      </c>
      <c r="D33" s="4">
        <v>4002</v>
      </c>
      <c r="E33" s="2">
        <v>50021</v>
      </c>
      <c r="F33" s="3">
        <v>500211</v>
      </c>
      <c r="G33" s="3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21</v>
      </c>
      <c r="N33" s="4">
        <v>15</v>
      </c>
      <c r="O33" s="4"/>
      <c r="P33" s="4">
        <v>10035</v>
      </c>
      <c r="Q33" s="9">
        <v>20111</v>
      </c>
      <c r="R33" s="4" t="s">
        <v>133</v>
      </c>
      <c r="T33" s="2">
        <v>1</v>
      </c>
      <c r="U33" s="3">
        <v>1</v>
      </c>
      <c r="V33" s="3">
        <v>1</v>
      </c>
      <c r="W33" s="10" t="s">
        <v>138</v>
      </c>
      <c r="X33" s="2">
        <v>0</v>
      </c>
      <c r="Y33" s="2">
        <f>'middle_cv_sum_daily$3'!Y33+10</f>
        <v>230</v>
      </c>
      <c r="Z33" s="2">
        <f>'middle_cv_sum_daily$3'!Z33+5</f>
        <v>65</v>
      </c>
      <c r="AA33" s="2">
        <f>'middle_cv_sum_daily$3'!AA33+2</f>
        <v>36</v>
      </c>
      <c r="AB33" s="2">
        <f>'middle_cv_sum_daily$3'!AB33+1</f>
        <v>13</v>
      </c>
      <c r="AC33" s="2">
        <v>0</v>
      </c>
      <c r="AD33" s="18"/>
    </row>
    <row r="34" spans="1:30" s="2" customFormat="1" x14ac:dyDescent="0.15">
      <c r="A34" s="16" t="s">
        <v>138</v>
      </c>
      <c r="B34" s="3">
        <v>20001</v>
      </c>
      <c r="C34" s="1">
        <v>30001</v>
      </c>
      <c r="D34" s="4">
        <v>4002</v>
      </c>
      <c r="E34" s="2">
        <v>50022</v>
      </c>
      <c r="F34" s="3">
        <v>500221</v>
      </c>
      <c r="G34" s="3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22</v>
      </c>
      <c r="N34" s="4">
        <v>16</v>
      </c>
      <c r="O34" s="4"/>
      <c r="P34" s="4">
        <v>10036</v>
      </c>
      <c r="Q34" s="9">
        <v>20112</v>
      </c>
      <c r="R34" s="4" t="s">
        <v>42</v>
      </c>
      <c r="T34" s="2">
        <v>1</v>
      </c>
      <c r="U34" s="3">
        <v>1</v>
      </c>
      <c r="V34" s="3">
        <v>1</v>
      </c>
      <c r="W34" s="10" t="s">
        <v>138</v>
      </c>
      <c r="X34" s="2">
        <v>0</v>
      </c>
      <c r="Y34" s="2">
        <f>'middle_cv_sum_daily$3'!Y34+10</f>
        <v>231</v>
      </c>
      <c r="Z34" s="2">
        <f>'middle_cv_sum_daily$3'!Z34+5</f>
        <v>66</v>
      </c>
      <c r="AA34" s="2">
        <f>'middle_cv_sum_daily$3'!AA34+2</f>
        <v>37</v>
      </c>
      <c r="AB34" s="2">
        <f>'middle_cv_sum_daily$3'!AB34+1</f>
        <v>14</v>
      </c>
      <c r="AC34" s="2">
        <v>1</v>
      </c>
      <c r="AD34" s="17"/>
    </row>
    <row r="35" spans="1:30" s="2" customFormat="1" x14ac:dyDescent="0.15">
      <c r="A35" s="16" t="s">
        <v>138</v>
      </c>
      <c r="B35" s="3">
        <v>0</v>
      </c>
      <c r="C35" s="3">
        <v>0</v>
      </c>
      <c r="D35" s="4">
        <v>4002</v>
      </c>
      <c r="E35" s="2">
        <v>50023</v>
      </c>
      <c r="F35" s="3">
        <v>500231</v>
      </c>
      <c r="G35" s="3">
        <v>0</v>
      </c>
      <c r="H35" s="4">
        <v>1</v>
      </c>
      <c r="I35" s="4">
        <v>1</v>
      </c>
      <c r="J35" s="4">
        <v>9</v>
      </c>
      <c r="K35" s="4">
        <v>1</v>
      </c>
      <c r="L35" s="4">
        <v>1</v>
      </c>
      <c r="M35" s="4">
        <v>23</v>
      </c>
      <c r="N35" s="4">
        <v>17</v>
      </c>
      <c r="O35" s="4"/>
      <c r="P35" s="4">
        <v>10037</v>
      </c>
      <c r="Q35" s="9">
        <v>20113</v>
      </c>
      <c r="R35" s="4" t="s">
        <v>43</v>
      </c>
      <c r="T35" s="2">
        <v>1</v>
      </c>
      <c r="U35" s="3">
        <v>9</v>
      </c>
      <c r="V35" s="3">
        <v>1</v>
      </c>
      <c r="W35" s="10" t="s">
        <v>138</v>
      </c>
      <c r="X35" s="2">
        <v>0</v>
      </c>
      <c r="Y35" s="2">
        <f>'middle_cv_sum_daily$3'!Y35+10</f>
        <v>232</v>
      </c>
      <c r="Z35" s="2">
        <f>'middle_cv_sum_daily$3'!Z35+5</f>
        <v>67</v>
      </c>
      <c r="AA35" s="2">
        <f>'middle_cv_sum_daily$3'!AA35+2</f>
        <v>38</v>
      </c>
      <c r="AB35" s="2">
        <f>'middle_cv_sum_daily$3'!AB35+1</f>
        <v>15</v>
      </c>
      <c r="AC35" s="2">
        <v>2</v>
      </c>
      <c r="AD35" s="17" t="s">
        <v>157</v>
      </c>
    </row>
    <row r="36" spans="1:30" s="2" customFormat="1" x14ac:dyDescent="0.15">
      <c r="A36" s="16" t="s">
        <v>138</v>
      </c>
      <c r="B36" s="3">
        <v>0</v>
      </c>
      <c r="C36" s="3">
        <v>0</v>
      </c>
      <c r="D36" s="4">
        <v>4002</v>
      </c>
      <c r="E36" s="2">
        <v>50024</v>
      </c>
      <c r="F36" s="3">
        <v>500241</v>
      </c>
      <c r="G36" s="3">
        <v>0</v>
      </c>
      <c r="H36" s="4">
        <v>1</v>
      </c>
      <c r="I36" s="4">
        <v>1</v>
      </c>
      <c r="J36" s="4">
        <v>9</v>
      </c>
      <c r="K36" s="4">
        <v>1</v>
      </c>
      <c r="L36" s="4">
        <v>1</v>
      </c>
      <c r="M36" s="4">
        <v>24</v>
      </c>
      <c r="N36" s="4">
        <v>18</v>
      </c>
      <c r="O36" s="4"/>
      <c r="P36" s="4">
        <v>10038</v>
      </c>
      <c r="Q36" s="9">
        <v>20114</v>
      </c>
      <c r="R36" s="4" t="s">
        <v>44</v>
      </c>
      <c r="T36" s="2">
        <v>1</v>
      </c>
      <c r="U36" s="3">
        <v>9</v>
      </c>
      <c r="V36" s="3">
        <v>1</v>
      </c>
      <c r="W36" s="10" t="s">
        <v>138</v>
      </c>
      <c r="X36" s="2">
        <v>0</v>
      </c>
      <c r="Y36" s="2">
        <f>'middle_cv_sum_daily$3'!Y36+10</f>
        <v>233</v>
      </c>
      <c r="Z36" s="2">
        <f>'middle_cv_sum_daily$3'!Z36+5</f>
        <v>68</v>
      </c>
      <c r="AA36" s="2">
        <f>'middle_cv_sum_daily$3'!AA36+2</f>
        <v>39</v>
      </c>
      <c r="AB36" s="2">
        <f>'middle_cv_sum_daily$3'!AB36+1</f>
        <v>16</v>
      </c>
      <c r="AC36" s="2">
        <v>3</v>
      </c>
      <c r="AD36" s="17" t="s">
        <v>158</v>
      </c>
    </row>
    <row r="37" spans="1:30" s="2" customFormat="1" x14ac:dyDescent="0.15">
      <c r="A37" s="16" t="s">
        <v>138</v>
      </c>
      <c r="B37" s="3">
        <v>20001</v>
      </c>
      <c r="C37" s="1">
        <v>30002</v>
      </c>
      <c r="D37" s="4">
        <v>4002</v>
      </c>
      <c r="E37" s="2">
        <v>50021</v>
      </c>
      <c r="F37" s="3">
        <v>500241</v>
      </c>
      <c r="G37" s="3">
        <v>9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21</v>
      </c>
      <c r="N37" s="4">
        <v>15</v>
      </c>
      <c r="O37" s="4"/>
      <c r="P37" s="4">
        <v>10035</v>
      </c>
      <c r="Q37" s="9">
        <v>20111</v>
      </c>
      <c r="R37" s="4" t="s">
        <v>133</v>
      </c>
      <c r="T37" s="2">
        <v>1</v>
      </c>
      <c r="U37" s="3">
        <v>1</v>
      </c>
      <c r="V37" s="3">
        <v>1</v>
      </c>
      <c r="W37" s="10" t="s">
        <v>138</v>
      </c>
      <c r="X37" s="2">
        <v>0</v>
      </c>
      <c r="Y37" s="2">
        <f>'middle_cv_sum_daily$3'!Y37+10</f>
        <v>180</v>
      </c>
      <c r="Z37" s="2">
        <f>'middle_cv_sum_daily$3'!Z37+5</f>
        <v>69</v>
      </c>
      <c r="AA37" s="2">
        <f>'middle_cv_sum_daily$3'!AA37+2</f>
        <v>40</v>
      </c>
      <c r="AB37" s="2">
        <f>'middle_cv_sum_daily$3'!AB37+1</f>
        <v>17</v>
      </c>
      <c r="AC37" s="2">
        <v>0</v>
      </c>
      <c r="AD37" s="18"/>
    </row>
    <row r="38" spans="1:30" s="2" customFormat="1" x14ac:dyDescent="0.15">
      <c r="A38" s="16" t="s">
        <v>138</v>
      </c>
      <c r="B38" s="3">
        <v>20001</v>
      </c>
      <c r="C38" s="1">
        <v>30002</v>
      </c>
      <c r="D38" s="4">
        <v>4002</v>
      </c>
      <c r="E38" s="2">
        <v>50022</v>
      </c>
      <c r="F38" s="3">
        <v>500231</v>
      </c>
      <c r="G38" s="3">
        <v>9</v>
      </c>
      <c r="H38" s="4">
        <v>1</v>
      </c>
      <c r="I38" s="4">
        <v>1</v>
      </c>
      <c r="J38" s="4">
        <v>0</v>
      </c>
      <c r="K38" s="4">
        <v>1</v>
      </c>
      <c r="L38" s="4">
        <v>1</v>
      </c>
      <c r="M38" s="4">
        <v>22</v>
      </c>
      <c r="N38" s="4">
        <v>16</v>
      </c>
      <c r="O38" s="4"/>
      <c r="P38" s="4">
        <v>10036</v>
      </c>
      <c r="Q38" s="9">
        <v>20112</v>
      </c>
      <c r="R38" s="4" t="s">
        <v>42</v>
      </c>
      <c r="T38" s="2">
        <v>1</v>
      </c>
      <c r="U38" s="3">
        <v>1</v>
      </c>
      <c r="V38" s="3">
        <v>1</v>
      </c>
      <c r="W38" s="10" t="s">
        <v>138</v>
      </c>
      <c r="X38" s="2">
        <v>0</v>
      </c>
      <c r="Y38" s="2">
        <f>'middle_cv_sum_daily$3'!Y38+10</f>
        <v>181</v>
      </c>
      <c r="Z38" s="2">
        <f>'middle_cv_sum_daily$3'!Z38+5</f>
        <v>70</v>
      </c>
      <c r="AA38" s="2">
        <f>'middle_cv_sum_daily$3'!AA38+2</f>
        <v>41</v>
      </c>
      <c r="AB38" s="2">
        <f>'middle_cv_sum_daily$3'!AB38+1</f>
        <v>18</v>
      </c>
      <c r="AC38" s="2">
        <v>1</v>
      </c>
      <c r="AD38" s="17"/>
    </row>
    <row r="39" spans="1:30" s="2" customFormat="1" x14ac:dyDescent="0.15">
      <c r="A39" s="16" t="s">
        <v>138</v>
      </c>
      <c r="B39" s="3">
        <v>0</v>
      </c>
      <c r="C39" s="3">
        <v>0</v>
      </c>
      <c r="D39" s="4">
        <v>4002</v>
      </c>
      <c r="E39" s="2">
        <v>50023</v>
      </c>
      <c r="F39" s="3">
        <v>500221</v>
      </c>
      <c r="G39" s="3">
        <v>0</v>
      </c>
      <c r="H39" s="4">
        <v>1</v>
      </c>
      <c r="I39" s="4">
        <v>1</v>
      </c>
      <c r="J39" s="4">
        <v>9</v>
      </c>
      <c r="K39" s="4">
        <v>1</v>
      </c>
      <c r="L39" s="4">
        <v>1</v>
      </c>
      <c r="M39" s="4">
        <v>23</v>
      </c>
      <c r="N39" s="4">
        <v>17</v>
      </c>
      <c r="O39" s="4"/>
      <c r="P39" s="4">
        <v>10037</v>
      </c>
      <c r="Q39" s="9">
        <v>20113</v>
      </c>
      <c r="R39" s="4" t="s">
        <v>43</v>
      </c>
      <c r="T39" s="2">
        <v>1</v>
      </c>
      <c r="U39" s="3">
        <v>9</v>
      </c>
      <c r="V39" s="3">
        <v>1</v>
      </c>
      <c r="W39" s="10" t="s">
        <v>138</v>
      </c>
      <c r="X39" s="2">
        <v>0</v>
      </c>
      <c r="Y39" s="2">
        <f>'middle_cv_sum_daily$3'!Y39+10</f>
        <v>182</v>
      </c>
      <c r="Z39" s="2">
        <f>'middle_cv_sum_daily$3'!Z39+5</f>
        <v>71</v>
      </c>
      <c r="AA39" s="2">
        <f>'middle_cv_sum_daily$3'!AA39+2</f>
        <v>42</v>
      </c>
      <c r="AB39" s="2">
        <f>'middle_cv_sum_daily$3'!AB39+1</f>
        <v>19</v>
      </c>
      <c r="AC39" s="2">
        <v>2</v>
      </c>
      <c r="AD39" s="17" t="s">
        <v>162</v>
      </c>
    </row>
    <row r="40" spans="1:30" s="2" customFormat="1" x14ac:dyDescent="0.15">
      <c r="A40" s="16" t="s">
        <v>138</v>
      </c>
      <c r="B40" s="3">
        <v>0</v>
      </c>
      <c r="C40" s="3">
        <v>0</v>
      </c>
      <c r="D40" s="4">
        <v>4002</v>
      </c>
      <c r="E40" s="2">
        <v>50024</v>
      </c>
      <c r="F40" s="3">
        <v>500211</v>
      </c>
      <c r="G40" s="3">
        <v>0</v>
      </c>
      <c r="H40" s="4">
        <v>1</v>
      </c>
      <c r="I40" s="4">
        <v>1</v>
      </c>
      <c r="J40" s="4">
        <v>9</v>
      </c>
      <c r="K40" s="4">
        <v>1</v>
      </c>
      <c r="L40" s="4">
        <v>1</v>
      </c>
      <c r="M40" s="4">
        <v>24</v>
      </c>
      <c r="N40" s="4">
        <v>18</v>
      </c>
      <c r="O40" s="4"/>
      <c r="P40" s="4">
        <v>10038</v>
      </c>
      <c r="Q40" s="9">
        <v>20114</v>
      </c>
      <c r="R40" s="4" t="s">
        <v>44</v>
      </c>
      <c r="T40" s="2">
        <v>1</v>
      </c>
      <c r="U40" s="3">
        <v>9</v>
      </c>
      <c r="V40" s="4">
        <v>1</v>
      </c>
      <c r="W40" s="10" t="s">
        <v>138</v>
      </c>
      <c r="X40" s="2">
        <v>0</v>
      </c>
      <c r="Y40" s="2">
        <f>'middle_cv_sum_daily$3'!Y40+10</f>
        <v>183</v>
      </c>
      <c r="Z40" s="2">
        <f>'middle_cv_sum_daily$3'!Z40+5</f>
        <v>72</v>
      </c>
      <c r="AA40" s="2">
        <f>'middle_cv_sum_daily$3'!AA40+2</f>
        <v>43</v>
      </c>
      <c r="AB40" s="2">
        <f>'middle_cv_sum_daily$3'!AB40+1</f>
        <v>20</v>
      </c>
      <c r="AC40" s="2">
        <v>3</v>
      </c>
      <c r="AD40" s="17" t="s">
        <v>163</v>
      </c>
    </row>
    <row r="41" spans="1:30" s="2" customFormat="1" x14ac:dyDescent="0.15">
      <c r="A41" s="16" t="s">
        <v>138</v>
      </c>
      <c r="B41" s="4">
        <v>2998</v>
      </c>
      <c r="C41" s="11">
        <v>3998</v>
      </c>
      <c r="D41" s="4">
        <v>4998</v>
      </c>
      <c r="E41" s="2">
        <v>49981</v>
      </c>
      <c r="F41" s="4">
        <v>499811</v>
      </c>
      <c r="G41" s="4">
        <v>9</v>
      </c>
      <c r="H41" s="4">
        <v>1</v>
      </c>
      <c r="I41" s="4">
        <v>1</v>
      </c>
      <c r="J41" s="4">
        <v>0</v>
      </c>
      <c r="K41" s="4">
        <v>1</v>
      </c>
      <c r="L41" s="4">
        <v>1</v>
      </c>
      <c r="M41" s="4">
        <v>59</v>
      </c>
      <c r="N41" s="4">
        <v>90</v>
      </c>
      <c r="O41" s="4"/>
      <c r="P41" s="4">
        <v>19990</v>
      </c>
      <c r="Q41" s="9">
        <v>29990</v>
      </c>
      <c r="R41" s="4" t="s">
        <v>134</v>
      </c>
      <c r="T41" s="2">
        <v>1</v>
      </c>
      <c r="U41" s="4">
        <v>0</v>
      </c>
      <c r="V41" s="4">
        <v>0</v>
      </c>
      <c r="W41" s="10" t="s">
        <v>138</v>
      </c>
      <c r="X41" s="2">
        <v>0</v>
      </c>
      <c r="Y41" s="2">
        <f>'middle_cv_sum_daily$3'!Y41+10</f>
        <v>130</v>
      </c>
      <c r="Z41" s="2">
        <f>'middle_cv_sum_daily$3'!Z41+5</f>
        <v>65</v>
      </c>
      <c r="AA41" s="2">
        <f>'middle_cv_sum_daily$3'!AA41+2</f>
        <v>26</v>
      </c>
      <c r="AB41" s="2">
        <f>'middle_cv_sum_daily$3'!AB41+1</f>
        <v>8</v>
      </c>
      <c r="AC41" s="2">
        <v>0</v>
      </c>
      <c r="AD41" s="21"/>
    </row>
    <row r="42" spans="1:30" s="2" customFormat="1" x14ac:dyDescent="0.15">
      <c r="A42" s="16" t="s">
        <v>138</v>
      </c>
      <c r="B42" s="4">
        <v>2998</v>
      </c>
      <c r="C42" s="11">
        <v>3998</v>
      </c>
      <c r="D42" s="4">
        <v>4998</v>
      </c>
      <c r="E42" s="2">
        <v>49982</v>
      </c>
      <c r="F42" s="4">
        <v>499812</v>
      </c>
      <c r="G42" s="4">
        <v>9</v>
      </c>
      <c r="H42" s="4">
        <v>1</v>
      </c>
      <c r="I42" s="4">
        <v>1</v>
      </c>
      <c r="J42" s="4">
        <v>0</v>
      </c>
      <c r="K42" s="4">
        <v>1</v>
      </c>
      <c r="L42" s="4">
        <v>1</v>
      </c>
      <c r="M42" s="4">
        <v>60</v>
      </c>
      <c r="N42" s="4">
        <v>91</v>
      </c>
      <c r="O42" s="4"/>
      <c r="P42" s="4">
        <v>19991</v>
      </c>
      <c r="Q42" s="9">
        <v>29991</v>
      </c>
      <c r="R42" s="4" t="s">
        <v>116</v>
      </c>
      <c r="T42" s="2">
        <v>1</v>
      </c>
      <c r="U42" s="4">
        <v>0</v>
      </c>
      <c r="V42" s="4">
        <v>0</v>
      </c>
      <c r="W42" s="10" t="s">
        <v>138</v>
      </c>
      <c r="X42" s="2">
        <v>0</v>
      </c>
      <c r="Y42" s="2">
        <f>'middle_cv_sum_daily$3'!Y42+10</f>
        <v>129</v>
      </c>
      <c r="Z42" s="2">
        <f>'middle_cv_sum_daily$3'!Z42+5</f>
        <v>63</v>
      </c>
      <c r="AA42" s="2">
        <f>'middle_cv_sum_daily$3'!AA42+2</f>
        <v>25</v>
      </c>
      <c r="AB42" s="2">
        <f>'middle_cv_sum_daily$3'!AB42+1</f>
        <v>8</v>
      </c>
      <c r="AC42" s="2">
        <v>1</v>
      </c>
      <c r="AD42" s="19"/>
    </row>
    <row r="43" spans="1:30" s="2" customFormat="1" x14ac:dyDescent="0.15">
      <c r="A43" s="16" t="s">
        <v>138</v>
      </c>
      <c r="B43" s="3">
        <v>0</v>
      </c>
      <c r="C43" s="3">
        <v>0</v>
      </c>
      <c r="D43" s="4">
        <v>4998</v>
      </c>
      <c r="E43" s="2">
        <v>49983</v>
      </c>
      <c r="F43" s="4">
        <v>499813</v>
      </c>
      <c r="G43" s="3">
        <v>0</v>
      </c>
      <c r="H43" s="4">
        <v>1</v>
      </c>
      <c r="I43" s="4">
        <v>1</v>
      </c>
      <c r="J43" s="4">
        <v>9</v>
      </c>
      <c r="K43" s="4">
        <v>1</v>
      </c>
      <c r="L43" s="4">
        <v>1</v>
      </c>
      <c r="M43" s="4">
        <v>61</v>
      </c>
      <c r="N43" s="4">
        <v>92</v>
      </c>
      <c r="O43" s="4"/>
      <c r="P43" s="4">
        <v>19992</v>
      </c>
      <c r="Q43" s="9">
        <v>29992</v>
      </c>
      <c r="R43" s="4" t="s">
        <v>117</v>
      </c>
      <c r="T43" s="2">
        <v>1</v>
      </c>
      <c r="U43" s="4">
        <v>0</v>
      </c>
      <c r="V43" s="4">
        <v>0</v>
      </c>
      <c r="W43" s="10" t="s">
        <v>138</v>
      </c>
      <c r="X43" s="2">
        <v>0</v>
      </c>
      <c r="Y43" s="2">
        <f>'middle_cv_sum_daily$3'!Y43+10</f>
        <v>128</v>
      </c>
      <c r="Z43" s="2">
        <f>'middle_cv_sum_daily$3'!Z43+5</f>
        <v>61</v>
      </c>
      <c r="AA43" s="2">
        <f>'middle_cv_sum_daily$3'!AA43+2</f>
        <v>24</v>
      </c>
      <c r="AB43" s="2">
        <f>'middle_cv_sum_daily$3'!AB43+1</f>
        <v>8</v>
      </c>
      <c r="AC43" s="2">
        <v>2</v>
      </c>
      <c r="AD43" s="17" t="s">
        <v>157</v>
      </c>
    </row>
    <row r="44" spans="1:30" s="2" customFormat="1" x14ac:dyDescent="0.15">
      <c r="A44" s="16" t="s">
        <v>138</v>
      </c>
      <c r="B44" s="3">
        <v>0</v>
      </c>
      <c r="C44" s="3">
        <v>0</v>
      </c>
      <c r="D44" s="4">
        <v>4998</v>
      </c>
      <c r="E44" s="2">
        <v>49984</v>
      </c>
      <c r="F44" s="4">
        <v>499814</v>
      </c>
      <c r="G44" s="3">
        <v>0</v>
      </c>
      <c r="H44" s="4">
        <v>1</v>
      </c>
      <c r="I44" s="4">
        <v>1</v>
      </c>
      <c r="J44" s="4">
        <v>9</v>
      </c>
      <c r="K44" s="4">
        <v>1</v>
      </c>
      <c r="L44" s="4">
        <v>1</v>
      </c>
      <c r="M44" s="4">
        <v>62</v>
      </c>
      <c r="N44" s="4">
        <v>93</v>
      </c>
      <c r="O44" s="4"/>
      <c r="P44" s="4">
        <v>19993</v>
      </c>
      <c r="Q44" s="9">
        <v>29993</v>
      </c>
      <c r="R44" s="4" t="s">
        <v>118</v>
      </c>
      <c r="T44" s="2">
        <v>1</v>
      </c>
      <c r="U44" s="4">
        <v>0</v>
      </c>
      <c r="V44" s="4">
        <v>0</v>
      </c>
      <c r="W44" s="10" t="s">
        <v>138</v>
      </c>
      <c r="X44" s="2">
        <v>0</v>
      </c>
      <c r="Y44" s="2">
        <f>'middle_cv_sum_daily$3'!Y44+10</f>
        <v>127</v>
      </c>
      <c r="Z44" s="2">
        <f>'middle_cv_sum_daily$3'!Z44+5</f>
        <v>59</v>
      </c>
      <c r="AA44" s="2">
        <f>'middle_cv_sum_daily$3'!AA44+2</f>
        <v>23</v>
      </c>
      <c r="AB44" s="2">
        <f>'middle_cv_sum_daily$3'!AB44+1</f>
        <v>8</v>
      </c>
      <c r="AC44" s="2">
        <v>3</v>
      </c>
      <c r="AD44" s="17" t="s">
        <v>158</v>
      </c>
    </row>
    <row r="45" spans="1:30" s="2" customFormat="1" x14ac:dyDescent="0.15">
      <c r="A45" s="16" t="s">
        <v>138</v>
      </c>
      <c r="B45" s="4">
        <v>29998</v>
      </c>
      <c r="C45" s="11">
        <v>39998</v>
      </c>
      <c r="D45" s="4">
        <v>5998</v>
      </c>
      <c r="E45" s="2">
        <v>59981</v>
      </c>
      <c r="F45" s="4">
        <v>599811</v>
      </c>
      <c r="G45" s="4">
        <v>9</v>
      </c>
      <c r="H45" s="4">
        <v>1</v>
      </c>
      <c r="I45" s="4">
        <v>1</v>
      </c>
      <c r="J45" s="4">
        <v>0</v>
      </c>
      <c r="K45" s="4">
        <v>1</v>
      </c>
      <c r="L45" s="4">
        <v>1</v>
      </c>
      <c r="M45" s="4">
        <v>63</v>
      </c>
      <c r="N45" s="4">
        <v>90</v>
      </c>
      <c r="O45" s="4"/>
      <c r="P45" s="4">
        <v>19990</v>
      </c>
      <c r="Q45" s="9">
        <v>29990</v>
      </c>
      <c r="R45" s="4" t="s">
        <v>119</v>
      </c>
      <c r="T45" s="2">
        <v>1</v>
      </c>
      <c r="U45" s="4">
        <v>1</v>
      </c>
      <c r="V45" s="4">
        <v>1</v>
      </c>
      <c r="W45" s="10" t="s">
        <v>138</v>
      </c>
      <c r="X45" s="2">
        <v>0</v>
      </c>
      <c r="Y45" s="2">
        <f>'middle_cv_sum_daily$3'!Y45+10</f>
        <v>126</v>
      </c>
      <c r="Z45" s="2">
        <f>'middle_cv_sum_daily$3'!Z45+5</f>
        <v>57</v>
      </c>
      <c r="AA45" s="2">
        <f>'middle_cv_sum_daily$3'!AA45+2</f>
        <v>22</v>
      </c>
      <c r="AB45" s="2">
        <f>'middle_cv_sum_daily$3'!AB45+1</f>
        <v>8</v>
      </c>
      <c r="AC45" s="2">
        <v>0</v>
      </c>
      <c r="AD45" s="21"/>
    </row>
    <row r="46" spans="1:30" s="2" customFormat="1" x14ac:dyDescent="0.15">
      <c r="A46" s="16" t="s">
        <v>138</v>
      </c>
      <c r="B46" s="4">
        <v>29998</v>
      </c>
      <c r="C46" s="11">
        <v>39998</v>
      </c>
      <c r="D46" s="4">
        <v>5998</v>
      </c>
      <c r="E46" s="2">
        <v>59982</v>
      </c>
      <c r="F46" s="4">
        <v>599812</v>
      </c>
      <c r="G46" s="4">
        <v>9</v>
      </c>
      <c r="H46" s="4">
        <v>1</v>
      </c>
      <c r="I46" s="4">
        <v>1</v>
      </c>
      <c r="J46" s="4">
        <v>0</v>
      </c>
      <c r="K46" s="4">
        <v>1</v>
      </c>
      <c r="L46" s="4">
        <v>1</v>
      </c>
      <c r="M46" s="4">
        <v>64</v>
      </c>
      <c r="N46" s="4">
        <v>91</v>
      </c>
      <c r="O46" s="4"/>
      <c r="P46" s="4">
        <v>19991</v>
      </c>
      <c r="Q46" s="9">
        <v>29991</v>
      </c>
      <c r="R46" s="4" t="s">
        <v>120</v>
      </c>
      <c r="T46" s="2">
        <v>1</v>
      </c>
      <c r="U46" s="4">
        <v>1</v>
      </c>
      <c r="V46" s="4">
        <v>1</v>
      </c>
      <c r="W46" s="10" t="s">
        <v>138</v>
      </c>
      <c r="X46" s="2">
        <v>0</v>
      </c>
      <c r="Y46" s="2">
        <f>'middle_cv_sum_daily$3'!Y46+10</f>
        <v>125</v>
      </c>
      <c r="Z46" s="2">
        <f>'middle_cv_sum_daily$3'!Z46+5</f>
        <v>55</v>
      </c>
      <c r="AA46" s="2">
        <f>'middle_cv_sum_daily$3'!AA46+2</f>
        <v>21</v>
      </c>
      <c r="AB46" s="2">
        <f>'middle_cv_sum_daily$3'!AB46+1</f>
        <v>8</v>
      </c>
      <c r="AC46" s="2">
        <v>1</v>
      </c>
      <c r="AD46" s="19"/>
    </row>
    <row r="47" spans="1:30" s="2" customFormat="1" x14ac:dyDescent="0.15">
      <c r="A47" s="16" t="s">
        <v>138</v>
      </c>
      <c r="B47" s="4">
        <v>0</v>
      </c>
      <c r="C47" s="3">
        <v>0</v>
      </c>
      <c r="D47" s="4">
        <v>5998</v>
      </c>
      <c r="E47" s="2">
        <v>59983</v>
      </c>
      <c r="F47" s="4">
        <v>599813</v>
      </c>
      <c r="G47" s="4">
        <v>0</v>
      </c>
      <c r="H47" s="4">
        <v>1</v>
      </c>
      <c r="I47" s="4">
        <v>1</v>
      </c>
      <c r="J47" s="4">
        <v>9</v>
      </c>
      <c r="K47" s="4">
        <v>1</v>
      </c>
      <c r="L47" s="4">
        <v>1</v>
      </c>
      <c r="M47" s="4">
        <v>65</v>
      </c>
      <c r="N47" s="4">
        <v>92</v>
      </c>
      <c r="O47" s="4"/>
      <c r="P47" s="4">
        <v>19992</v>
      </c>
      <c r="Q47" s="9">
        <v>29992</v>
      </c>
      <c r="R47" s="4" t="s">
        <v>121</v>
      </c>
      <c r="T47" s="2">
        <v>1</v>
      </c>
      <c r="U47" s="4">
        <v>9</v>
      </c>
      <c r="V47" s="4">
        <v>1</v>
      </c>
      <c r="W47" s="10" t="s">
        <v>138</v>
      </c>
      <c r="X47" s="2">
        <v>0</v>
      </c>
      <c r="Y47" s="2">
        <f>'middle_cv_sum_daily$3'!Y47+10</f>
        <v>124</v>
      </c>
      <c r="Z47" s="2">
        <f>'middle_cv_sum_daily$3'!Z47+5</f>
        <v>53</v>
      </c>
      <c r="AA47" s="2">
        <f>'middle_cv_sum_daily$3'!AA47+2</f>
        <v>20</v>
      </c>
      <c r="AB47" s="2">
        <f>'middle_cv_sum_daily$3'!AB47+1</f>
        <v>8</v>
      </c>
      <c r="AC47" s="2">
        <v>2</v>
      </c>
      <c r="AD47" s="17" t="s">
        <v>157</v>
      </c>
    </row>
    <row r="48" spans="1:30" s="2" customFormat="1" x14ac:dyDescent="0.15">
      <c r="A48" s="16" t="s">
        <v>138</v>
      </c>
      <c r="B48" s="4">
        <v>0</v>
      </c>
      <c r="C48" s="2">
        <v>0</v>
      </c>
      <c r="D48" s="4">
        <v>5998</v>
      </c>
      <c r="E48" s="2">
        <v>59984</v>
      </c>
      <c r="F48" s="4">
        <v>599814</v>
      </c>
      <c r="G48" s="4">
        <v>0</v>
      </c>
      <c r="H48" s="4">
        <v>1</v>
      </c>
      <c r="I48" s="4">
        <v>1</v>
      </c>
      <c r="J48" s="4">
        <v>9</v>
      </c>
      <c r="K48" s="4">
        <v>1</v>
      </c>
      <c r="L48" s="4">
        <v>1</v>
      </c>
      <c r="M48" s="4">
        <v>66</v>
      </c>
      <c r="N48" s="4">
        <v>93</v>
      </c>
      <c r="O48" s="4"/>
      <c r="P48" s="4">
        <v>19993</v>
      </c>
      <c r="Q48" s="9">
        <v>29993</v>
      </c>
      <c r="R48" s="4" t="s">
        <v>122</v>
      </c>
      <c r="T48" s="2">
        <v>1</v>
      </c>
      <c r="U48" s="4">
        <v>9</v>
      </c>
      <c r="V48" s="4">
        <v>1</v>
      </c>
      <c r="W48" s="10" t="s">
        <v>138</v>
      </c>
      <c r="X48" s="2">
        <v>0</v>
      </c>
      <c r="Y48" s="2">
        <f>'middle_cv_sum_daily$3'!Y48+10</f>
        <v>123</v>
      </c>
      <c r="Z48" s="2">
        <f>'middle_cv_sum_daily$3'!Z48+5</f>
        <v>51</v>
      </c>
      <c r="AA48" s="2">
        <f>'middle_cv_sum_daily$3'!AA48+2</f>
        <v>19</v>
      </c>
      <c r="AB48" s="2">
        <f>'middle_cv_sum_daily$3'!AB48+1</f>
        <v>8</v>
      </c>
      <c r="AC48" s="2">
        <v>3</v>
      </c>
      <c r="AD48" s="17" t="s">
        <v>158</v>
      </c>
    </row>
    <row r="50" spans="1:1" s="11" customFormat="1" x14ac:dyDescent="0.15">
      <c r="A50" s="12"/>
    </row>
    <row r="51" spans="1:1" s="2" customFormat="1" x14ac:dyDescent="0.15"/>
    <row r="52" spans="1:1" s="2" customFormat="1" x14ac:dyDescent="0.15"/>
    <row r="53" spans="1:1" s="2" customFormat="1" x14ac:dyDescent="0.15"/>
    <row r="54" spans="1:1" s="2" customFormat="1" x14ac:dyDescent="0.15"/>
    <row r="55" spans="1:1" s="2" customFormat="1" x14ac:dyDescent="0.15"/>
    <row r="56" spans="1:1" s="2" customFormat="1" x14ac:dyDescent="0.15"/>
    <row r="57" spans="1:1" s="2" customFormat="1" x14ac:dyDescent="0.15"/>
    <row r="58" spans="1:1" s="2" customFormat="1" x14ac:dyDescent="0.15"/>
    <row r="59" spans="1:1" s="2" customFormat="1" x14ac:dyDescent="0.15"/>
    <row r="60" spans="1:1" s="2" customFormat="1" x14ac:dyDescent="0.15"/>
    <row r="61" spans="1:1" s="2" customFormat="1" x14ac:dyDescent="0.15"/>
    <row r="62" spans="1:1" s="2" customFormat="1" x14ac:dyDescent="0.15"/>
    <row r="63" spans="1:1" s="2" customFormat="1" x14ac:dyDescent="0.15"/>
    <row r="64" spans="1:1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</sheetData>
  <phoneticPr fontId="3"/>
  <pageMargins left="0.25" right="0.25" top="0.75" bottom="0.75" header="0.3" footer="0.3"/>
  <pageSetup paperSize="9" scale="5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34</vt:i4>
      </vt:variant>
    </vt:vector>
  </HeadingPairs>
  <TitlesOfParts>
    <vt:vector size="34" baseType="lpstr">
      <vt:lpstr>middle_count_log$1</vt:lpstr>
      <vt:lpstr>middle_count_log$2</vt:lpstr>
      <vt:lpstr>middle_count_log$3</vt:lpstr>
      <vt:lpstr>middle_count_log$4</vt:lpstr>
      <vt:lpstr>middle_count_log$5</vt:lpstr>
      <vt:lpstr>middle_cv_sum_daily$1</vt:lpstr>
      <vt:lpstr>middle_cv_sum_daily$2</vt:lpstr>
      <vt:lpstr>middle_cv_sum_daily$3</vt:lpstr>
      <vt:lpstr>middle_cv_sum_daily$4</vt:lpstr>
      <vt:lpstr>middle_area_genre$1</vt:lpstr>
      <vt:lpstr>middle_area_genre$2</vt:lpstr>
      <vt:lpstr>middle_area_genre$3</vt:lpstr>
      <vt:lpstr>middle_area_genre$4</vt:lpstr>
      <vt:lpstr>middle_area_genre$5</vt:lpstr>
      <vt:lpstr>middle_content_genre$1</vt:lpstr>
      <vt:lpstr>middle_content_genre$2</vt:lpstr>
      <vt:lpstr>middle_content_genre$3</vt:lpstr>
      <vt:lpstr>middle_content_genre$4</vt:lpstr>
      <vt:lpstr>middle_content_genre$5</vt:lpstr>
      <vt:lpstr>middle_demographic_genre$1</vt:lpstr>
      <vt:lpstr>middle_demographic_genre$2</vt:lpstr>
      <vt:lpstr>middle_demographic_genre$3</vt:lpstr>
      <vt:lpstr>middle_demographic_genre$4</vt:lpstr>
      <vt:lpstr>middle_demographic_genre$5</vt:lpstr>
      <vt:lpstr>middle_lifestyle_genre$1</vt:lpstr>
      <vt:lpstr>middle_lifestyle_genre$2</vt:lpstr>
      <vt:lpstr>middle_lifestyle_genre$3</vt:lpstr>
      <vt:lpstr>middle_lifestyle_genre$4</vt:lpstr>
      <vt:lpstr>middle_lifestyle_genre$5</vt:lpstr>
      <vt:lpstr>middle_adjust_segment_genre$1</vt:lpstr>
      <vt:lpstr>middle_adjust_segment_genre$2</vt:lpstr>
      <vt:lpstr>middle_adjust_segment_genre$3</vt:lpstr>
      <vt:lpstr>middle_adjust_segment_genre$4</vt:lpstr>
      <vt:lpstr>middle_adjust_segment_genre$5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2014-06-27T01:02:12Z</dcterms:modified>
</cp:coreProperties>
</file>