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F:\code_git\pythonScripts\testEditExcel\"/>
    </mc:Choice>
  </mc:AlternateContent>
  <xr:revisionPtr revIDLastSave="0" documentId="13_ncr:1_{A4B16D4D-0D7A-4DE7-822C-70E65CFF4230}" xr6:coauthVersionLast="47" xr6:coauthVersionMax="47" xr10:uidLastSave="{00000000-0000-0000-0000-000000000000}"/>
  <bookViews>
    <workbookView xWindow="5085" yWindow="1650" windowWidth="13395" windowHeight="843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7" l="1"/>
  <c r="D20" i="7" l="1"/>
  <c r="D57" i="7"/>
  <c r="D59" i="7"/>
</calcChain>
</file>

<file path=xl/sharedStrings.xml><?xml version="1.0" encoding="utf-8"?>
<sst xmlns="http://schemas.openxmlformats.org/spreadsheetml/2006/main" count="189" uniqueCount="133">
  <si>
    <t>单孔臂字段说明</t>
  </si>
  <si>
    <t>toolNum</t>
  </si>
  <si>
    <r>
      <rPr>
        <sz val="10.5"/>
        <rFont val="Arial Unicode MS"/>
        <family val="2"/>
      </rPr>
      <t>产品序列号 SN</t>
    </r>
  </si>
  <si>
    <r>
      <rPr>
        <sz val="10.5"/>
        <rFont val="Arial Unicode MS"/>
        <family val="2"/>
      </rPr>
      <t>按生产定义</t>
    </r>
  </si>
  <si>
    <t>factory
shanghai\beijing</t>
  </si>
  <si>
    <r>
      <rPr>
        <sz val="10.5"/>
        <rFont val="Arial Unicode MS"/>
        <family val="2"/>
      </rPr>
      <t>产地</t>
    </r>
  </si>
  <si>
    <t>shanghai</t>
  </si>
  <si>
    <t>15: supportGripperPair(1)/NotsupportGripperPair(0)</t>
  </si>
  <si>
    <r>
      <rPr>
        <sz val="10.5"/>
        <rFont val="Arial Unicode MS"/>
        <family val="2"/>
      </rPr>
      <t>有没有夹钳</t>
    </r>
  </si>
  <si>
    <r>
      <rPr>
        <sz val="10.5"/>
        <rFont val="Arial Unicode MS"/>
        <family val="2"/>
      </rPr>
      <t>按工具类型</t>
    </r>
  </si>
  <si>
    <t xml:space="preserve">14: supportCut(1)/NotsupportCut(0) </t>
  </si>
  <si>
    <r>
      <rPr>
        <sz val="10.5"/>
        <rFont val="Arial Unicode MS"/>
        <family val="2"/>
      </rPr>
      <t>能否电切</t>
    </r>
  </si>
  <si>
    <t xml:space="preserve">13: supportCoag(1)/NotsupportCoag(0) </t>
  </si>
  <si>
    <r>
      <rPr>
        <sz val="10.5"/>
        <rFont val="Arial Unicode MS"/>
        <family val="2"/>
      </rPr>
      <t>能否电凝</t>
    </r>
  </si>
  <si>
    <t xml:space="preserve">12: multiPort(1)/singlePort(0) </t>
  </si>
  <si>
    <r>
      <rPr>
        <sz val="10.5"/>
        <rFont val="Arial Unicode MS"/>
        <family val="2"/>
      </rPr>
      <t xml:space="preserve">多孔工具（硬杆）
</t>
    </r>
    <r>
      <rPr>
        <sz val="10.5"/>
        <rFont val="Arial Unicode MS"/>
        <family val="2"/>
      </rPr>
      <t>单孔工具（软杆）</t>
    </r>
  </si>
  <si>
    <t>11: EleTool(1)/NotEleTool(0)</t>
  </si>
  <si>
    <r>
      <rPr>
        <sz val="10.5"/>
        <rFont val="Arial Unicode MS"/>
        <family val="2"/>
      </rPr>
      <t xml:space="preserve">是否带电工具（电切电凝
</t>
    </r>
    <r>
      <rPr>
        <sz val="10.5"/>
        <rFont val="Arial Unicode MS"/>
        <family val="2"/>
      </rPr>
      <t>双极）</t>
    </r>
  </si>
  <si>
    <t>10: Unipolar(0)/Bipolar(1)</t>
  </si>
  <si>
    <r>
      <rPr>
        <sz val="10.5"/>
        <rFont val="Arial Unicode MS"/>
        <family val="2"/>
      </rPr>
      <t xml:space="preserve">单极（电切电凝）或双极
</t>
    </r>
    <r>
      <rPr>
        <sz val="10.5"/>
        <rFont val="Arial Unicode MS"/>
        <family val="2"/>
      </rPr>
      <t>（仅电凝）</t>
    </r>
  </si>
  <si>
    <t>9~6：备用（改为工具构型16种）
普通臂：0
短弯臂1：1
短弯臂2：2
单孔臂1：3</t>
  </si>
  <si>
    <r>
      <rPr>
        <sz val="10.5"/>
        <rFont val="Arial Unicode MS"/>
        <family val="2"/>
      </rPr>
      <t>区别工具臂体结构种类，</t>
    </r>
    <r>
      <rPr>
        <sz val="10.5"/>
        <color rgb="FFFF0000"/>
        <rFont val="Arial Unicode MS"/>
        <family val="2"/>
      </rPr>
      <t>目前定义包含历史遗留问题</t>
    </r>
    <r>
      <rPr>
        <sz val="10.5"/>
        <rFont val="Arial Unicode MS"/>
        <family val="2"/>
      </rPr>
      <t xml:space="preserve">：
</t>
    </r>
    <r>
      <rPr>
        <sz val="10.5"/>
        <rFont val="Arial Unicode MS"/>
        <family val="2"/>
      </rPr>
      <t>单孔臂 1：3</t>
    </r>
  </si>
  <si>
    <r>
      <rPr>
        <sz val="10.5"/>
        <rFont val="Arial Unicode MS"/>
        <family val="2"/>
      </rPr>
      <t>默认</t>
    </r>
  </si>
  <si>
    <t>5~0 : 工具类型 （64种/其中0为未知工具类型）
CHI_ZHEN_QI = 1;                                       WU_CHUANG_ZHUA_QIAN = 2;
FEN_LI_QIAN = 3;                                        SHUANG_DONG_WAN_JIAN = 4;
DAN_JI_ZHI_JIAN = 5;                                 NEI_ZANG_ZHUA_QU_QIAN = 6;
SHU_YA_JIA_QIAN = 7;                               CHANG_HE_ZHUA_QU_QIAN = 8;
CHANG_ZHUA_QIAN = 9;                          DAN_DONG_WAN_JIAN = 10;
TAI_JIA_QIAN = 11;                                     DAN_JI_DIAN_GOU = 12;
DAN_JI_WAN_JIAN = 13;                           SHUANG_JI_FEN_LI_QIAN = 14;
SHUANG_JI_WU_CHUANG_ZHUA_QIAN = 15;
SHAUNG_JI_MA_LI_LAN_QIAN = 16;       FU_QIANG_JING = 17;</t>
  </si>
  <si>
    <t>toolUsedCount</t>
  </si>
  <si>
    <r>
      <rPr>
        <sz val="10.5"/>
        <rFont val="Arial Unicode MS"/>
        <family val="2"/>
      </rPr>
      <t>工具已用次数，初始填 0</t>
    </r>
  </si>
  <si>
    <t>gripperLength</t>
  </si>
  <si>
    <r>
      <rPr>
        <sz val="10.5"/>
        <rFont val="Arial Unicode MS"/>
        <family val="2"/>
      </rPr>
      <t>夹钳长度</t>
    </r>
  </si>
  <si>
    <t>L_ini</t>
  </si>
  <si>
    <r>
      <rPr>
        <sz val="10.5"/>
        <rFont val="Arial Unicode MS"/>
        <family val="2"/>
      </rPr>
      <t>关节初始值</t>
    </r>
  </si>
  <si>
    <t>Gamma1_ini</t>
  </si>
  <si>
    <r>
      <rPr>
        <sz val="10.5"/>
        <rFont val="Arial Unicode MS"/>
        <family val="2"/>
      </rPr>
      <t xml:space="preserve">臂体柔性段第 1 节  主弯曲平面  与  臂体第一关
</t>
    </r>
    <r>
      <rPr>
        <sz val="10.5"/>
        <rFont val="Arial Unicode MS"/>
        <family val="2"/>
      </rPr>
      <t>节坐标系 xz 平面的夹角</t>
    </r>
  </si>
  <si>
    <r>
      <rPr>
        <sz val="10.5"/>
        <rFont val="Arial Unicode MS"/>
        <family val="2"/>
      </rPr>
      <t>标定</t>
    </r>
  </si>
  <si>
    <t>theta1_ini</t>
  </si>
  <si>
    <t>delta1_ini</t>
  </si>
  <si>
    <t>theta2_ini</t>
  </si>
  <si>
    <t>delta2_ini</t>
  </si>
  <si>
    <t>Gamma2_ini</t>
  </si>
  <si>
    <r>
      <rPr>
        <sz val="10.5"/>
        <rFont val="Arial Unicode MS"/>
        <family val="2"/>
      </rPr>
      <t xml:space="preserve">臂体柔性段第 2 节  主弯曲平面  与  臂体柔性段第 1 节  主弯曲平面  的
</t>
    </r>
    <r>
      <rPr>
        <sz val="10.5"/>
        <rFont val="Arial Unicode MS"/>
        <family val="2"/>
      </rPr>
      <t>夹角</t>
    </r>
  </si>
  <si>
    <t>Gamma3_ini</t>
  </si>
  <si>
    <r>
      <rPr>
        <sz val="10.5"/>
        <rFont val="Arial Unicode MS"/>
        <family val="2"/>
      </rPr>
      <t xml:space="preserve">镜头、工具坐标系 xz 平
</t>
    </r>
    <r>
      <rPr>
        <sz val="10.5"/>
        <rFont val="Arial Unicode MS"/>
        <family val="2"/>
      </rPr>
      <t>面  与  臂体柔性段第 2节  主弯曲平面  的夹角</t>
    </r>
  </si>
  <si>
    <t>L1</t>
  </si>
  <si>
    <r>
      <rPr>
        <sz val="10.5"/>
        <rFont val="Arial Unicode MS"/>
        <family val="2"/>
      </rPr>
      <t>臂体柔性段第 1 节长度</t>
    </r>
  </si>
  <si>
    <r>
      <rPr>
        <sz val="10.5"/>
        <rFont val="Arial Unicode MS"/>
        <family val="2"/>
      </rPr>
      <t>测量</t>
    </r>
  </si>
  <si>
    <t>Lrigid</t>
  </si>
  <si>
    <r>
      <rPr>
        <sz val="10.5"/>
        <rFont val="Arial Unicode MS"/>
        <family val="2"/>
      </rPr>
      <t>柔性段之间刚性段长度</t>
    </r>
  </si>
  <si>
    <t>L2</t>
  </si>
  <si>
    <r>
      <rPr>
        <sz val="10.5"/>
        <rFont val="Arial Unicode MS"/>
        <family val="2"/>
      </rPr>
      <t>臂体柔性段第 2 节长度</t>
    </r>
  </si>
  <si>
    <t>TubeLength</t>
  </si>
  <si>
    <r>
      <rPr>
        <sz val="10.5"/>
        <rFont val="Arial Unicode MS"/>
        <family val="2"/>
      </rPr>
      <t xml:space="preserve">臂体柔性段第 1 节与传
</t>
    </r>
    <r>
      <rPr>
        <sz val="10.5"/>
        <rFont val="Arial Unicode MS"/>
        <family val="2"/>
      </rPr>
      <t>动模组间，准柔性段长度</t>
    </r>
  </si>
  <si>
    <t>Diameter</t>
  </si>
  <si>
    <r>
      <rPr>
        <sz val="10.5"/>
        <rFont val="Arial Unicode MS"/>
        <family val="2"/>
      </rPr>
      <t>工具臂体标称直径</t>
    </r>
  </si>
  <si>
    <r>
      <rPr>
        <sz val="10.5"/>
        <rFont val="Arial Unicode MS"/>
        <family val="2"/>
      </rPr>
      <t>/</t>
    </r>
  </si>
  <si>
    <t>L_Min</t>
  </si>
  <si>
    <r>
      <rPr>
        <sz val="10.5"/>
        <rFont val="Arial Unicode MS"/>
        <family val="2"/>
      </rPr>
      <t>控制限位值</t>
    </r>
  </si>
  <si>
    <t>L_Max</t>
  </si>
  <si>
    <t>Phi_Min</t>
  </si>
  <si>
    <t>Phi_Max</t>
  </si>
  <si>
    <t>Theta1Limit</t>
  </si>
  <si>
    <t>Theta2Limit</t>
  </si>
  <si>
    <t>Dummy[2]</t>
  </si>
  <si>
    <t>DrivingFactor1（第一节螺杆导程）</t>
  </si>
  <si>
    <r>
      <rPr>
        <sz val="10.5"/>
        <rFont val="Arial Unicode MS"/>
        <family val="2"/>
      </rPr>
      <t>第 1 节螺杆导程</t>
    </r>
  </si>
  <si>
    <t>DrivingFactor2（第二节螺杆导程）</t>
  </si>
  <si>
    <r>
      <rPr>
        <sz val="10.5"/>
        <rFont val="Arial Unicode MS"/>
        <family val="2"/>
      </rPr>
      <t>第 2 节螺杆导程</t>
    </r>
  </si>
  <si>
    <t>DrivingFactor3（第一节丝分布半径）</t>
  </si>
  <si>
    <r>
      <rPr>
        <sz val="10.5"/>
        <rFont val="Arial Unicode MS"/>
        <family val="2"/>
      </rPr>
      <t>第 1 节丝分布半径</t>
    </r>
  </si>
  <si>
    <t>DrivingFactor4（第二节丝分布半径）</t>
  </si>
  <si>
    <r>
      <rPr>
        <sz val="10.5"/>
        <rFont val="Arial Unicode MS"/>
        <family val="2"/>
      </rPr>
      <t>第 2 节丝分布半径</t>
    </r>
  </si>
  <si>
    <t>DrivingFactor5（gripper螺杆导程）</t>
  </si>
  <si>
    <r>
      <rPr>
        <sz val="10.5"/>
        <rFont val="Arial Unicode MS"/>
        <family val="2"/>
      </rPr>
      <t>夹钳螺杆导程</t>
    </r>
  </si>
  <si>
    <t>Point1</t>
  </si>
  <si>
    <r>
      <rPr>
        <sz val="10.5"/>
        <rFont val="Arial Unicode MS"/>
        <family val="2"/>
      </rPr>
      <t>夹钳控制点 1</t>
    </r>
  </si>
  <si>
    <t>value1</t>
  </si>
  <si>
    <r>
      <rPr>
        <sz val="10.5"/>
        <rFont val="Arial Unicode MS"/>
        <family val="2"/>
      </rPr>
      <t>夹钳行程 1</t>
    </r>
  </si>
  <si>
    <t>Point2</t>
  </si>
  <si>
    <r>
      <rPr>
        <sz val="10.5"/>
        <rFont val="Arial Unicode MS"/>
        <family val="2"/>
      </rPr>
      <t>夹钳控制点 2</t>
    </r>
  </si>
  <si>
    <t>value2</t>
  </si>
  <si>
    <r>
      <rPr>
        <sz val="10.5"/>
        <rFont val="Arial Unicode MS"/>
        <family val="2"/>
      </rPr>
      <t>夹钳行程 2</t>
    </r>
  </si>
  <si>
    <t>Point3</t>
  </si>
  <si>
    <r>
      <rPr>
        <sz val="10.5"/>
        <rFont val="Arial Unicode MS"/>
        <family val="2"/>
      </rPr>
      <t>夹钳控制点 3</t>
    </r>
  </si>
  <si>
    <t>value3</t>
  </si>
  <si>
    <r>
      <rPr>
        <sz val="10.5"/>
        <rFont val="Arial Unicode MS"/>
        <family val="2"/>
      </rPr>
      <t>夹钳行程 3</t>
    </r>
  </si>
  <si>
    <t>Point4</t>
  </si>
  <si>
    <r>
      <rPr>
        <sz val="10.5"/>
        <rFont val="Arial Unicode MS"/>
        <family val="2"/>
      </rPr>
      <t>夹钳控制点 4</t>
    </r>
  </si>
  <si>
    <t>value4</t>
  </si>
  <si>
    <r>
      <rPr>
        <sz val="10.5"/>
        <rFont val="Arial Unicode MS"/>
        <family val="2"/>
      </rPr>
      <t>夹钳行程 4</t>
    </r>
  </si>
  <si>
    <t>ArmLength</t>
  </si>
  <si>
    <r>
      <rPr>
        <sz val="10.5"/>
        <rFont val="Arial Unicode MS"/>
        <family val="2"/>
      </rPr>
      <t xml:space="preserve">臂体柔性段第 2 节末端
</t>
    </r>
    <r>
      <rPr>
        <sz val="10.5"/>
        <rFont val="Arial Unicode MS"/>
        <family val="2"/>
      </rPr>
      <t>到传动模组间总长度</t>
    </r>
  </si>
  <si>
    <t>Dummy[2]</t>
    <phoneticPr fontId="14" type="noConversion"/>
  </si>
  <si>
    <r>
      <rPr>
        <sz val="10.5"/>
        <rFont val="宋体"/>
        <family val="3"/>
        <charset val="134"/>
      </rPr>
      <t>区别工具头功能种类，</t>
    </r>
    <r>
      <rPr>
        <sz val="10.5"/>
        <color rgb="FFFF0000"/>
        <rFont val="宋体"/>
        <family val="3"/>
        <charset val="134"/>
      </rPr>
      <t>目前定义包含历史遗留问题</t>
    </r>
    <r>
      <rPr>
        <sz val="10.5"/>
        <rFont val="宋体"/>
        <family val="3"/>
        <charset val="134"/>
      </rPr>
      <t>：
持针器：</t>
    </r>
    <r>
      <rPr>
        <sz val="10.5"/>
        <rFont val="Arial Unicode MS"/>
        <family val="2"/>
      </rPr>
      <t xml:space="preserve">1                     </t>
    </r>
    <r>
      <rPr>
        <sz val="10.5"/>
        <rFont val="宋体"/>
        <family val="3"/>
        <charset val="134"/>
      </rPr>
      <t>组织抓钳：</t>
    </r>
    <r>
      <rPr>
        <sz val="10.5"/>
        <rFont val="Arial Unicode MS"/>
        <family val="2"/>
      </rPr>
      <t xml:space="preserve">2
</t>
    </r>
    <r>
      <rPr>
        <sz val="10.5"/>
        <rFont val="宋体"/>
        <family val="3"/>
        <charset val="134"/>
      </rPr>
      <t>单极电勾：</t>
    </r>
    <r>
      <rPr>
        <sz val="10.5"/>
        <rFont val="Arial Unicode MS"/>
        <family val="2"/>
      </rPr>
      <t xml:space="preserve">12               </t>
    </r>
    <r>
      <rPr>
        <sz val="10.5"/>
        <rFont val="宋体"/>
        <family val="3"/>
        <charset val="134"/>
      </rPr>
      <t>单极弯剪：</t>
    </r>
    <r>
      <rPr>
        <sz val="10.5"/>
        <rFont val="Arial Unicode MS"/>
        <family val="2"/>
      </rPr>
      <t xml:space="preserve">13
</t>
    </r>
    <r>
      <rPr>
        <sz val="10.5"/>
        <rFont val="宋体"/>
        <family val="3"/>
        <charset val="134"/>
      </rPr>
      <t>双极弯分离钳：</t>
    </r>
    <r>
      <rPr>
        <sz val="10.5"/>
        <rFont val="Arial Unicode MS"/>
        <family val="2"/>
      </rPr>
      <t xml:space="preserve">14        </t>
    </r>
    <r>
      <rPr>
        <sz val="10.5"/>
        <rFont val="宋体"/>
        <family val="3"/>
        <charset val="134"/>
      </rPr>
      <t>双极抓钳：</t>
    </r>
    <r>
      <rPr>
        <sz val="10.5"/>
        <rFont val="Arial Unicode MS"/>
        <family val="2"/>
      </rPr>
      <t xml:space="preserve">15
</t>
    </r>
    <r>
      <rPr>
        <sz val="10.5"/>
        <rFont val="宋体"/>
        <family val="3"/>
        <charset val="134"/>
      </rPr>
      <t>双极弯头抓钳：</t>
    </r>
    <r>
      <rPr>
        <sz val="10.5"/>
        <rFont val="Arial Unicode MS"/>
        <family val="2"/>
      </rPr>
      <t xml:space="preserve">16
</t>
    </r>
    <r>
      <rPr>
        <sz val="10.5"/>
        <rFont val="宋体"/>
        <family val="3"/>
        <charset val="134"/>
      </rPr>
      <t>内窥镜：</t>
    </r>
    <r>
      <rPr>
        <sz val="10.5"/>
        <rFont val="Arial Unicode MS"/>
        <family val="2"/>
      </rPr>
      <t>17
施夹钳：9</t>
    </r>
    <phoneticPr fontId="14" type="noConversion"/>
  </si>
  <si>
    <t>持针钳</t>
    <phoneticPr fontId="14" type="noConversion"/>
  </si>
  <si>
    <t>标定</t>
    <phoneticPr fontId="14" type="noConversion"/>
  </si>
  <si>
    <t>L1x</t>
    <phoneticPr fontId="14" type="noConversion"/>
  </si>
  <si>
    <t>鞘管内弯曲补偿系数</t>
    <phoneticPr fontId="14" type="noConversion"/>
  </si>
  <si>
    <t>进给长度补偿系数</t>
    <phoneticPr fontId="14" type="noConversion"/>
  </si>
  <si>
    <t>d</t>
    <phoneticPr fontId="14" type="noConversion"/>
  </si>
  <si>
    <t>标定</t>
    <phoneticPr fontId="14" type="noConversion"/>
  </si>
  <si>
    <t>Seg1B_Co</t>
    <phoneticPr fontId="14" type="noConversion"/>
  </si>
  <si>
    <t>Seg1R_Co</t>
    <phoneticPr fontId="14" type="noConversion"/>
  </si>
  <si>
    <t>Seg1BackLash</t>
    <phoneticPr fontId="14" type="noConversion"/>
  </si>
  <si>
    <t>Seg2B_Co</t>
    <phoneticPr fontId="14" type="noConversion"/>
  </si>
  <si>
    <t>Seg2R_Co</t>
    <phoneticPr fontId="14" type="noConversion"/>
  </si>
  <si>
    <t>Co12</t>
    <phoneticPr fontId="14" type="noConversion"/>
  </si>
  <si>
    <t>Co21</t>
    <phoneticPr fontId="14" type="noConversion"/>
  </si>
  <si>
    <t>第一节主补偿参数</t>
    <phoneticPr fontId="14" type="noConversion"/>
  </si>
  <si>
    <t>第一节副补偿参数</t>
    <phoneticPr fontId="14" type="noConversion"/>
  </si>
  <si>
    <t>默认</t>
    <phoneticPr fontId="14" type="noConversion"/>
  </si>
  <si>
    <t>第一节回差</t>
    <phoneticPr fontId="14" type="noConversion"/>
  </si>
  <si>
    <t>第二节主补偿参数</t>
    <phoneticPr fontId="14" type="noConversion"/>
  </si>
  <si>
    <t>第二节副补偿参数</t>
    <phoneticPr fontId="14" type="noConversion"/>
  </si>
  <si>
    <t>耦合系数1</t>
    <phoneticPr fontId="14" type="noConversion"/>
  </si>
  <si>
    <t>耦合系数2</t>
    <phoneticPr fontId="14" type="noConversion"/>
  </si>
  <si>
    <t>默认</t>
    <phoneticPr fontId="14" type="noConversion"/>
  </si>
  <si>
    <t>默认</t>
    <phoneticPr fontId="14" type="noConversion"/>
  </si>
  <si>
    <t>默认</t>
    <phoneticPr fontId="14" type="noConversion"/>
  </si>
  <si>
    <t>K1</t>
    <phoneticPr fontId="14" type="noConversion"/>
  </si>
  <si>
    <t>K2</t>
    <phoneticPr fontId="14" type="noConversion"/>
  </si>
  <si>
    <t>第一节新补偿参数</t>
    <phoneticPr fontId="14" type="noConversion"/>
  </si>
  <si>
    <t>第二节新补偿参数</t>
    <phoneticPr fontId="14" type="noConversion"/>
  </si>
  <si>
    <t>标定</t>
    <phoneticPr fontId="14" type="noConversion"/>
  </si>
  <si>
    <t>标定</t>
    <phoneticPr fontId="14" type="noConversion"/>
  </si>
  <si>
    <t>zeta</t>
    <phoneticPr fontId="14" type="noConversion"/>
  </si>
  <si>
    <t>Lstem</t>
    <phoneticPr fontId="14" type="noConversion"/>
  </si>
  <si>
    <t>切缝钢管补偿系数</t>
    <phoneticPr fontId="14" type="noConversion"/>
  </si>
  <si>
    <t>切缝钢管长</t>
    <phoneticPr fontId="14" type="noConversion"/>
  </si>
  <si>
    <t>默认</t>
    <phoneticPr fontId="14" type="noConversion"/>
  </si>
  <si>
    <t>Seg2BackLash</t>
    <phoneticPr fontId="14" type="noConversion"/>
  </si>
  <si>
    <t>第二节回差</t>
    <phoneticPr fontId="14" type="noConversion"/>
  </si>
  <si>
    <t>默认</t>
    <phoneticPr fontId="14" type="noConversion"/>
  </si>
  <si>
    <t>isComp</t>
    <phoneticPr fontId="14" type="noConversion"/>
  </si>
  <si>
    <t>标定</t>
    <phoneticPr fontId="14" type="noConversion"/>
  </si>
  <si>
    <t>新旧标志位（默认为0，新标为-1）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</si>
</sst>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7">
    <font>
      <sz val="11"/>
      <color theme="1"/>
      <name val="等线"/>
      <charset val="134"/>
      <scheme val="minor"/>
    </font>
    <font>
      <sz val="10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.5"/>
      <name val="Times New Roman"/>
      <family val="1"/>
    </font>
    <font>
      <sz val="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.5"/>
      <name val="Arial Unicode MS"/>
      <family val="2"/>
    </font>
    <font>
      <sz val="10.5"/>
      <color rgb="FFFF0000"/>
      <name val="Arial Unicode MS"/>
      <family val="2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3"/>
      <charset val="134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35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5">
    <cellStyle name="常规" xfId="0" builtinId="0"/>
    <cellStyle name="常规 11" xfId="2" xr:uid="{00000000-0005-0000-0000-000001000000}"/>
    <cellStyle name="常规 2" xfId="3" xr:uid="{00000000-0005-0000-0000-000002000000}"/>
    <cellStyle name="常规 4" xfId="4" xr:uid="{00000000-0005-0000-0000-000003000000}"/>
    <cellStyle name="样式 1 10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8" sqref="B8"/>
    </sheetView>
  </sheetViews>
  <sheetFormatPr defaultColWidth="9" defaultRowHeight="14.25"/>
  <cols>
    <col min="1" max="1" width="27.375" style="9" customWidth="1"/>
    <col min="2" max="2" width="22.625" style="24" customWidth="1"/>
    <col min="3" max="3" width="21.125" style="9" customWidth="1"/>
    <col min="4" max="4" width="15" style="9" customWidth="1"/>
    <col min="5" max="16384" width="9" style="9"/>
  </cols>
  <sheetData>
    <row r="1" spans="1:4">
      <c r="A1" s="1" t="s">
        <v>0</v>
      </c>
      <c r="B1" s="2"/>
      <c r="C1" s="3"/>
      <c r="D1" s="8" t="s">
        <v>91</v>
      </c>
    </row>
    <row r="2" spans="1:4">
      <c r="A2" s="1" t="s">
        <v>1</v>
      </c>
      <c r="B2" s="4" t="s">
        <v>2</v>
      </c>
      <c r="C2" s="5" t="s">
        <v>3</v>
      </c>
      <c r="D2" s="10">
        <v>272000001</v>
      </c>
    </row>
    <row r="3" spans="1:4" ht="28.5">
      <c r="A3" s="11" t="s">
        <v>4</v>
      </c>
      <c r="B3" s="4" t="s">
        <v>5</v>
      </c>
      <c r="C3" s="5" t="s">
        <v>3</v>
      </c>
      <c r="D3" s="7" t="s">
        <v>6</v>
      </c>
    </row>
    <row r="4" spans="1:4">
      <c r="A4" s="12" t="s">
        <v>7</v>
      </c>
      <c r="B4" s="4" t="s">
        <v>8</v>
      </c>
      <c r="C4" s="5" t="s">
        <v>9</v>
      </c>
      <c r="D4" s="13">
        <v>1</v>
      </c>
    </row>
    <row r="5" spans="1:4">
      <c r="A5" s="12" t="s">
        <v>10</v>
      </c>
      <c r="B5" s="4" t="s">
        <v>11</v>
      </c>
      <c r="C5" s="5" t="s">
        <v>9</v>
      </c>
      <c r="D5" s="13">
        <v>0</v>
      </c>
    </row>
    <row r="6" spans="1:4">
      <c r="A6" s="12" t="s">
        <v>12</v>
      </c>
      <c r="B6" s="4" t="s">
        <v>13</v>
      </c>
      <c r="C6" s="5" t="s">
        <v>9</v>
      </c>
      <c r="D6" s="13">
        <v>0</v>
      </c>
    </row>
    <row r="7" spans="1:4" ht="27">
      <c r="A7" s="12" t="s">
        <v>14</v>
      </c>
      <c r="B7" s="2" t="s">
        <v>15</v>
      </c>
      <c r="C7" s="5" t="s">
        <v>9</v>
      </c>
      <c r="D7" s="13">
        <v>0</v>
      </c>
    </row>
    <row r="8" spans="1:4" ht="27">
      <c r="A8" s="12" t="s">
        <v>16</v>
      </c>
      <c r="B8" s="2" t="s">
        <v>17</v>
      </c>
      <c r="C8" s="5" t="s">
        <v>9</v>
      </c>
      <c r="D8" s="13">
        <v>0</v>
      </c>
    </row>
    <row r="9" spans="1:4" ht="27">
      <c r="A9" s="12" t="s">
        <v>18</v>
      </c>
      <c r="B9" s="2" t="s">
        <v>19</v>
      </c>
      <c r="C9" s="5" t="s">
        <v>9</v>
      </c>
      <c r="D9" s="13">
        <v>0</v>
      </c>
    </row>
    <row r="10" spans="1:4" ht="56.25">
      <c r="A10" s="14" t="s">
        <v>20</v>
      </c>
      <c r="B10" s="2" t="s">
        <v>21</v>
      </c>
      <c r="C10" s="5" t="s">
        <v>22</v>
      </c>
      <c r="D10" s="7">
        <v>3</v>
      </c>
    </row>
    <row r="11" spans="1:4" ht="225">
      <c r="A11" s="14" t="s">
        <v>23</v>
      </c>
      <c r="B11" s="15" t="s">
        <v>90</v>
      </c>
      <c r="C11" s="5" t="s">
        <v>9</v>
      </c>
      <c r="D11" s="13">
        <v>1</v>
      </c>
    </row>
    <row r="12" spans="1:4">
      <c r="A12" s="12" t="s">
        <v>24</v>
      </c>
      <c r="B12" s="4" t="s">
        <v>25</v>
      </c>
      <c r="C12" s="5" t="s">
        <v>22</v>
      </c>
      <c r="D12" s="7">
        <v>0</v>
      </c>
    </row>
    <row r="13" spans="1:4">
      <c r="A13" s="12" t="s">
        <v>26</v>
      </c>
      <c r="B13" s="4" t="s">
        <v>27</v>
      </c>
      <c r="C13" s="5" t="s">
        <v>22</v>
      </c>
      <c r="D13" s="7">
        <v>15</v>
      </c>
    </row>
    <row r="14" spans="1:4">
      <c r="A14" s="12" t="s">
        <v>28</v>
      </c>
      <c r="B14" s="4" t="s">
        <v>29</v>
      </c>
      <c r="C14" s="5" t="s">
        <v>22</v>
      </c>
      <c r="D14" s="7">
        <v>70</v>
      </c>
    </row>
    <row r="15" spans="1:4" ht="40.5">
      <c r="A15" s="1" t="s">
        <v>30</v>
      </c>
      <c r="B15" s="2" t="s">
        <v>31</v>
      </c>
      <c r="C15" s="5" t="s">
        <v>32</v>
      </c>
      <c r="D15" s="6">
        <v>-0.78539999999999999</v>
      </c>
    </row>
    <row r="16" spans="1:4">
      <c r="A16" s="12" t="s">
        <v>33</v>
      </c>
      <c r="B16" s="4" t="s">
        <v>29</v>
      </c>
      <c r="C16" s="5" t="s">
        <v>22</v>
      </c>
      <c r="D16" s="7">
        <v>0.01</v>
      </c>
    </row>
    <row r="17" spans="1:4">
      <c r="A17" s="12" t="s">
        <v>34</v>
      </c>
      <c r="B17" s="4" t="s">
        <v>29</v>
      </c>
      <c r="C17" s="5" t="s">
        <v>22</v>
      </c>
      <c r="D17" s="7">
        <v>0</v>
      </c>
    </row>
    <row r="18" spans="1:4">
      <c r="A18" s="12" t="s">
        <v>35</v>
      </c>
      <c r="B18" s="4" t="s">
        <v>29</v>
      </c>
      <c r="C18" s="5" t="s">
        <v>22</v>
      </c>
      <c r="D18" s="7">
        <v>0.01</v>
      </c>
    </row>
    <row r="19" spans="1:4">
      <c r="A19" s="12" t="s">
        <v>36</v>
      </c>
      <c r="B19" s="4" t="s">
        <v>29</v>
      </c>
      <c r="C19" s="5" t="s">
        <v>22</v>
      </c>
      <c r="D19" s="7">
        <v>1.57</v>
      </c>
    </row>
    <row r="20" spans="1:4" ht="54">
      <c r="A20" s="1" t="s">
        <v>37</v>
      </c>
      <c r="B20" s="2" t="s">
        <v>38</v>
      </c>
      <c r="C20" s="5" t="s">
        <v>32</v>
      </c>
      <c r="D20" s="6">
        <f>0/360*2*PI()</f>
        <v>0</v>
      </c>
    </row>
    <row r="21" spans="1:4" ht="40.5">
      <c r="A21" s="12" t="s">
        <v>39</v>
      </c>
      <c r="B21" s="2" t="s">
        <v>40</v>
      </c>
      <c r="C21" s="5" t="s">
        <v>22</v>
      </c>
      <c r="D21" s="7">
        <v>0</v>
      </c>
    </row>
    <row r="22" spans="1:4">
      <c r="A22" s="12" t="s">
        <v>41</v>
      </c>
      <c r="B22" s="4" t="s">
        <v>42</v>
      </c>
      <c r="C22" s="5" t="s">
        <v>43</v>
      </c>
      <c r="D22" s="16">
        <v>99.2</v>
      </c>
    </row>
    <row r="23" spans="1:4">
      <c r="A23" s="12" t="s">
        <v>44</v>
      </c>
      <c r="B23" s="17" t="s">
        <v>45</v>
      </c>
      <c r="C23" s="5" t="s">
        <v>43</v>
      </c>
      <c r="D23" s="1">
        <v>10</v>
      </c>
    </row>
    <row r="24" spans="1:4">
      <c r="A24" s="12" t="s">
        <v>46</v>
      </c>
      <c r="B24" s="4" t="s">
        <v>47</v>
      </c>
      <c r="C24" s="5" t="s">
        <v>43</v>
      </c>
      <c r="D24" s="16">
        <v>19.399999999999999</v>
      </c>
    </row>
    <row r="25" spans="1:4" s="34" customFormat="1" ht="27">
      <c r="A25" s="1" t="s">
        <v>48</v>
      </c>
      <c r="B25" s="23" t="s">
        <v>49</v>
      </c>
      <c r="C25" s="26" t="s">
        <v>43</v>
      </c>
      <c r="D25" s="1">
        <v>381.5</v>
      </c>
    </row>
    <row r="26" spans="1:4">
      <c r="A26" s="12" t="s">
        <v>50</v>
      </c>
      <c r="B26" s="4" t="s">
        <v>51</v>
      </c>
      <c r="C26" s="5" t="s">
        <v>9</v>
      </c>
      <c r="D26" s="13">
        <v>8</v>
      </c>
    </row>
    <row r="27" spans="1:4">
      <c r="A27" s="28" t="s">
        <v>122</v>
      </c>
      <c r="B27" s="27" t="s">
        <v>124</v>
      </c>
      <c r="C27" s="29" t="s">
        <v>121</v>
      </c>
      <c r="D27" s="7">
        <v>0</v>
      </c>
    </row>
    <row r="28" spans="1:4">
      <c r="A28" s="28" t="s">
        <v>123</v>
      </c>
      <c r="B28" s="27" t="s">
        <v>125</v>
      </c>
      <c r="C28" s="29" t="s">
        <v>121</v>
      </c>
      <c r="D28" s="7">
        <v>0</v>
      </c>
    </row>
    <row r="29" spans="1:4">
      <c r="A29" s="12" t="s">
        <v>53</v>
      </c>
      <c r="B29" s="4" t="s">
        <v>54</v>
      </c>
      <c r="C29" s="5" t="s">
        <v>22</v>
      </c>
      <c r="D29" s="18">
        <v>0</v>
      </c>
    </row>
    <row r="30" spans="1:4">
      <c r="A30" s="12" t="s">
        <v>55</v>
      </c>
      <c r="B30" s="4" t="s">
        <v>54</v>
      </c>
      <c r="C30" s="5" t="s">
        <v>22</v>
      </c>
      <c r="D30" s="7">
        <v>490</v>
      </c>
    </row>
    <row r="31" spans="1:4">
      <c r="A31" s="12" t="s">
        <v>56</v>
      </c>
      <c r="B31" s="4" t="s">
        <v>54</v>
      </c>
      <c r="C31" s="5" t="s">
        <v>22</v>
      </c>
      <c r="D31" s="19">
        <v>-4.71</v>
      </c>
    </row>
    <row r="32" spans="1:4">
      <c r="A32" s="12" t="s">
        <v>57</v>
      </c>
      <c r="B32" s="4" t="s">
        <v>54</v>
      </c>
      <c r="C32" s="5" t="s">
        <v>22</v>
      </c>
      <c r="D32" s="19">
        <v>4.71</v>
      </c>
    </row>
    <row r="33" spans="1:4">
      <c r="A33" s="12" t="s">
        <v>58</v>
      </c>
      <c r="B33" s="4" t="s">
        <v>54</v>
      </c>
      <c r="C33" s="5" t="s">
        <v>22</v>
      </c>
      <c r="D33" s="20">
        <v>1.5708</v>
      </c>
    </row>
    <row r="34" spans="1:4">
      <c r="A34" s="12" t="s">
        <v>59</v>
      </c>
      <c r="B34" s="4" t="s">
        <v>54</v>
      </c>
      <c r="C34" s="5" t="s">
        <v>22</v>
      </c>
      <c r="D34" s="20">
        <v>2.0943951023932001</v>
      </c>
    </row>
    <row r="35" spans="1:4">
      <c r="A35" s="28" t="s">
        <v>116</v>
      </c>
      <c r="B35" s="27" t="s">
        <v>118</v>
      </c>
      <c r="C35" s="29" t="s">
        <v>120</v>
      </c>
      <c r="D35" s="7">
        <v>0</v>
      </c>
    </row>
    <row r="36" spans="1:4">
      <c r="A36" s="28" t="s">
        <v>117</v>
      </c>
      <c r="B36" s="27" t="s">
        <v>119</v>
      </c>
      <c r="C36" s="29" t="s">
        <v>121</v>
      </c>
      <c r="D36" s="7">
        <v>0</v>
      </c>
    </row>
    <row r="37" spans="1:4">
      <c r="A37" s="30" t="s">
        <v>98</v>
      </c>
      <c r="B37" s="32" t="s">
        <v>105</v>
      </c>
      <c r="C37" s="5" t="s">
        <v>32</v>
      </c>
      <c r="D37" s="6">
        <v>1.45</v>
      </c>
    </row>
    <row r="38" spans="1:4">
      <c r="A38" s="30" t="s">
        <v>99</v>
      </c>
      <c r="B38" s="32" t="s">
        <v>106</v>
      </c>
      <c r="C38" s="33" t="s">
        <v>107</v>
      </c>
      <c r="D38" s="6">
        <v>1.45</v>
      </c>
    </row>
    <row r="39" spans="1:4">
      <c r="A39" s="31" t="s">
        <v>100</v>
      </c>
      <c r="B39" s="32" t="s">
        <v>108</v>
      </c>
      <c r="C39" s="33" t="s">
        <v>113</v>
      </c>
      <c r="D39" s="7">
        <v>0</v>
      </c>
    </row>
    <row r="40" spans="1:4">
      <c r="A40" s="30" t="s">
        <v>101</v>
      </c>
      <c r="B40" s="32" t="s">
        <v>109</v>
      </c>
      <c r="C40" s="5" t="s">
        <v>32</v>
      </c>
      <c r="D40" s="6">
        <v>1.28</v>
      </c>
    </row>
    <row r="41" spans="1:4">
      <c r="A41" s="30" t="s">
        <v>102</v>
      </c>
      <c r="B41" s="32" t="s">
        <v>110</v>
      </c>
      <c r="C41" s="33" t="s">
        <v>114</v>
      </c>
      <c r="D41" s="6">
        <v>1.28</v>
      </c>
    </row>
    <row r="42" spans="1:4">
      <c r="A42" s="31" t="s">
        <v>127</v>
      </c>
      <c r="B42" s="32" t="s">
        <v>128</v>
      </c>
      <c r="C42" s="33" t="s">
        <v>129</v>
      </c>
      <c r="D42" s="7">
        <v>0</v>
      </c>
    </row>
    <row r="43" spans="1:4">
      <c r="A43" s="31" t="s">
        <v>103</v>
      </c>
      <c r="B43" s="32" t="s">
        <v>111</v>
      </c>
      <c r="C43" s="33" t="s">
        <v>115</v>
      </c>
      <c r="D43" s="7">
        <v>0</v>
      </c>
    </row>
    <row r="44" spans="1:4">
      <c r="A44" s="31" t="s">
        <v>104</v>
      </c>
      <c r="B44" s="32" t="s">
        <v>112</v>
      </c>
      <c r="C44" s="33" t="s">
        <v>126</v>
      </c>
      <c r="D44" s="7">
        <v>0</v>
      </c>
    </row>
    <row r="45" spans="1:4">
      <c r="A45" s="28" t="s">
        <v>96</v>
      </c>
      <c r="B45" s="27" t="s">
        <v>94</v>
      </c>
      <c r="C45" s="29" t="s">
        <v>92</v>
      </c>
      <c r="D45" s="7">
        <v>0</v>
      </c>
    </row>
    <row r="46" spans="1:4">
      <c r="A46" s="28" t="s">
        <v>93</v>
      </c>
      <c r="B46" s="27" t="s">
        <v>95</v>
      </c>
      <c r="C46" s="29" t="s">
        <v>97</v>
      </c>
      <c r="D46" s="7">
        <v>0</v>
      </c>
    </row>
    <row r="47" spans="1:4">
      <c r="A47" s="12" t="s">
        <v>61</v>
      </c>
      <c r="B47" s="4" t="s">
        <v>62</v>
      </c>
      <c r="C47" s="5" t="s">
        <v>22</v>
      </c>
      <c r="D47" s="7">
        <v>6</v>
      </c>
    </row>
    <row r="48" spans="1:4">
      <c r="A48" s="12" t="s">
        <v>63</v>
      </c>
      <c r="B48" s="4" t="s">
        <v>64</v>
      </c>
      <c r="C48" s="5" t="s">
        <v>22</v>
      </c>
      <c r="D48" s="7">
        <v>6</v>
      </c>
    </row>
    <row r="49" spans="1:4">
      <c r="A49" s="12" t="s">
        <v>65</v>
      </c>
      <c r="B49" s="4" t="s">
        <v>66</v>
      </c>
      <c r="C49" s="5" t="s">
        <v>22</v>
      </c>
      <c r="D49" s="7">
        <v>2.5</v>
      </c>
    </row>
    <row r="50" spans="1:4">
      <c r="A50" s="12" t="s">
        <v>67</v>
      </c>
      <c r="B50" s="4" t="s">
        <v>68</v>
      </c>
      <c r="C50" s="5" t="s">
        <v>22</v>
      </c>
      <c r="D50" s="7">
        <v>2.7</v>
      </c>
    </row>
    <row r="51" spans="1:4">
      <c r="A51" s="12" t="s">
        <v>69</v>
      </c>
      <c r="B51" s="4" t="s">
        <v>70</v>
      </c>
      <c r="C51" s="5" t="s">
        <v>22</v>
      </c>
      <c r="D51" s="7">
        <v>10</v>
      </c>
    </row>
    <row r="52" spans="1:4" ht="25.5">
      <c r="A52" s="28" t="s">
        <v>130</v>
      </c>
      <c r="B52" s="27" t="s">
        <v>132</v>
      </c>
      <c r="C52" s="29" t="s">
        <v>131</v>
      </c>
      <c r="D52" s="7">
        <v>0</v>
      </c>
    </row>
    <row r="53" spans="1:4">
      <c r="A53" s="12" t="s">
        <v>60</v>
      </c>
      <c r="B53" s="4" t="s">
        <v>52</v>
      </c>
      <c r="C53" s="5" t="s">
        <v>52</v>
      </c>
      <c r="D53" s="7">
        <v>0</v>
      </c>
    </row>
    <row r="54" spans="1:4">
      <c r="A54" s="12" t="s">
        <v>71</v>
      </c>
      <c r="B54" s="4" t="s">
        <v>72</v>
      </c>
      <c r="C54" s="5" t="s">
        <v>22</v>
      </c>
      <c r="D54" s="7">
        <v>0</v>
      </c>
    </row>
    <row r="55" spans="1:4">
      <c r="A55" s="12" t="s">
        <v>73</v>
      </c>
      <c r="B55" s="4" t="s">
        <v>74</v>
      </c>
      <c r="C55" s="5" t="s">
        <v>22</v>
      </c>
      <c r="D55" s="7">
        <v>0</v>
      </c>
    </row>
    <row r="56" spans="1:4">
      <c r="A56" s="12" t="s">
        <v>75</v>
      </c>
      <c r="B56" s="4" t="s">
        <v>76</v>
      </c>
      <c r="C56" s="5" t="s">
        <v>22</v>
      </c>
      <c r="D56" s="7">
        <v>10</v>
      </c>
    </row>
    <row r="57" spans="1:4">
      <c r="A57" s="12" t="s">
        <v>77</v>
      </c>
      <c r="B57" s="4" t="s">
        <v>78</v>
      </c>
      <c r="C57" s="5" t="s">
        <v>43</v>
      </c>
      <c r="D57" s="21">
        <f t="shared" ref="D57" si="0">D61/3</f>
        <v>1.1851851851851853</v>
      </c>
    </row>
    <row r="58" spans="1:4">
      <c r="A58" s="12" t="s">
        <v>79</v>
      </c>
      <c r="B58" s="4" t="s">
        <v>80</v>
      </c>
      <c r="C58" s="5" t="s">
        <v>22</v>
      </c>
      <c r="D58" s="7">
        <v>20</v>
      </c>
    </row>
    <row r="59" spans="1:4">
      <c r="A59" s="12" t="s">
        <v>81</v>
      </c>
      <c r="B59" s="4" t="s">
        <v>82</v>
      </c>
      <c r="C59" s="5" t="s">
        <v>43</v>
      </c>
      <c r="D59" s="21">
        <f t="shared" ref="D59" si="1">D61/3*2</f>
        <v>2.3703703703703707</v>
      </c>
    </row>
    <row r="60" spans="1:4">
      <c r="A60" s="12" t="s">
        <v>83</v>
      </c>
      <c r="B60" s="4" t="s">
        <v>84</v>
      </c>
      <c r="C60" s="5" t="s">
        <v>22</v>
      </c>
      <c r="D60" s="7">
        <v>30</v>
      </c>
    </row>
    <row r="61" spans="1:4">
      <c r="A61" s="1" t="s">
        <v>85</v>
      </c>
      <c r="B61" s="4" t="s">
        <v>86</v>
      </c>
      <c r="C61" s="5" t="s">
        <v>43</v>
      </c>
      <c r="D61" s="22">
        <f>128/360*10</f>
        <v>3.5555555555555558</v>
      </c>
    </row>
    <row r="62" spans="1:4" ht="27">
      <c r="A62" s="12" t="s">
        <v>87</v>
      </c>
      <c r="B62" s="23" t="s">
        <v>88</v>
      </c>
      <c r="C62" s="5" t="s">
        <v>43</v>
      </c>
      <c r="D62" s="1">
        <v>490.1</v>
      </c>
    </row>
    <row r="63" spans="1:4">
      <c r="A63" s="25" t="s">
        <v>89</v>
      </c>
      <c r="B63" s="4" t="s">
        <v>52</v>
      </c>
      <c r="C63" s="5" t="s">
        <v>52</v>
      </c>
      <c r="D63" s="7">
        <v>0</v>
      </c>
    </row>
  </sheetData>
  <phoneticPr fontId="14" type="noConversion"/>
  <dataValidations count="2">
    <dataValidation allowBlank="1" showInputMessage="1" showErrorMessage="1" sqref="D11 D4:D9" xr:uid="{00000000-0002-0000-0000-000000000000}"/>
    <dataValidation type="list" allowBlank="1" showInputMessage="1" showErrorMessage="1" sqref="D10" xr:uid="{00000000-0002-0000-0000-000001000000}">
      <formula1>"0,1,2,3"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Keith W.</cp:lastModifiedBy>
  <dcterms:created xsi:type="dcterms:W3CDTF">2020-05-11T11:51:00Z</dcterms:created>
  <dcterms:modified xsi:type="dcterms:W3CDTF">2021-11-20T02:12:00Z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