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ro/Kit/Bryg/src/art/beer/design/excel/"/>
    </mc:Choice>
  </mc:AlternateContent>
  <bookViews>
    <workbookView xWindow="0" yWindow="460" windowWidth="28800" windowHeight="16720" tabRatio="500"/>
  </bookViews>
  <sheets>
    <sheet name="Gwerlum's Porter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G18" i="1"/>
  <c r="D10" i="1"/>
  <c r="G10" i="1"/>
  <c r="D11" i="1"/>
  <c r="G11" i="1"/>
  <c r="D12" i="1"/>
  <c r="G12" i="1"/>
  <c r="D13" i="1"/>
  <c r="G13" i="1"/>
  <c r="D14" i="1"/>
  <c r="G14" i="1"/>
  <c r="D15" i="1"/>
  <c r="G15" i="1"/>
  <c r="D16" i="1"/>
  <c r="G16" i="1"/>
  <c r="D17" i="1"/>
  <c r="G17" i="1"/>
  <c r="G19" i="1"/>
  <c r="H18" i="1"/>
  <c r="I18" i="1"/>
  <c r="L18" i="1"/>
  <c r="H17" i="1"/>
  <c r="I17" i="1"/>
  <c r="L17" i="1"/>
  <c r="H16" i="1"/>
  <c r="I16" i="1"/>
  <c r="L16" i="1"/>
  <c r="H15" i="1"/>
  <c r="I15" i="1"/>
  <c r="L15" i="1"/>
  <c r="H14" i="1"/>
  <c r="I14" i="1"/>
  <c r="L14" i="1"/>
  <c r="H13" i="1"/>
  <c r="I13" i="1"/>
  <c r="L13" i="1"/>
  <c r="H12" i="1"/>
  <c r="I12" i="1"/>
  <c r="L12" i="1"/>
  <c r="H11" i="1"/>
  <c r="I11" i="1"/>
  <c r="L11" i="1"/>
  <c r="H10" i="1"/>
  <c r="I10" i="1"/>
  <c r="L10" i="1"/>
  <c r="F19" i="1"/>
  <c r="F18" i="1"/>
  <c r="F17" i="1"/>
  <c r="F16" i="1"/>
  <c r="F15" i="1"/>
  <c r="F14" i="1"/>
  <c r="F13" i="1"/>
  <c r="F12" i="1"/>
  <c r="F11" i="1"/>
  <c r="F10" i="1"/>
  <c r="E13" i="1"/>
  <c r="E14" i="1"/>
  <c r="E15" i="1"/>
  <c r="E16" i="1"/>
  <c r="E17" i="1"/>
  <c r="H19" i="1"/>
  <c r="B19" i="1"/>
  <c r="E10" i="1"/>
  <c r="E11" i="1"/>
  <c r="E12" i="1"/>
  <c r="E18" i="1"/>
  <c r="E19" i="1"/>
  <c r="C17" i="1"/>
  <c r="C16" i="1"/>
  <c r="C15" i="1"/>
  <c r="C14" i="1"/>
  <c r="C13" i="1"/>
  <c r="C12" i="1"/>
  <c r="C11" i="1"/>
  <c r="L19" i="1"/>
  <c r="I19" i="1"/>
  <c r="C10" i="1"/>
  <c r="C18" i="1"/>
  <c r="C19" i="1"/>
</calcChain>
</file>

<file path=xl/sharedStrings.xml><?xml version="1.0" encoding="utf-8"?>
<sst xmlns="http://schemas.openxmlformats.org/spreadsheetml/2006/main" count="12" uniqueCount="11">
  <si>
    <t>EBC</t>
  </si>
  <si>
    <t>Inverse EBC points</t>
  </si>
  <si>
    <t>EBC %</t>
  </si>
  <si>
    <t>kg</t>
  </si>
  <si>
    <t xml:space="preserve">Assumption: </t>
  </si>
  <si>
    <t>Taste is linear to EBC (maybe not true, but it might guide a bit).</t>
  </si>
  <si>
    <t>Implies:</t>
  </si>
  <si>
    <t>Distribute malt mass via even EBC contribution per malt (aka. Taste per malt).</t>
  </si>
  <si>
    <t>Modifier</t>
  </si>
  <si>
    <t>Inverse EBC points Modified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</si>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</sst>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9"/>
  <sheetViews>
    <sheetView tabSelected="1" workbookViewId="0">
      <selection activeCell="I15" sqref="I15"/>
    </sheetView>
  </sheetViews>
  <sheetFormatPr baseColWidth="10" defaultRowHeight="16" x14ac:dyDescent="0.2"/>
  <cols>
    <col min="5" max="6" width="16.6640625" customWidth="1"/>
    <col min="7" max="7" width="24.1640625" customWidth="1"/>
    <col min="8" max="8" width="18.6640625" customWidth="1"/>
  </cols>
  <sheetData>
    <row r="3" spans="1:12" x14ac:dyDescent="0.2">
      <c r="A3" t="s">
        <v>4</v>
      </c>
      <c r="B3" t="s">
        <v>5</v>
      </c>
    </row>
    <row r="5" spans="1:12" x14ac:dyDescent="0.2">
      <c r="A5" t="s">
        <v>6</v>
      </c>
      <c r="B5" t="s">
        <v>7</v>
      </c>
    </row>
    <row r="7" spans="1:12" x14ac:dyDescent="0.2">
      <c r="D7">
        <v>1</v>
      </c>
      <c r="I7">
        <v>6</v>
      </c>
      <c r="J7" t="s">
        <v>3</v>
      </c>
    </row>
    <row r="9" spans="1:12" x14ac:dyDescent="0.2">
      <c r="B9" t="s">
        <v>0</v>
      </c>
      <c r="C9" t="s">
        <v>2</v>
      </c>
      <c r="D9" t="s">
        <v>8</v>
      </c>
      <c r="E9" t="s">
        <v>1</v>
      </c>
      <c r="G9" t="s">
        <v>9</v>
      </c>
      <c r="I9" t="s">
        <v>10</v>
      </c>
    </row>
    <row r="10" spans="1:12" x14ac:dyDescent="0.2">
      <c r="A10">
        <v>1</v>
      </c>
      <c r="B10">
        <v>7</v>
      </c>
      <c r="C10">
        <f>B10/B$19</f>
        <v>1.3679890560875513E-3</v>
      </c>
      <c r="D10">
        <f>((A10-0.5*$A$19)/A$19)*$D$7</f>
        <v>-0.4</v>
      </c>
      <c r="E10">
        <f>B$19/B10</f>
        <v>731</v>
      </c>
      <c r="F10">
        <f>E10/E$19</f>
        <v>0.73247815300823105</v>
      </c>
      <c r="G10">
        <f>C$19/C10+(D10*E10)</f>
        <v>438.59999999999997</v>
      </c>
      <c r="H10">
        <f>G10/G$19</f>
        <v>0.66805588647998149</v>
      </c>
      <c r="I10">
        <f>H10*I$7</f>
        <v>4.0083353188798885</v>
      </c>
      <c r="L10">
        <f>B10*I10/I$7</f>
        <v>4.6763912053598702</v>
      </c>
    </row>
    <row r="11" spans="1:12" x14ac:dyDescent="0.2">
      <c r="A11">
        <v>2</v>
      </c>
      <c r="B11">
        <v>45</v>
      </c>
      <c r="C11">
        <f>B11/B$19</f>
        <v>8.7942153605628289E-3</v>
      </c>
      <c r="D11">
        <f t="shared" ref="D11:D18" si="0">((A11-0.5*$A$19)/A$19)*$D$7</f>
        <v>-0.3</v>
      </c>
      <c r="E11">
        <f>B$19/B11</f>
        <v>113.71111111111111</v>
      </c>
      <c r="F11">
        <f t="shared" ref="F11:F18" si="1">E11/E$19</f>
        <v>0.11394104602350259</v>
      </c>
      <c r="G11">
        <f>C$19/C11+(D11*E11)</f>
        <v>79.597777777777793</v>
      </c>
      <c r="H11">
        <f>G11/G$19</f>
        <v>0.12123977199081148</v>
      </c>
      <c r="I11">
        <f t="shared" ref="I11:I18" si="2">H11*I$7</f>
        <v>0.72743863194486891</v>
      </c>
      <c r="L11">
        <f t="shared" ref="L11:L18" si="3">B11*I11/I$7</f>
        <v>5.4557897395865167</v>
      </c>
    </row>
    <row r="12" spans="1:12" x14ac:dyDescent="0.2">
      <c r="A12">
        <v>3</v>
      </c>
      <c r="B12">
        <v>65</v>
      </c>
      <c r="C12">
        <f>B12/B$19</f>
        <v>1.2702755520812976E-2</v>
      </c>
      <c r="D12">
        <f t="shared" si="0"/>
        <v>-0.2</v>
      </c>
      <c r="E12">
        <f>B$19/B12</f>
        <v>78.723076923076917</v>
      </c>
      <c r="F12">
        <f t="shared" si="1"/>
        <v>7.8882262631655639E-2</v>
      </c>
      <c r="G12">
        <f>C$19/C12+(D12*E12)</f>
        <v>62.978461538461545</v>
      </c>
      <c r="H12">
        <f>G12/G$19</f>
        <v>9.5925973443279411E-2</v>
      </c>
      <c r="I12">
        <f t="shared" si="2"/>
        <v>0.57555584065967647</v>
      </c>
      <c r="L12">
        <f t="shared" si="3"/>
        <v>6.2351882738131614</v>
      </c>
    </row>
    <row r="13" spans="1:12" x14ac:dyDescent="0.2">
      <c r="A13">
        <v>4</v>
      </c>
      <c r="B13">
        <v>150</v>
      </c>
      <c r="C13">
        <f>B13/B$19</f>
        <v>2.93140512018761E-2</v>
      </c>
      <c r="D13">
        <f t="shared" si="0"/>
        <v>-0.1</v>
      </c>
      <c r="E13">
        <f t="shared" ref="E13:E17" si="4">B$19/B13</f>
        <v>34.113333333333337</v>
      </c>
      <c r="F13">
        <f t="shared" si="1"/>
        <v>3.4182313807050786E-2</v>
      </c>
      <c r="G13">
        <f>C$19/C13+(D13*E13)</f>
        <v>30.701999999999995</v>
      </c>
      <c r="H13">
        <f>G13/G$19</f>
        <v>4.67639120535987E-2</v>
      </c>
      <c r="I13">
        <f t="shared" si="2"/>
        <v>0.2805834723215922</v>
      </c>
      <c r="L13">
        <f t="shared" si="3"/>
        <v>7.0145868080398053</v>
      </c>
    </row>
    <row r="14" spans="1:12" x14ac:dyDescent="0.2">
      <c r="A14">
        <v>5</v>
      </c>
      <c r="B14">
        <v>230</v>
      </c>
      <c r="C14">
        <f>B14/B$19</f>
        <v>4.4948211842876687E-2</v>
      </c>
      <c r="D14">
        <f t="shared" si="0"/>
        <v>0</v>
      </c>
      <c r="E14">
        <f t="shared" si="4"/>
        <v>22.247826086956522</v>
      </c>
      <c r="F14">
        <f t="shared" si="1"/>
        <v>2.2292813352424421E-2</v>
      </c>
      <c r="G14">
        <f>C$19/C14+(D14*E14)</f>
        <v>22.247826086956522</v>
      </c>
      <c r="H14">
        <f>G14/G$19</f>
        <v>3.3886892792462833E-2</v>
      </c>
      <c r="I14">
        <f t="shared" si="2"/>
        <v>0.203321356754777</v>
      </c>
      <c r="L14">
        <f t="shared" si="3"/>
        <v>7.7939853422664518</v>
      </c>
    </row>
    <row r="15" spans="1:12" x14ac:dyDescent="0.2">
      <c r="A15">
        <v>6</v>
      </c>
      <c r="B15">
        <v>900</v>
      </c>
      <c r="C15">
        <f>B15/B$19</f>
        <v>0.17588430721125659</v>
      </c>
      <c r="D15">
        <f t="shared" si="0"/>
        <v>0.1</v>
      </c>
      <c r="E15">
        <f t="shared" si="4"/>
        <v>5.6855555555555553</v>
      </c>
      <c r="F15">
        <f t="shared" si="1"/>
        <v>5.6970523011751293E-3</v>
      </c>
      <c r="G15">
        <f>C$19/C15+(D15*E15)</f>
        <v>6.2541111111111114</v>
      </c>
      <c r="H15">
        <f>G15/G$19</f>
        <v>9.5259820849923297E-3</v>
      </c>
      <c r="I15">
        <f t="shared" si="2"/>
        <v>5.7155892509953982E-2</v>
      </c>
      <c r="L15">
        <f t="shared" si="3"/>
        <v>8.5733838764930983</v>
      </c>
    </row>
    <row r="16" spans="1:12" x14ac:dyDescent="0.2">
      <c r="A16">
        <v>7</v>
      </c>
      <c r="B16">
        <v>1100</v>
      </c>
      <c r="C16">
        <f>B16/B$19</f>
        <v>0.21496970881375807</v>
      </c>
      <c r="D16">
        <f t="shared" si="0"/>
        <v>0.2</v>
      </c>
      <c r="E16">
        <f t="shared" si="4"/>
        <v>4.6518181818181814</v>
      </c>
      <c r="F16">
        <f t="shared" si="1"/>
        <v>4.6612246100523787E-3</v>
      </c>
      <c r="G16">
        <f>C$19/C16+(D16*E16)</f>
        <v>5.5821818181818177</v>
      </c>
      <c r="H16">
        <f>G16/G$19</f>
        <v>8.5025294642906736E-3</v>
      </c>
      <c r="I16">
        <f t="shared" si="2"/>
        <v>5.1015176785744042E-2</v>
      </c>
      <c r="L16">
        <f t="shared" si="3"/>
        <v>9.3527824107197421</v>
      </c>
    </row>
    <row r="17" spans="1:12" x14ac:dyDescent="0.2">
      <c r="A17">
        <v>8</v>
      </c>
      <c r="B17">
        <v>1220</v>
      </c>
      <c r="C17">
        <f>B17/B$19</f>
        <v>0.23842094977525893</v>
      </c>
      <c r="D17">
        <f t="shared" si="0"/>
        <v>0.3</v>
      </c>
      <c r="E17">
        <f t="shared" si="4"/>
        <v>4.194262295081967</v>
      </c>
      <c r="F17">
        <f t="shared" si="1"/>
        <v>4.2027435008668993E-3</v>
      </c>
      <c r="G17">
        <f>C$19/C17+(D17*E17)</f>
        <v>5.452540983606557</v>
      </c>
      <c r="H17">
        <f>G17/G$19</f>
        <v>8.3050663483167086E-3</v>
      </c>
      <c r="I17">
        <f t="shared" si="2"/>
        <v>4.9830398089900252E-2</v>
      </c>
      <c r="L17">
        <f t="shared" si="3"/>
        <v>10.132180944946384</v>
      </c>
    </row>
    <row r="18" spans="1:12" x14ac:dyDescent="0.2">
      <c r="A18">
        <v>9</v>
      </c>
      <c r="B18" s="1">
        <v>1400</v>
      </c>
      <c r="C18" s="1">
        <f>B18/B$19</f>
        <v>0.27359781121751026</v>
      </c>
      <c r="D18" s="1">
        <f t="shared" si="0"/>
        <v>0.4</v>
      </c>
      <c r="E18" s="1">
        <f>B$19/B18</f>
        <v>3.6549999999999998</v>
      </c>
      <c r="F18" s="1">
        <f t="shared" si="1"/>
        <v>3.6623907650411547E-3</v>
      </c>
      <c r="G18" s="1">
        <f>C$19/C18+(D18*E18)</f>
        <v>5.117</v>
      </c>
      <c r="H18" s="1">
        <f>G18/G$19</f>
        <v>7.7939853422664511E-3</v>
      </c>
      <c r="I18" s="1">
        <f t="shared" si="2"/>
        <v>4.6763912053598707E-2</v>
      </c>
      <c r="L18" s="1">
        <f t="shared" si="3"/>
        <v>10.91157947917303</v>
      </c>
    </row>
    <row r="19" spans="1:12" x14ac:dyDescent="0.2">
      <c r="A19">
        <v>10</v>
      </c>
      <c r="B19">
        <f>SUM(B10:B18)</f>
        <v>5117</v>
      </c>
      <c r="C19">
        <f>SUM(C10:C18)</f>
        <v>1</v>
      </c>
      <c r="E19">
        <f>SUM(E10:E18)</f>
        <v>997.98198348693359</v>
      </c>
      <c r="F19">
        <f>SUM(F10:F18)</f>
        <v>1</v>
      </c>
      <c r="G19">
        <f>SUM(G10:G18)</f>
        <v>656.53189931609529</v>
      </c>
      <c r="H19">
        <f>SUM(H10:H18)</f>
        <v>1.0000000000000002</v>
      </c>
      <c r="I19">
        <f>SUM(I10:I18)</f>
        <v>6</v>
      </c>
      <c r="K19" t="s">
        <v>0</v>
      </c>
      <c r="L19">
        <f>SUM(L10:L18)</f>
        <v>70.14586808039806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Gwerlum's Porter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2017-10-09T12:08:15Z</dcterms:created>
  <dcterms:modified xsi:type="dcterms:W3CDTF">2017-12-02T23:05:57Z</dcterms:modified>
</cp:coreProperties>
</file>