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ro/Kit/Bryg/src/art/beer/design/excel/"/>
    </mc:Choice>
  </mc:AlternateContent>
  <bookViews>
    <workbookView xWindow="0" yWindow="460" windowWidth="28800" windowHeight="16720" tabRatio="500"/>
  </bookViews>
  <sheets>
    <sheet name="Nelya's Porter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B18" i="1"/>
  <c r="C10" i="1"/>
  <c r="C11" i="1"/>
  <c r="C12" i="1"/>
  <c r="C13" i="1"/>
  <c r="C14" i="1"/>
  <c r="C15" i="1"/>
  <c r="C16" i="1"/>
  <c r="C17" i="1"/>
  <c r="C18" i="1"/>
  <c r="E17" i="1"/>
  <c r="G17" i="1"/>
  <c r="D10" i="1"/>
  <c r="E10" i="1"/>
  <c r="G10" i="1"/>
  <c r="D11" i="1"/>
  <c r="E11" i="1"/>
  <c r="G11" i="1"/>
  <c r="D12" i="1"/>
  <c r="E12" i="1"/>
  <c r="G12" i="1"/>
  <c r="D13" i="1"/>
  <c r="E13" i="1"/>
  <c r="G13" i="1"/>
  <c r="D14" i="1"/>
  <c r="E14" i="1"/>
  <c r="G14" i="1"/>
  <c r="D15" i="1"/>
  <c r="E15" i="1"/>
  <c r="G15" i="1"/>
  <c r="D16" i="1"/>
  <c r="E16" i="1"/>
  <c r="G16" i="1"/>
  <c r="G18" i="1"/>
  <c r="H17" i="1"/>
  <c r="I17" i="1"/>
  <c r="L17" i="1"/>
  <c r="H16" i="1"/>
  <c r="I16" i="1"/>
  <c r="L16" i="1"/>
  <c r="H15" i="1"/>
  <c r="I15" i="1"/>
  <c r="L15" i="1"/>
  <c r="H14" i="1"/>
  <c r="I14" i="1"/>
  <c r="L14" i="1"/>
  <c r="H13" i="1"/>
  <c r="I13" i="1"/>
  <c r="L13" i="1"/>
  <c r="H12" i="1"/>
  <c r="I12" i="1"/>
  <c r="L12" i="1"/>
  <c r="H11" i="1"/>
  <c r="I11" i="1"/>
  <c r="L11" i="1"/>
  <c r="H10" i="1"/>
  <c r="I10" i="1"/>
  <c r="L10" i="1"/>
  <c r="E18" i="1"/>
  <c r="F10" i="1"/>
  <c r="F11" i="1"/>
  <c r="F12" i="1"/>
  <c r="F13" i="1"/>
  <c r="F14" i="1"/>
  <c r="F15" i="1"/>
  <c r="F16" i="1"/>
  <c r="F17" i="1"/>
  <c r="F18" i="1"/>
  <c r="H18" i="1"/>
  <c r="L18" i="1"/>
  <c r="I18" i="1"/>
</calcChain>
</file>

<file path=xl/sharedStrings.xml><?xml version="1.0" encoding="utf-8"?>
<sst xmlns="http://schemas.openxmlformats.org/spreadsheetml/2006/main" count="12" uniqueCount="11">
  <si>
    <t>EBC</t>
  </si>
  <si>
    <t>Inverse EBC points</t>
  </si>
  <si>
    <t>EBC %</t>
  </si>
  <si>
    <t>kg</t>
  </si>
  <si>
    <t xml:space="preserve">Assumption: </t>
  </si>
  <si>
    <t>Taste is linear to EBC (maybe not true, but it might guide a bit).</t>
  </si>
  <si>
    <t>Implies:</t>
  </si>
  <si>
    <t>Distribute malt mass via even EBC contribution per malt (aka. Taste per malt).</t>
  </si>
  <si>
    <t>Modifier</t>
  </si>
  <si>
    <t>Inverse EBC points Modified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</si>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</sst>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tabSelected="1" workbookViewId="0">
      <selection activeCell="I8" sqref="I8"/>
    </sheetView>
  </sheetViews>
  <sheetFormatPr baseColWidth="10" defaultRowHeight="16" x14ac:dyDescent="0.2"/>
  <cols>
    <col min="5" max="6" width="16.6640625" customWidth="1"/>
    <col min="7" max="7" width="24.1640625" customWidth="1"/>
    <col min="8" max="8" width="18.6640625" customWidth="1"/>
  </cols>
  <sheetData>
    <row r="3" spans="1:12" x14ac:dyDescent="0.2">
      <c r="A3" t="s">
        <v>4</v>
      </c>
      <c r="B3" t="s">
        <v>5</v>
      </c>
    </row>
    <row r="5" spans="1:12" x14ac:dyDescent="0.2">
      <c r="A5" t="s">
        <v>6</v>
      </c>
      <c r="B5" t="s">
        <v>7</v>
      </c>
    </row>
    <row r="7" spans="1:12" x14ac:dyDescent="0.2">
      <c r="D7">
        <v>1.25</v>
      </c>
      <c r="I7">
        <v>7</v>
      </c>
      <c r="J7" t="s">
        <v>3</v>
      </c>
    </row>
    <row r="9" spans="1:12" x14ac:dyDescent="0.2">
      <c r="B9" t="s">
        <v>0</v>
      </c>
      <c r="C9" t="s">
        <v>2</v>
      </c>
      <c r="D9" t="s">
        <v>8</v>
      </c>
      <c r="E9" t="s">
        <v>1</v>
      </c>
      <c r="G9" t="s">
        <v>9</v>
      </c>
      <c r="I9" t="s">
        <v>10</v>
      </c>
    </row>
    <row r="10" spans="1:12" x14ac:dyDescent="0.2">
      <c r="A10">
        <v>1</v>
      </c>
      <c r="B10">
        <v>7</v>
      </c>
      <c r="C10">
        <f>B10/B$18</f>
        <v>1.7425939756036844E-3</v>
      </c>
      <c r="D10">
        <f>((A10-0.5*$A$18)/A$18)*$D$7</f>
        <v>-0.4861111111111111</v>
      </c>
      <c r="E10">
        <f>B$18/B10</f>
        <v>573.85714285714289</v>
      </c>
      <c r="F10">
        <f>E10/E$18</f>
        <v>0.7359083872938289</v>
      </c>
      <c r="G10">
        <f>C$18/C10+(D10*E10)</f>
        <v>294.89880952380952</v>
      </c>
      <c r="H10">
        <f>G10/G$18</f>
        <v>0.64138187219776621</v>
      </c>
      <c r="I10">
        <f>H10*I$7</f>
        <v>4.4896731053843633</v>
      </c>
      <c r="L10">
        <f>B10*I10/I$7</f>
        <v>4.4896731053843633</v>
      </c>
    </row>
    <row r="11" spans="1:12" x14ac:dyDescent="0.2">
      <c r="A11">
        <v>2</v>
      </c>
      <c r="B11">
        <v>45</v>
      </c>
      <c r="C11">
        <f>B11/B$18</f>
        <v>1.1202389843166542E-2</v>
      </c>
      <c r="D11">
        <f>((A11-0.5*$A$18)/A$18)*$D$7</f>
        <v>-0.34722222222222221</v>
      </c>
      <c r="E11">
        <f>B$18/B11</f>
        <v>89.266666666666666</v>
      </c>
      <c r="F11">
        <f>E11/E$18</f>
        <v>0.1144746380234845</v>
      </c>
      <c r="G11">
        <f>C$18/C11+(D11*E11)</f>
        <v>58.271296296296299</v>
      </c>
      <c r="H11">
        <f>G11/G$18</f>
        <v>0.126735517088928</v>
      </c>
      <c r="I11">
        <f t="shared" ref="I11:I17" si="0">H11*I$7</f>
        <v>0.88714861962249603</v>
      </c>
      <c r="L11">
        <f t="shared" ref="L11:L17" si="1">B11*I11/I$7</f>
        <v>5.7030982690017593</v>
      </c>
    </row>
    <row r="12" spans="1:12" x14ac:dyDescent="0.2">
      <c r="A12">
        <v>3</v>
      </c>
      <c r="B12">
        <v>65</v>
      </c>
      <c r="C12">
        <f>B12/B$18</f>
        <v>1.6181229773462782E-2</v>
      </c>
      <c r="D12">
        <f>((A12-0.5*$A$18)/A$18)*$D$7</f>
        <v>-0.20833333333333331</v>
      </c>
      <c r="E12">
        <f>B$18/B12</f>
        <v>61.8</v>
      </c>
      <c r="F12">
        <f>E12/E$18</f>
        <v>7.925167247779695E-2</v>
      </c>
      <c r="G12">
        <f>C$18/C12+(D12*E12)</f>
        <v>48.925000000000004</v>
      </c>
      <c r="H12">
        <f>G12/G$18</f>
        <v>0.10640805280952546</v>
      </c>
      <c r="I12">
        <f t="shared" si="0"/>
        <v>0.74485636966667823</v>
      </c>
      <c r="L12">
        <f t="shared" si="1"/>
        <v>6.9165234326191554</v>
      </c>
    </row>
    <row r="13" spans="1:12" x14ac:dyDescent="0.2">
      <c r="A13">
        <v>4</v>
      </c>
      <c r="B13">
        <v>150</v>
      </c>
      <c r="C13">
        <f>B13/B$18</f>
        <v>3.7341299477221805E-2</v>
      </c>
      <c r="D13">
        <f>((A13-0.5*$A$18)/A$18)*$D$7</f>
        <v>-6.9444444444444448E-2</v>
      </c>
      <c r="E13">
        <f>B$18/B13</f>
        <v>26.78</v>
      </c>
      <c r="F13">
        <f>E13/E$18</f>
        <v>3.4342391407045349E-2</v>
      </c>
      <c r="G13">
        <f>C$18/C13+(D13*E13)</f>
        <v>24.92027777777778</v>
      </c>
      <c r="H13">
        <f>G13/G$18</f>
        <v>5.4199657308243672E-2</v>
      </c>
      <c r="I13">
        <f t="shared" si="0"/>
        <v>0.37939760115770571</v>
      </c>
      <c r="L13">
        <f t="shared" si="1"/>
        <v>8.1299485962365505</v>
      </c>
    </row>
    <row r="14" spans="1:12" x14ac:dyDescent="0.2">
      <c r="A14">
        <v>5</v>
      </c>
      <c r="B14">
        <v>230</v>
      </c>
      <c r="C14">
        <f>B14/B$18</f>
        <v>5.7256659198406772E-2</v>
      </c>
      <c r="D14">
        <f>((A14-0.5*$A$18)/A$18)*$D$7</f>
        <v>6.9444444444444448E-2</v>
      </c>
      <c r="E14">
        <f>B$18/B14</f>
        <v>17.465217391304346</v>
      </c>
      <c r="F14">
        <f>E14/E$18</f>
        <v>2.2397211787203487E-2</v>
      </c>
      <c r="G14">
        <f>C$18/C14+(D14*E14)</f>
        <v>18.678079710144925</v>
      </c>
      <c r="H14">
        <f>G14/G$18</f>
        <v>4.0623364173278019E-2</v>
      </c>
      <c r="I14">
        <f t="shared" si="0"/>
        <v>0.28436354921294615</v>
      </c>
      <c r="L14">
        <f t="shared" si="1"/>
        <v>9.3433737598539448</v>
      </c>
    </row>
    <row r="15" spans="1:12" x14ac:dyDescent="0.2">
      <c r="A15">
        <v>6</v>
      </c>
      <c r="B15">
        <v>900</v>
      </c>
      <c r="C15">
        <f>B15/B$18</f>
        <v>0.22404779686333084</v>
      </c>
      <c r="D15">
        <f>((A15-0.5*$A$18)/A$18)*$D$7</f>
        <v>0.20833333333333331</v>
      </c>
      <c r="E15">
        <f>B$18/B15</f>
        <v>4.4633333333333329</v>
      </c>
      <c r="F15">
        <f>E15/E$18</f>
        <v>5.7237319011742239E-3</v>
      </c>
      <c r="G15">
        <f>C$18/C15+(D15*E15)</f>
        <v>5.3931944444444442</v>
      </c>
      <c r="H15">
        <f>G15/G$18</f>
        <v>1.1729776581634823E-2</v>
      </c>
      <c r="I15">
        <f t="shared" si="0"/>
        <v>8.2108436071443761E-2</v>
      </c>
      <c r="L15">
        <f t="shared" si="1"/>
        <v>10.556798923471339</v>
      </c>
    </row>
    <row r="16" spans="1:12" x14ac:dyDescent="0.2">
      <c r="A16">
        <v>7</v>
      </c>
      <c r="B16">
        <v>1220</v>
      </c>
      <c r="C16">
        <f>B16/B$18</f>
        <v>0.30370923574807068</v>
      </c>
      <c r="D16">
        <f>((A16-0.5*$A$18)/A$18)*$D$7</f>
        <v>0.34722222222222221</v>
      </c>
      <c r="E16">
        <f>B$18/B16</f>
        <v>3.292622950819672</v>
      </c>
      <c r="F16">
        <f>E16/E$18</f>
        <v>4.2224251729973787E-3</v>
      </c>
      <c r="G16">
        <f>C$18/C16+(D16*E16)</f>
        <v>4.4358948087431695</v>
      </c>
      <c r="H16">
        <f>G16/G$18</f>
        <v>9.6477246615481443E-3</v>
      </c>
      <c r="I16">
        <f t="shared" si="0"/>
        <v>6.7534072630837008E-2</v>
      </c>
      <c r="L16">
        <f t="shared" si="1"/>
        <v>11.770224087088735</v>
      </c>
    </row>
    <row r="17" spans="1:12" x14ac:dyDescent="0.2">
      <c r="A17">
        <v>8</v>
      </c>
      <c r="B17" s="1">
        <v>1400</v>
      </c>
      <c r="C17" s="1">
        <f>B17/B$18</f>
        <v>0.34851879512073686</v>
      </c>
      <c r="D17" s="1">
        <f>((A17-0.5*$A$18)/A$18)*$D$7</f>
        <v>0.4861111111111111</v>
      </c>
      <c r="E17" s="1">
        <f>B$18/B17</f>
        <v>2.8692857142857142</v>
      </c>
      <c r="F17" s="1">
        <f>E17/E$18</f>
        <v>3.6795419364691446E-3</v>
      </c>
      <c r="G17" s="1">
        <f>C$18/C17+(D17*E17)</f>
        <v>4.2640773809523811</v>
      </c>
      <c r="H17" s="1">
        <f>G17/G$18</f>
        <v>9.2740351790758097E-3</v>
      </c>
      <c r="I17" s="1">
        <f t="shared" si="0"/>
        <v>6.4918246253530668E-2</v>
      </c>
      <c r="L17" s="1">
        <f t="shared" si="1"/>
        <v>12.983649250706135</v>
      </c>
    </row>
    <row r="18" spans="1:12" x14ac:dyDescent="0.2">
      <c r="A18">
        <v>9</v>
      </c>
      <c r="B18">
        <f>SUM(B10:B17)</f>
        <v>4017</v>
      </c>
      <c r="C18">
        <f>SUM(C10:C17)</f>
        <v>1</v>
      </c>
      <c r="E18">
        <f>SUM(E10:E17)</f>
        <v>779.79426891355263</v>
      </c>
      <c r="F18">
        <f>SUM(F10:F17)</f>
        <v>0.99999999999999989</v>
      </c>
      <c r="G18">
        <f>SUM(G10:G17)</f>
        <v>459.78662994216847</v>
      </c>
      <c r="H18">
        <f>SUM(H10:H17)</f>
        <v>1.0000000000000002</v>
      </c>
      <c r="I18">
        <f>SUM(I10:I17)</f>
        <v>7.0000000000000009</v>
      </c>
      <c r="K18" t="s">
        <v>0</v>
      </c>
      <c r="L18">
        <f>SUM(L10:L17)</f>
        <v>69.893289424361981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Nelya's Porter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2017-10-09T12:08:15Z</dcterms:created>
  <dcterms:modified xsi:type="dcterms:W3CDTF">2018-01-11T21:26:36Z</dcterms:modified>
</cp:coreProperties>
</file>