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ive Calc" sheetId="1" r:id="rId4"/>
    <sheet state="visible" name="Cash On Cash" sheetId="2" r:id="rId5"/>
  </sheets>
  <definedNames/>
  <calcPr/>
</workbook>
</file>

<file path=xl/sharedStrings.xml><?xml version="1.0" encoding="utf-8"?>
<sst xmlns="http://schemas.openxmlformats.org/spreadsheetml/2006/main" count="71" uniqueCount="58">
  <si>
    <t>CREATIVE OFFER OVEN</t>
  </si>
  <si>
    <t>FILL OUT EVERYTHING OUTLINED IN RED ----&gt;</t>
  </si>
  <si>
    <r>
      <rPr>
        <b/>
        <sz val="18.0"/>
      </rPr>
      <t xml:space="preserve">CONFUSED ON HOW TO USE THIS CALCULATOR?... We figured. JOIN HOLD MY HAND WHOLESALE TO LEARN HOW! </t>
    </r>
    <r>
      <rPr>
        <b/>
        <color rgb="FF1155CC"/>
        <sz val="18.0"/>
        <u/>
      </rPr>
      <t>https://whop.com/hold-my-hand-wholesale/</t>
    </r>
  </si>
  <si>
    <t>Purchase Price</t>
  </si>
  <si>
    <t>&lt;---To the seller</t>
  </si>
  <si>
    <t>Balloon Balances</t>
  </si>
  <si>
    <t>Down Payment</t>
  </si>
  <si>
    <t>&lt;---Keep below 15%</t>
  </si>
  <si>
    <t>At end of Year …</t>
  </si>
  <si>
    <t>Date</t>
  </si>
  <si>
    <t>Mortage Info</t>
  </si>
  <si>
    <t>Interest Paid</t>
  </si>
  <si>
    <t>Loan Amount</t>
  </si>
  <si>
    <t>Principal Paid</t>
  </si>
  <si>
    <t>Annual Interest Rate</t>
  </si>
  <si>
    <t>Outstanding Balance</t>
  </si>
  <si>
    <t>Term Length (in Years)</t>
  </si>
  <si>
    <t>Interest-Only Loan</t>
  </si>
  <si>
    <t>First Payment Date</t>
  </si>
  <si>
    <t>SELLER FINANCE</t>
  </si>
  <si>
    <t>Monthly Payment</t>
  </si>
  <si>
    <t>Interest Rate</t>
  </si>
  <si>
    <t xml:space="preserve"> </t>
  </si>
  <si>
    <t>Monthly Pmt</t>
  </si>
  <si>
    <t>Seller Carryback Terms</t>
  </si>
  <si>
    <t>Seller Equity</t>
  </si>
  <si>
    <t>Payment Schedule</t>
  </si>
  <si>
    <t>No.</t>
  </si>
  <si>
    <t>Payment
Date</t>
  </si>
  <si>
    <t>Year</t>
  </si>
  <si>
    <t>Interest</t>
  </si>
  <si>
    <t>Principal</t>
  </si>
  <si>
    <t>Balance (Balloon Payment)</t>
  </si>
  <si>
    <t>Loan Amt</t>
  </si>
  <si>
    <t>Balloon Due (yrs)</t>
  </si>
  <si>
    <t>Downpayment</t>
  </si>
  <si>
    <t>Balloon Payment</t>
  </si>
  <si>
    <t>CASH ON CASH RETURN</t>
  </si>
  <si>
    <t>Annual</t>
  </si>
  <si>
    <t>Monthly</t>
  </si>
  <si>
    <t>Rental Revenue</t>
  </si>
  <si>
    <t>Operating Expenses</t>
  </si>
  <si>
    <t>Comment</t>
  </si>
  <si>
    <t>Principal and Interest 1</t>
  </si>
  <si>
    <t>------------------------------</t>
  </si>
  <si>
    <t>Insurance</t>
  </si>
  <si>
    <t>Property Tax</t>
  </si>
  <si>
    <t>HOA</t>
  </si>
  <si>
    <t>Other</t>
  </si>
  <si>
    <t>CapEx &amp; Maint (War Chest)</t>
  </si>
  <si>
    <t>Management</t>
  </si>
  <si>
    <t>Vacancy</t>
  </si>
  <si>
    <t>Buyer Entry Fee</t>
  </si>
  <si>
    <t>Cash to Seller / Downpmt</t>
  </si>
  <si>
    <t>Cash Flow</t>
  </si>
  <si>
    <t>Assignment Fees</t>
  </si>
  <si>
    <t>Cash-on-Cash Return</t>
  </si>
  <si>
    <t>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</si>
</sst>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&quot;$&quot;#,##0"/>
    <numFmt numFmtId="168" formatCode="m/d/yyyy"/>
  </numFmts>
  <fonts count="25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b/>
      <u/>
      <sz val="18.0"/>
      <color rgb="FF0000FF"/>
    </font>
    <font>
      <color theme="1"/>
      <name val="Arial"/>
    </font>
    <font>
      <b/>
      <sz val="9.0"/>
      <color theme="1"/>
      <name val="Tahoma"/>
    </font>
    <font>
      <sz val="11.0"/>
      <color theme="1"/>
      <name val="Tahoma"/>
    </font>
    <font>
      <sz val="7.0"/>
      <color theme="1"/>
      <name val="Arial"/>
    </font>
    <font>
      <b/>
      <sz val="12.0"/>
      <color rgb="FFFFFFFF"/>
      <name val="Tahoma"/>
    </font>
    <font>
      <i/>
      <color theme="1"/>
      <name val="Tahoma"/>
    </font>
    <font>
      <i/>
      <sz val="8.0"/>
      <color theme="1"/>
      <name val="Tahoma"/>
    </font>
    <font>
      <b/>
      <sz val="10.0"/>
      <color theme="1"/>
      <name val="Tahoma"/>
    </font>
    <font>
      <b/>
      <sz val="12.0"/>
      <color rgb="FFFFFFFF"/>
      <name val="Arial"/>
      <scheme val="minor"/>
    </font>
    <font>
      <i/>
      <sz val="11.0"/>
      <color theme="1"/>
      <name val="Tahoma"/>
    </font>
    <font>
      <b/>
      <sz val="12.0"/>
      <color theme="1"/>
      <name val="Arial"/>
      <scheme val="minor"/>
    </font>
    <font>
      <b/>
      <sz val="11.0"/>
      <color theme="1"/>
      <name val="Tahoma"/>
    </font>
    <font>
      <b/>
      <color theme="1"/>
      <name val="Tahoma"/>
    </font>
    <font>
      <color theme="1"/>
      <name val="Tahoma"/>
    </font>
    <font>
      <sz val="8.0"/>
      <color theme="1"/>
      <name val="Tahoma"/>
    </font>
    <font>
      <b/>
      <sz val="8.0"/>
      <color theme="1"/>
      <name val="Tahoma"/>
    </font>
    <font>
      <b/>
      <color theme="1"/>
      <name val="Arial"/>
    </font>
    <font>
      <i/>
      <color theme="1"/>
      <name val="Arial"/>
    </font>
    <font>
      <sz val="10.0"/>
      <color theme="1"/>
      <name val="Tahoma"/>
    </font>
  </fonts>
  <fills count="1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F0B2"/>
        <bgColor rgb="FFEFF0B2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980000"/>
      </left>
      <right style="medium">
        <color rgb="FF980000"/>
      </right>
      <top style="medium">
        <color rgb="FF980000"/>
      </top>
      <bottom style="medium">
        <color rgb="FF98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readingOrder="0"/>
    </xf>
    <xf borderId="4" fillId="4" fontId="4" numFmtId="0" xfId="0" applyBorder="1" applyFill="1" applyFont="1"/>
    <xf borderId="2" fillId="3" fontId="4" numFmtId="0" xfId="0" applyBorder="1" applyFont="1"/>
    <xf borderId="0" fillId="5" fontId="5" numFmtId="0" xfId="0" applyAlignment="1" applyFill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5" fillId="3" fontId="4" numFmtId="0" xfId="0" applyBorder="1" applyFont="1"/>
    <xf borderId="0" fillId="6" fontId="4" numFmtId="0" xfId="0" applyFill="1" applyFont="1"/>
    <xf borderId="0" fillId="6" fontId="6" numFmtId="0" xfId="0" applyAlignment="1" applyFont="1">
      <alignment vertical="bottom"/>
    </xf>
    <xf borderId="8" fillId="7" fontId="7" numFmtId="0" xfId="0" applyAlignment="1" applyBorder="1" applyFill="1" applyFont="1">
      <alignment shrinkToFit="0" vertical="bottom" wrapText="0"/>
    </xf>
    <xf borderId="4" fillId="4" fontId="8" numFmtId="164" xfId="0" applyAlignment="1" applyBorder="1" applyFont="1" applyNumberForma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2" fontId="10" numFmtId="0" xfId="0" applyAlignment="1" applyFont="1">
      <alignment horizontal="center" shrinkToFit="0" wrapText="0"/>
    </xf>
    <xf borderId="9" fillId="8" fontId="11" numFmtId="165" xfId="0" applyAlignment="1" applyBorder="1" applyFill="1" applyFont="1" applyNumberFormat="1">
      <alignment horizontal="left" vertical="bottom"/>
    </xf>
    <xf borderId="0" fillId="0" fontId="12" numFmtId="0" xfId="0" applyAlignment="1" applyFont="1">
      <alignment readingOrder="0" vertical="bottom"/>
    </xf>
    <xf borderId="8" fillId="7" fontId="13" numFmtId="0" xfId="0" applyAlignment="1" applyBorder="1" applyFont="1">
      <alignment horizontal="right" shrinkToFit="0" vertical="bottom" wrapText="0"/>
    </xf>
    <xf borderId="9" fillId="0" fontId="2" numFmtId="0" xfId="0" applyBorder="1" applyFont="1"/>
    <xf borderId="4" fillId="4" fontId="8" numFmtId="0" xfId="0" applyAlignment="1" applyBorder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8" fillId="7" fontId="13" numFmtId="0" xfId="0" applyAlignment="1" applyBorder="1" applyFont="1">
      <alignment horizontal="right" vertical="bottom"/>
    </xf>
    <xf borderId="10" fillId="8" fontId="8" numFmtId="14" xfId="0" applyAlignment="1" applyBorder="1" applyFont="1" applyNumberFormat="1">
      <alignment horizontal="right" vertical="bottom"/>
    </xf>
    <xf borderId="8" fillId="2" fontId="14" numFmtId="0" xfId="0" applyAlignment="1" applyBorder="1" applyFont="1">
      <alignment horizontal="center" readingOrder="0"/>
    </xf>
    <xf borderId="11" fillId="0" fontId="2" numFmtId="0" xfId="0" applyBorder="1" applyFont="1"/>
    <xf borderId="12" fillId="8" fontId="8" numFmtId="166" xfId="0" applyAlignment="1" applyBorder="1" applyFont="1" applyNumberFormat="1">
      <alignment horizontal="right" vertical="bottom"/>
    </xf>
    <xf borderId="8" fillId="7" fontId="3" numFmtId="0" xfId="0" applyAlignment="1" applyBorder="1" applyFont="1">
      <alignment horizontal="right" readingOrder="0"/>
    </xf>
    <xf borderId="13" fillId="8" fontId="4" numFmtId="167" xfId="0" applyAlignment="1" applyBorder="1" applyFont="1" applyNumberFormat="1">
      <alignment horizontal="center" readingOrder="0"/>
    </xf>
    <xf borderId="4" fillId="4" fontId="4" numFmtId="10" xfId="0" applyAlignment="1" applyBorder="1" applyFont="1" applyNumberFormat="1">
      <alignment horizontal="center" readingOrder="0"/>
    </xf>
    <xf borderId="14" fillId="9" fontId="13" numFmtId="0" xfId="0" applyAlignment="1" applyBorder="1" applyFill="1" applyFont="1">
      <alignment horizontal="right" shrinkToFit="0" vertical="bottom" wrapText="0"/>
    </xf>
    <xf borderId="15" fillId="0" fontId="2" numFmtId="0" xfId="0" applyBorder="1" applyFont="1"/>
    <xf borderId="15" fillId="9" fontId="15" numFmtId="166" xfId="0" applyAlignment="1" applyBorder="1" applyFont="1" applyNumberFormat="1">
      <alignment horizontal="right"/>
    </xf>
    <xf borderId="4" fillId="4" fontId="4" numFmtId="0" xfId="0" applyAlignment="1" applyBorder="1" applyFont="1">
      <alignment horizontal="center" readingOrder="0"/>
    </xf>
    <xf borderId="14" fillId="2" fontId="10" numFmtId="0" xfId="0" applyAlignment="1" applyBorder="1" applyFont="1">
      <alignment horizontal="center" readingOrder="0"/>
    </xf>
    <xf borderId="16" fillId="0" fontId="2" numFmtId="0" xfId="0" applyBorder="1" applyFont="1"/>
    <xf borderId="17" fillId="7" fontId="3" numFmtId="0" xfId="0" applyAlignment="1" applyBorder="1" applyFont="1">
      <alignment horizontal="right" readingOrder="0"/>
    </xf>
    <xf borderId="18" fillId="0" fontId="2" numFmtId="0" xfId="0" applyBorder="1" applyFont="1"/>
    <xf borderId="4" fillId="4" fontId="4" numFmtId="168" xfId="0" applyAlignment="1" applyBorder="1" applyFont="1" applyNumberFormat="1">
      <alignment horizontal="center" readingOrder="0"/>
    </xf>
    <xf borderId="8" fillId="7" fontId="8" numFmtId="0" xfId="0" applyAlignment="1" applyBorder="1" applyFont="1">
      <alignment horizontal="right" vertical="bottom"/>
    </xf>
    <xf borderId="8" fillId="9" fontId="16" numFmtId="0" xfId="0" applyAlignment="1" applyBorder="1" applyFont="1">
      <alignment horizontal="right" readingOrder="0"/>
    </xf>
    <xf borderId="16" fillId="9" fontId="16" numFmtId="166" xfId="0" applyBorder="1" applyFont="1" applyNumberFormat="1"/>
    <xf borderId="17" fillId="7" fontId="8" numFmtId="0" xfId="0" applyAlignment="1" applyBorder="1" applyFont="1">
      <alignment horizontal="right" vertical="bottom"/>
    </xf>
    <xf borderId="4" fillId="4" fontId="8" numFmtId="10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readingOrder="0"/>
    </xf>
    <xf borderId="8" fillId="9" fontId="17" numFmtId="0" xfId="0" applyAlignment="1" applyBorder="1" applyFont="1">
      <alignment horizontal="right" vertical="bottom"/>
    </xf>
    <xf borderId="16" fillId="9" fontId="17" numFmtId="166" xfId="0" applyAlignment="1" applyBorder="1" applyFont="1" applyNumberFormat="1">
      <alignment horizontal="right"/>
    </xf>
    <xf borderId="8" fillId="0" fontId="18" numFmtId="0" xfId="0" applyAlignment="1" applyBorder="1" applyFont="1">
      <alignment horizontal="center" shrinkToFit="0" vertical="bottom" wrapText="0"/>
    </xf>
    <xf borderId="19" fillId="0" fontId="19" numFmtId="0" xfId="0" applyAlignment="1" applyBorder="1" applyFont="1">
      <alignment horizontal="right" vertical="bottom"/>
    </xf>
    <xf borderId="0" fillId="0" fontId="19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20" fillId="0" fontId="6" numFmtId="0" xfId="0" applyAlignment="1" applyBorder="1" applyFont="1">
      <alignment vertical="bottom"/>
    </xf>
    <xf borderId="12" fillId="7" fontId="17" numFmtId="0" xfId="0" applyAlignment="1" applyBorder="1" applyFont="1">
      <alignment horizontal="center" vertical="center"/>
    </xf>
    <xf borderId="12" fillId="7" fontId="17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vertical="bottom"/>
    </xf>
    <xf borderId="20" fillId="0" fontId="19" numFmtId="166" xfId="0" applyAlignment="1" applyBorder="1" applyFont="1" applyNumberFormat="1">
      <alignment horizontal="right" vertical="bottom"/>
    </xf>
    <xf borderId="12" fillId="9" fontId="20" numFmtId="0" xfId="0" applyAlignment="1" applyBorder="1" applyFont="1">
      <alignment horizontal="center" vertical="bottom"/>
    </xf>
    <xf borderId="12" fillId="9" fontId="6" numFmtId="14" xfId="0" applyAlignment="1" applyBorder="1" applyFont="1" applyNumberFormat="1">
      <alignment vertical="bottom"/>
    </xf>
    <xf borderId="12" fillId="9" fontId="6" numFmtId="166" xfId="0" applyAlignment="1" applyBorder="1" applyFont="1" applyNumberFormat="1">
      <alignment vertical="bottom"/>
    </xf>
    <xf borderId="12" fillId="9" fontId="20" numFmtId="166" xfId="0" applyAlignment="1" applyBorder="1" applyFont="1" applyNumberFormat="1">
      <alignment horizontal="right" vertical="bottom"/>
    </xf>
    <xf borderId="0" fillId="0" fontId="19" numFmtId="10" xfId="0" applyAlignment="1" applyFont="1" applyNumberFormat="1">
      <alignment horizontal="right" vertical="bottom"/>
    </xf>
    <xf borderId="0" fillId="3" fontId="11" numFmtId="166" xfId="0" applyAlignment="1" applyFont="1" applyNumberFormat="1">
      <alignment horizontal="right" vertical="bottom"/>
    </xf>
    <xf borderId="12" fillId="0" fontId="20" numFmtId="0" xfId="0" applyAlignment="1" applyBorder="1" applyFont="1">
      <alignment horizontal="center" vertical="bottom"/>
    </xf>
    <xf borderId="12" fillId="0" fontId="20" numFmtId="14" xfId="0" applyAlignment="1" applyBorder="1" applyFont="1" applyNumberFormat="1">
      <alignment horizontal="right" vertical="bottom"/>
    </xf>
    <xf borderId="12" fillId="0" fontId="6" numFmtId="3" xfId="0" applyAlignment="1" applyBorder="1" applyFont="1" applyNumberFormat="1">
      <alignment vertical="bottom"/>
    </xf>
    <xf borderId="12" fillId="0" fontId="21" numFmtId="166" xfId="0" applyAlignment="1" applyBorder="1" applyFont="1" applyNumberFormat="1">
      <alignment horizontal="right" vertical="bottom"/>
    </xf>
    <xf borderId="12" fillId="0" fontId="20" numFmtId="166" xfId="0" applyAlignment="1" applyBorder="1" applyFont="1" applyNumberFormat="1">
      <alignment horizontal="right" vertical="bottom"/>
    </xf>
    <xf borderId="6" fillId="0" fontId="19" numFmtId="0" xfId="0" applyAlignment="1" applyBorder="1" applyFont="1">
      <alignment vertical="bottom"/>
    </xf>
    <xf borderId="21" fillId="0" fontId="19" numFmtId="166" xfId="0" applyAlignment="1" applyBorder="1" applyFont="1" applyNumberFormat="1">
      <alignment horizontal="right" vertical="bottom"/>
    </xf>
    <xf borderId="14" fillId="0" fontId="19" numFmtId="0" xfId="0" applyAlignment="1" applyBorder="1" applyFont="1">
      <alignment horizontal="right" vertical="bottom"/>
    </xf>
    <xf borderId="15" fillId="0" fontId="11" numFmtId="166" xfId="0" applyAlignment="1" applyBorder="1" applyFont="1" applyNumberFormat="1">
      <alignment horizontal="right" vertical="bottom"/>
    </xf>
    <xf borderId="15" fillId="0" fontId="6" numFmtId="0" xfId="0" applyAlignment="1" applyBorder="1" applyFont="1">
      <alignment vertical="bottom"/>
    </xf>
    <xf borderId="15" fillId="0" fontId="19" numFmtId="0" xfId="0" applyAlignment="1" applyBorder="1" applyFont="1">
      <alignment shrinkToFit="0" vertical="bottom" wrapText="0"/>
    </xf>
    <xf borderId="15" fillId="3" fontId="11" numFmtId="166" xfId="0" applyAlignment="1" applyBorder="1" applyFont="1" applyNumberFormat="1">
      <alignment horizontal="right" vertical="bottom"/>
    </xf>
    <xf borderId="15" fillId="0" fontId="18" numFmtId="0" xfId="0" applyAlignment="1" applyBorder="1" applyFont="1">
      <alignment shrinkToFit="0" vertical="bottom" wrapText="0"/>
    </xf>
    <xf borderId="16" fillId="0" fontId="18" numFmtId="166" xfId="0" applyAlignment="1" applyBorder="1" applyFont="1" applyNumberFormat="1">
      <alignment horizontal="right" vertical="bottom"/>
    </xf>
    <xf borderId="12" fillId="8" fontId="21" numFmtId="3" xfId="0" applyAlignment="1" applyBorder="1" applyFont="1" applyNumberFormat="1">
      <alignment horizontal="center" vertical="bottom"/>
    </xf>
    <xf borderId="0" fillId="6" fontId="1" numFmtId="0" xfId="0" applyAlignment="1" applyFont="1">
      <alignment horizontal="center" readingOrder="0" vertical="center"/>
    </xf>
    <xf borderId="0" fillId="6" fontId="10" numFmtId="0" xfId="0" applyAlignment="1" applyFont="1">
      <alignment readingOrder="0"/>
    </xf>
    <xf borderId="0" fillId="0" fontId="22" numFmtId="167" xfId="0" applyAlignment="1" applyFont="1" applyNumberFormat="1">
      <alignment vertical="bottom"/>
    </xf>
    <xf borderId="0" fillId="6" fontId="10" numFmtId="0" xfId="0" applyFont="1"/>
    <xf borderId="22" fillId="2" fontId="10" numFmtId="0" xfId="0" applyBorder="1" applyFont="1"/>
    <xf borderId="23" fillId="10" fontId="22" numFmtId="167" xfId="0" applyAlignment="1" applyBorder="1" applyFill="1" applyFont="1" applyNumberFormat="1">
      <alignment horizontal="right" vertical="bottom"/>
    </xf>
    <xf borderId="4" fillId="4" fontId="6" numFmtId="167" xfId="0" applyAlignment="1" applyBorder="1" applyFont="1" applyNumberFormat="1">
      <alignment horizontal="right" readingOrder="0" vertical="bottom"/>
    </xf>
    <xf borderId="23" fillId="11" fontId="6" numFmtId="0" xfId="0" applyAlignment="1" applyBorder="1" applyFill="1" applyFont="1">
      <alignment vertical="bottom"/>
    </xf>
    <xf borderId="24" fillId="11" fontId="22" numFmtId="167" xfId="0" applyAlignment="1" applyBorder="1" applyFont="1" applyNumberFormat="1">
      <alignment horizontal="center" vertical="bottom"/>
    </xf>
    <xf borderId="24" fillId="11" fontId="6" numFmtId="0" xfId="0" applyAlignment="1" applyBorder="1" applyFont="1">
      <alignment vertical="bottom"/>
    </xf>
    <xf borderId="25" fillId="0" fontId="2" numFmtId="0" xfId="0" applyBorder="1" applyFont="1"/>
    <xf borderId="1" fillId="9" fontId="22" numFmtId="0" xfId="0" applyAlignment="1" applyBorder="1" applyFont="1">
      <alignment vertical="bottom"/>
    </xf>
    <xf borderId="2" fillId="9" fontId="22" numFmtId="167" xfId="0" applyAlignment="1" applyBorder="1" applyFont="1" applyNumberFormat="1">
      <alignment horizontal="right" vertical="bottom"/>
    </xf>
    <xf borderId="2" fillId="9" fontId="6" numFmtId="0" xfId="0" applyAlignment="1" applyBorder="1" applyFont="1">
      <alignment vertical="bottom"/>
    </xf>
    <xf borderId="3" fillId="9" fontId="22" numFmtId="0" xfId="0" applyAlignment="1" applyBorder="1" applyFont="1">
      <alignment vertical="bottom"/>
    </xf>
    <xf borderId="26" fillId="7" fontId="8" numFmtId="0" xfId="0" applyAlignment="1" applyBorder="1" applyFont="1">
      <alignment horizontal="right" vertical="bottom"/>
    </xf>
    <xf borderId="0" fillId="0" fontId="23" numFmtId="167" xfId="0" applyAlignment="1" applyFont="1" applyNumberFormat="1">
      <alignment horizontal="right" vertical="bottom"/>
    </xf>
    <xf borderId="0" fillId="6" fontId="6" numFmtId="167" xfId="0" applyAlignment="1" applyFont="1" applyNumberFormat="1">
      <alignment horizontal="right" vertical="bottom"/>
    </xf>
    <xf borderId="27" fillId="0" fontId="6" numFmtId="0" xfId="0" applyAlignment="1" applyBorder="1" applyFont="1">
      <alignment vertical="bottom"/>
    </xf>
    <xf borderId="26" fillId="7" fontId="8" numFmtId="0" xfId="0" applyAlignment="1" applyBorder="1" applyFont="1">
      <alignment horizontal="right" readingOrder="0" vertical="bottom"/>
    </xf>
    <xf borderId="0" fillId="0" fontId="23" numFmtId="167" xfId="0" applyAlignment="1" applyFont="1" applyNumberFormat="1">
      <alignment horizontal="right" readingOrder="0" vertical="bottom"/>
    </xf>
    <xf borderId="26" fillId="7" fontId="24" numFmtId="0" xfId="0" applyAlignment="1" applyBorder="1" applyFont="1">
      <alignment horizontal="right" readingOrder="0" vertical="bottom"/>
    </xf>
    <xf borderId="0" fillId="6" fontId="6" numFmtId="10" xfId="0" applyAlignment="1" applyFont="1" applyNumberFormat="1">
      <alignment horizontal="right" readingOrder="0" vertical="bottom"/>
    </xf>
    <xf borderId="5" fillId="7" fontId="8" numFmtId="0" xfId="0" applyAlignment="1" applyBorder="1" applyFont="1">
      <alignment horizontal="right" readingOrder="0" vertical="bottom"/>
    </xf>
    <xf borderId="6" fillId="0" fontId="23" numFmtId="167" xfId="0" applyAlignment="1" applyBorder="1" applyFont="1" applyNumberFormat="1">
      <alignment horizontal="right" vertical="bottom"/>
    </xf>
    <xf borderId="6" fillId="6" fontId="6" numFmtId="10" xfId="0" applyAlignment="1" applyBorder="1" applyFont="1" applyNumberFormat="1">
      <alignment horizontal="right" readingOrder="0" vertical="bottom"/>
    </xf>
    <xf borderId="7" fillId="0" fontId="6" numFmtId="0" xfId="0" applyAlignment="1" applyBorder="1" applyFont="1">
      <alignment vertical="bottom"/>
    </xf>
    <xf borderId="1" fillId="2" fontId="10" numFmtId="0" xfId="0" applyAlignment="1" applyBorder="1" applyFont="1">
      <alignment readingOrder="0"/>
    </xf>
    <xf borderId="3" fillId="2" fontId="10" numFmtId="167" xfId="0" applyBorder="1" applyFont="1" applyNumberFormat="1"/>
    <xf borderId="1" fillId="0" fontId="6" numFmtId="0" xfId="0" applyAlignment="1" applyBorder="1" applyFont="1">
      <alignment vertical="bottom"/>
    </xf>
    <xf borderId="2" fillId="0" fontId="22" numFmtId="167" xfId="0" applyAlignment="1" applyBorder="1" applyFont="1" applyNumberFormat="1">
      <alignment horizontal="right" vertical="bottom"/>
    </xf>
    <xf borderId="3" fillId="0" fontId="22" numFmtId="167" xfId="0" applyAlignment="1" applyBorder="1" applyFont="1" applyNumberFormat="1">
      <alignment horizontal="right" vertical="bottom"/>
    </xf>
    <xf borderId="27" fillId="6" fontId="6" numFmtId="167" xfId="0" applyAlignment="1" applyBorder="1" applyFont="1" applyNumberFormat="1">
      <alignment horizontal="right" readingOrder="0" vertical="bottom"/>
    </xf>
    <xf borderId="26" fillId="2" fontId="10" numFmtId="0" xfId="0" applyBorder="1" applyFont="1"/>
    <xf borderId="0" fillId="11" fontId="17" numFmtId="167" xfId="0" applyAlignment="1" applyFont="1" applyNumberFormat="1">
      <alignment horizontal="right" vertical="bottom"/>
    </xf>
    <xf borderId="27" fillId="11" fontId="17" numFmtId="167" xfId="0" applyAlignment="1" applyBorder="1" applyFont="1" applyNumberFormat="1">
      <alignment horizontal="right" vertical="bottom"/>
    </xf>
    <xf borderId="23" fillId="8" fontId="22" numFmtId="0" xfId="0" applyAlignment="1" applyBorder="1" applyFont="1">
      <alignment horizontal="right" vertical="bottom"/>
    </xf>
    <xf borderId="6" fillId="12" fontId="6" numFmtId="10" xfId="0" applyAlignment="1" applyBorder="1" applyFill="1" applyFont="1" applyNumberFormat="1">
      <alignment horizontal="right" vertical="bottom"/>
    </xf>
    <xf borderId="7" fillId="11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7" fillId="6" fontId="6" numFmtId="10" xfId="0" applyAlignment="1" applyBorder="1" applyFont="1" applyNumberFormat="1">
      <alignment horizontal="right" vertical="bottom"/>
    </xf>
    <xf borderId="0" fillId="6" fontId="8" numFmtId="0" xfId="0" applyAlignment="1" applyFont="1">
      <alignment horizontal="right" vertical="bottom"/>
    </xf>
    <xf borderId="0" fillId="6" fontId="10" numFmtId="167" xfId="0" applyFont="1" applyNumberFormat="1"/>
    <xf borderId="0" fillId="6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hop.com/hold-my-hand-wholesal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  <col customWidth="1" min="10" max="10" width="13.13"/>
    <col customWidth="1" min="12" max="12" width="13.75"/>
    <col customWidth="1" min="14" max="14" width="12.38"/>
    <col customWidth="1" min="16" max="16" width="15.0"/>
  </cols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K1" s="5"/>
      <c r="L1" s="6"/>
      <c r="M1" s="7" t="s">
        <v>2</v>
      </c>
    </row>
    <row r="2">
      <c r="A2" s="8"/>
      <c r="B2" s="9"/>
      <c r="C2" s="9"/>
      <c r="D2" s="9"/>
      <c r="E2" s="9"/>
      <c r="F2" s="9"/>
      <c r="G2" s="10"/>
      <c r="H2" s="11"/>
      <c r="I2" s="9"/>
      <c r="J2" s="9"/>
      <c r="K2" s="9"/>
      <c r="L2" s="9"/>
    </row>
    <row r="3">
      <c r="A3" s="12"/>
    </row>
    <row r="4">
      <c r="A4" s="13"/>
      <c r="B4" s="14" t="s">
        <v>3</v>
      </c>
      <c r="C4" s="15">
        <v>0.0</v>
      </c>
      <c r="D4" s="16" t="s">
        <v>4</v>
      </c>
      <c r="F4" s="17" t="s">
        <v>5</v>
      </c>
    </row>
    <row r="5">
      <c r="B5" s="14" t="s">
        <v>6</v>
      </c>
      <c r="C5" s="15">
        <v>0.0</v>
      </c>
      <c r="D5" s="18" t="str">
        <f>C5/C4</f>
        <v>#DIV/0!</v>
      </c>
      <c r="E5" s="19" t="s">
        <v>7</v>
      </c>
      <c r="F5" s="20" t="s">
        <v>8</v>
      </c>
      <c r="G5" s="21"/>
      <c r="H5" s="22">
        <v>5.0</v>
      </c>
      <c r="I5" s="22">
        <v>6.0</v>
      </c>
      <c r="J5" s="22">
        <v>9.0</v>
      </c>
      <c r="K5" s="22">
        <v>10.0</v>
      </c>
    </row>
    <row r="6">
      <c r="E6" s="23"/>
      <c r="F6" s="24" t="s">
        <v>9</v>
      </c>
      <c r="G6" s="21"/>
      <c r="H6" s="25">
        <f t="shared" ref="H6:K6" si="1">OFFSET($B16,1+H5*12,0,1,1)</f>
        <v>46736</v>
      </c>
      <c r="I6" s="25">
        <f t="shared" si="1"/>
        <v>47102</v>
      </c>
      <c r="J6" s="25">
        <f t="shared" si="1"/>
        <v>48197</v>
      </c>
      <c r="K6" s="25">
        <f t="shared" si="1"/>
        <v>48563</v>
      </c>
    </row>
    <row r="7">
      <c r="B7" s="26" t="s">
        <v>10</v>
      </c>
      <c r="C7" s="27"/>
      <c r="D7" s="21"/>
      <c r="F7" s="20" t="s">
        <v>11</v>
      </c>
      <c r="G7" s="21"/>
      <c r="H7" s="28">
        <f t="shared" ref="H7:K7" si="2">SUM(OFFSET($E16,2,0,H5*12,1))</f>
        <v>98374.78599</v>
      </c>
      <c r="I7" s="28">
        <f t="shared" si="2"/>
        <v>117247.8082</v>
      </c>
      <c r="J7" s="28">
        <f t="shared" si="2"/>
        <v>171908.4137</v>
      </c>
      <c r="K7" s="28">
        <f t="shared" si="2"/>
        <v>189398.3118</v>
      </c>
    </row>
    <row r="8">
      <c r="B8" s="29" t="s">
        <v>12</v>
      </c>
      <c r="C8" s="21"/>
      <c r="D8" s="30">
        <v>300000.0</v>
      </c>
      <c r="F8" s="20" t="s">
        <v>13</v>
      </c>
      <c r="G8" s="21"/>
      <c r="H8" s="28">
        <f t="shared" ref="H8:K8" si="3">SUM(OFFSET($F12,2,0,H5*12,1))</f>
        <v>16946.42035</v>
      </c>
      <c r="I8" s="28">
        <f t="shared" si="3"/>
        <v>21323.60879</v>
      </c>
      <c r="J8" s="28">
        <f t="shared" si="3"/>
        <v>36370.18259</v>
      </c>
      <c r="K8" s="28">
        <f t="shared" si="3"/>
        <v>42099.80752</v>
      </c>
    </row>
    <row r="9">
      <c r="B9" s="29" t="s">
        <v>14</v>
      </c>
      <c r="C9" s="21"/>
      <c r="D9" s="31">
        <v>0.0675</v>
      </c>
      <c r="F9" s="32" t="s">
        <v>15</v>
      </c>
      <c r="G9" s="33"/>
      <c r="H9" s="34">
        <f t="shared" ref="H9:K9" si="4">IF(OFFSET($G16,1+H5*12,0,1,1)="",0,OFFSET($G16,1+H5*12,0,1,1))</f>
        <v>281627.1286</v>
      </c>
      <c r="I9" s="34">
        <f t="shared" si="4"/>
        <v>277150.6193</v>
      </c>
      <c r="J9" s="34">
        <f t="shared" si="4"/>
        <v>261762.6304</v>
      </c>
      <c r="K9" s="34">
        <f t="shared" si="4"/>
        <v>255902.9971</v>
      </c>
    </row>
    <row r="10">
      <c r="B10" s="29" t="s">
        <v>16</v>
      </c>
      <c r="C10" s="21"/>
      <c r="D10" s="35">
        <v>30.0</v>
      </c>
      <c r="F10" s="36" t="s">
        <v>17</v>
      </c>
      <c r="G10" s="37"/>
    </row>
    <row r="11">
      <c r="B11" s="38" t="s">
        <v>18</v>
      </c>
      <c r="C11" s="39"/>
      <c r="D11" s="40">
        <v>44941.0</v>
      </c>
      <c r="F11" s="41" t="s">
        <v>12</v>
      </c>
      <c r="G11" s="15">
        <v>374000.0</v>
      </c>
      <c r="I11" s="1" t="s">
        <v>19</v>
      </c>
      <c r="J11" s="2"/>
      <c r="K11" s="2"/>
      <c r="L11" s="2"/>
      <c r="M11" s="2"/>
      <c r="N11" s="2"/>
      <c r="O11" s="2"/>
      <c r="P11" s="3"/>
    </row>
    <row r="12">
      <c r="B12" s="42" t="s">
        <v>20</v>
      </c>
      <c r="C12" s="27"/>
      <c r="D12" s="43">
        <f>PMT(D9/12,D10*12,-D8)</f>
        <v>1945.79429</v>
      </c>
      <c r="F12" s="44" t="s">
        <v>21</v>
      </c>
      <c r="G12" s="45">
        <v>0.035</v>
      </c>
      <c r="I12" s="8"/>
      <c r="J12" s="9"/>
      <c r="K12" s="9"/>
      <c r="L12" s="9"/>
      <c r="M12" s="9"/>
      <c r="N12" s="9"/>
      <c r="O12" s="9"/>
      <c r="P12" s="10"/>
    </row>
    <row r="13">
      <c r="B13" s="46" t="s">
        <v>22</v>
      </c>
      <c r="F13" s="47" t="s">
        <v>23</v>
      </c>
      <c r="G13" s="48">
        <f>G11*G12/12</f>
        <v>1090.833333</v>
      </c>
      <c r="I13" s="49" t="s">
        <v>24</v>
      </c>
      <c r="J13" s="27"/>
      <c r="K13" s="27"/>
      <c r="L13" s="27"/>
      <c r="M13" s="27"/>
      <c r="N13" s="27"/>
      <c r="O13" s="27"/>
      <c r="P13" s="21"/>
    </row>
    <row r="14">
      <c r="I14" s="50" t="s">
        <v>25</v>
      </c>
      <c r="J14" s="51">
        <f t="shared" ref="J14:J15" si="5">C4</f>
        <v>0</v>
      </c>
      <c r="K14" s="52"/>
      <c r="L14" s="52"/>
      <c r="M14" s="52"/>
      <c r="N14" s="52"/>
      <c r="O14" s="52"/>
      <c r="P14" s="53"/>
    </row>
    <row r="15">
      <c r="A15" s="17" t="s">
        <v>26</v>
      </c>
      <c r="I15" s="50" t="s">
        <v>6</v>
      </c>
      <c r="J15" s="51">
        <f t="shared" si="5"/>
        <v>0</v>
      </c>
      <c r="K15" s="52"/>
      <c r="L15" s="52"/>
      <c r="M15" s="52"/>
      <c r="N15" s="52"/>
      <c r="O15" s="52"/>
      <c r="P15" s="53"/>
    </row>
    <row r="16" ht="45.0" customHeight="1">
      <c r="A16" s="54" t="s">
        <v>27</v>
      </c>
      <c r="B16" s="55" t="s">
        <v>28</v>
      </c>
      <c r="C16" s="55" t="s">
        <v>29</v>
      </c>
      <c r="D16" s="55" t="s">
        <v>20</v>
      </c>
      <c r="E16" s="55" t="s">
        <v>30</v>
      </c>
      <c r="F16" s="55" t="s">
        <v>31</v>
      </c>
      <c r="G16" s="55" t="s">
        <v>32</v>
      </c>
      <c r="I16" s="50" t="s">
        <v>33</v>
      </c>
      <c r="J16" s="51">
        <f t="shared" ref="J16:J17" si="6">D8</f>
        <v>300000</v>
      </c>
      <c r="K16" s="52"/>
      <c r="L16" s="56" t="s">
        <v>34</v>
      </c>
      <c r="M16" s="22">
        <v>6.0</v>
      </c>
      <c r="N16" s="52"/>
      <c r="O16" s="57" t="s">
        <v>35</v>
      </c>
      <c r="P16" s="58">
        <f>C5</f>
        <v>0</v>
      </c>
    </row>
    <row r="17">
      <c r="A17" s="59">
        <v>0.0</v>
      </c>
      <c r="B17" s="60"/>
      <c r="C17" s="59"/>
      <c r="D17" s="61"/>
      <c r="E17" s="61"/>
      <c r="F17" s="61"/>
      <c r="G17" s="62">
        <f>D8</f>
        <v>300000</v>
      </c>
      <c r="I17" s="50"/>
      <c r="J17" s="63">
        <f t="shared" si="6"/>
        <v>0.0675</v>
      </c>
      <c r="K17" s="52"/>
      <c r="L17" s="57" t="s">
        <v>11</v>
      </c>
      <c r="M17" s="64">
        <f>SUM(OFFSET($E16,2,0,M16*12,1))</f>
        <v>117247.8082</v>
      </c>
      <c r="N17" s="52"/>
      <c r="O17" s="57" t="str">
        <f>"+ Interest"</f>
        <v>+ Interest</v>
      </c>
      <c r="P17" s="58">
        <f>M17</f>
        <v>117247.8082</v>
      </c>
    </row>
    <row r="18">
      <c r="A18" s="65">
        <f>IF(G17="","",IF(OR(A14&gt;=(G17*12),ROUND(G17,2)&lt;=0),"",A17+1))</f>
        <v>1</v>
      </c>
      <c r="B18" s="66">
        <f>D11</f>
        <v>44941</v>
      </c>
      <c r="C18" s="67" t="str">
        <f t="shared" ref="C18:C377" si="7">IF(A18="","",IF(MOD(A18,12)=0,A18/12,""))</f>
        <v/>
      </c>
      <c r="D18" s="68">
        <f>D12</f>
        <v>1945.79429</v>
      </c>
      <c r="E18" s="69">
        <f t="shared" ref="E18:E377" si="8">(G17*$D$9)/12</f>
        <v>1687.5</v>
      </c>
      <c r="F18" s="69">
        <f t="shared" ref="F18:F377" si="9">IF(A18="","",D18-E18)</f>
        <v>258.2942897</v>
      </c>
      <c r="G18" s="69">
        <f t="shared" ref="G18:G377" si="10">IF(A18="","",G17-F18)</f>
        <v>299741.7057</v>
      </c>
      <c r="I18" s="50"/>
      <c r="J18" s="52"/>
      <c r="K18" s="52"/>
      <c r="L18" s="57" t="s">
        <v>13</v>
      </c>
      <c r="M18" s="64">
        <f>SUM(OFFSET($F16,2,0,M16*12,1))</f>
        <v>22849.38068</v>
      </c>
      <c r="N18" s="52"/>
      <c r="O18" s="70" t="str">
        <f>"+ Principal"</f>
        <v>+ Principal</v>
      </c>
      <c r="P18" s="71">
        <f>M18+M19</f>
        <v>300000</v>
      </c>
    </row>
    <row r="19">
      <c r="A19" s="65">
        <f t="shared" ref="A19:A377" si="11">A18+1</f>
        <v>2</v>
      </c>
      <c r="B19" s="66">
        <f t="shared" ref="B19:B377" si="12">EDATE(B18, 1)</f>
        <v>44972</v>
      </c>
      <c r="C19" s="67" t="str">
        <f t="shared" si="7"/>
        <v/>
      </c>
      <c r="D19" s="68">
        <f t="shared" ref="D19:D377" si="13">D18</f>
        <v>1945.79429</v>
      </c>
      <c r="E19" s="69">
        <f t="shared" si="8"/>
        <v>1686.047095</v>
      </c>
      <c r="F19" s="69">
        <f t="shared" si="9"/>
        <v>259.7471951</v>
      </c>
      <c r="G19" s="69">
        <f t="shared" si="10"/>
        <v>299481.9585</v>
      </c>
      <c r="I19" s="72" t="s">
        <v>23</v>
      </c>
      <c r="J19" s="73">
        <f>D12</f>
        <v>1945.79429</v>
      </c>
      <c r="K19" s="74"/>
      <c r="L19" s="75" t="s">
        <v>36</v>
      </c>
      <c r="M19" s="76">
        <f>IF(OFFSET($G16,1+M16*12,0,1,1)="",0,OFFSET($G16,1+M16*12,0,1,1))</f>
        <v>277150.6193</v>
      </c>
      <c r="N19" s="74"/>
      <c r="O19" s="77" t="str">
        <f>"= TOTAL PAID"</f>
        <v>= TOTAL PAID</v>
      </c>
      <c r="P19" s="78">
        <f>SUM(P16:P18)</f>
        <v>417247.8082</v>
      </c>
    </row>
    <row r="20">
      <c r="A20" s="65">
        <f t="shared" si="11"/>
        <v>3</v>
      </c>
      <c r="B20" s="66">
        <f t="shared" si="12"/>
        <v>45000</v>
      </c>
      <c r="C20" s="67" t="str">
        <f t="shared" si="7"/>
        <v/>
      </c>
      <c r="D20" s="68">
        <f t="shared" si="13"/>
        <v>1945.79429</v>
      </c>
      <c r="E20" s="69">
        <f t="shared" si="8"/>
        <v>1684.586017</v>
      </c>
      <c r="F20" s="69">
        <f t="shared" si="9"/>
        <v>261.2082731</v>
      </c>
      <c r="G20" s="69">
        <f t="shared" si="10"/>
        <v>299220.7502</v>
      </c>
    </row>
    <row r="21">
      <c r="A21" s="65">
        <f t="shared" si="11"/>
        <v>4</v>
      </c>
      <c r="B21" s="66">
        <f t="shared" si="12"/>
        <v>45031</v>
      </c>
      <c r="C21" s="67" t="str">
        <f t="shared" si="7"/>
        <v/>
      </c>
      <c r="D21" s="68">
        <f t="shared" si="13"/>
        <v>1945.79429</v>
      </c>
      <c r="E21" s="69">
        <f t="shared" si="8"/>
        <v>1683.11672</v>
      </c>
      <c r="F21" s="69">
        <f t="shared" si="9"/>
        <v>262.6775696</v>
      </c>
      <c r="G21" s="69">
        <f t="shared" si="10"/>
        <v>298958.0727</v>
      </c>
    </row>
    <row r="22">
      <c r="A22" s="65">
        <f t="shared" si="11"/>
        <v>5</v>
      </c>
      <c r="B22" s="66">
        <f t="shared" si="12"/>
        <v>45061</v>
      </c>
      <c r="C22" s="67" t="str">
        <f t="shared" si="7"/>
        <v/>
      </c>
      <c r="D22" s="68">
        <f t="shared" si="13"/>
        <v>1945.79429</v>
      </c>
      <c r="E22" s="69">
        <f t="shared" si="8"/>
        <v>1681.639159</v>
      </c>
      <c r="F22" s="69">
        <f t="shared" si="9"/>
        <v>264.1551309</v>
      </c>
      <c r="G22" s="69">
        <f t="shared" si="10"/>
        <v>298693.9175</v>
      </c>
    </row>
    <row r="23">
      <c r="A23" s="65">
        <f t="shared" si="11"/>
        <v>6</v>
      </c>
      <c r="B23" s="66">
        <f t="shared" si="12"/>
        <v>45092</v>
      </c>
      <c r="C23" s="67" t="str">
        <f t="shared" si="7"/>
        <v/>
      </c>
      <c r="D23" s="68">
        <f t="shared" si="13"/>
        <v>1945.79429</v>
      </c>
      <c r="E23" s="69">
        <f t="shared" si="8"/>
        <v>1680.153286</v>
      </c>
      <c r="F23" s="69">
        <f t="shared" si="9"/>
        <v>265.6410035</v>
      </c>
      <c r="G23" s="69">
        <f t="shared" si="10"/>
        <v>298428.2765</v>
      </c>
    </row>
    <row r="24">
      <c r="A24" s="65">
        <f t="shared" si="11"/>
        <v>7</v>
      </c>
      <c r="B24" s="66">
        <f t="shared" si="12"/>
        <v>45122</v>
      </c>
      <c r="C24" s="67" t="str">
        <f t="shared" si="7"/>
        <v/>
      </c>
      <c r="D24" s="68">
        <f t="shared" si="13"/>
        <v>1945.79429</v>
      </c>
      <c r="E24" s="69">
        <f t="shared" si="8"/>
        <v>1678.659056</v>
      </c>
      <c r="F24" s="69">
        <f t="shared" si="9"/>
        <v>267.1352342</v>
      </c>
      <c r="G24" s="69">
        <f t="shared" si="10"/>
        <v>298161.1413</v>
      </c>
    </row>
    <row r="25">
      <c r="A25" s="65">
        <f t="shared" si="11"/>
        <v>8</v>
      </c>
      <c r="B25" s="66">
        <f t="shared" si="12"/>
        <v>45153</v>
      </c>
      <c r="C25" s="67" t="str">
        <f t="shared" si="7"/>
        <v/>
      </c>
      <c r="D25" s="68">
        <f t="shared" si="13"/>
        <v>1945.79429</v>
      </c>
      <c r="E25" s="69">
        <f t="shared" si="8"/>
        <v>1677.15642</v>
      </c>
      <c r="F25" s="69">
        <f t="shared" si="9"/>
        <v>268.6378699</v>
      </c>
      <c r="G25" s="69">
        <f t="shared" si="10"/>
        <v>297892.5034</v>
      </c>
    </row>
    <row r="26">
      <c r="A26" s="65">
        <f t="shared" si="11"/>
        <v>9</v>
      </c>
      <c r="B26" s="66">
        <f t="shared" si="12"/>
        <v>45184</v>
      </c>
      <c r="C26" s="67" t="str">
        <f t="shared" si="7"/>
        <v/>
      </c>
      <c r="D26" s="68">
        <f t="shared" si="13"/>
        <v>1945.79429</v>
      </c>
      <c r="E26" s="69">
        <f t="shared" si="8"/>
        <v>1675.645332</v>
      </c>
      <c r="F26" s="69">
        <f t="shared" si="9"/>
        <v>270.1489579</v>
      </c>
      <c r="G26" s="69">
        <f t="shared" si="10"/>
        <v>297622.3545</v>
      </c>
    </row>
    <row r="27">
      <c r="A27" s="65">
        <f t="shared" si="11"/>
        <v>10</v>
      </c>
      <c r="B27" s="66">
        <f t="shared" si="12"/>
        <v>45214</v>
      </c>
      <c r="C27" s="67" t="str">
        <f t="shared" si="7"/>
        <v/>
      </c>
      <c r="D27" s="68">
        <f t="shared" si="13"/>
        <v>1945.79429</v>
      </c>
      <c r="E27" s="69">
        <f t="shared" si="8"/>
        <v>1674.125744</v>
      </c>
      <c r="F27" s="69">
        <f t="shared" si="9"/>
        <v>271.6685458</v>
      </c>
      <c r="G27" s="69">
        <f t="shared" si="10"/>
        <v>297350.6859</v>
      </c>
    </row>
    <row r="28">
      <c r="A28" s="65">
        <f t="shared" si="11"/>
        <v>11</v>
      </c>
      <c r="B28" s="66">
        <f t="shared" si="12"/>
        <v>45245</v>
      </c>
      <c r="C28" s="67" t="str">
        <f t="shared" si="7"/>
        <v/>
      </c>
      <c r="D28" s="68">
        <f t="shared" si="13"/>
        <v>1945.79429</v>
      </c>
      <c r="E28" s="69">
        <f t="shared" si="8"/>
        <v>1672.597608</v>
      </c>
      <c r="F28" s="69">
        <f t="shared" si="9"/>
        <v>273.1966813</v>
      </c>
      <c r="G28" s="69">
        <f t="shared" si="10"/>
        <v>297077.4892</v>
      </c>
    </row>
    <row r="29">
      <c r="A29" s="65">
        <f t="shared" si="11"/>
        <v>12</v>
      </c>
      <c r="B29" s="66">
        <f t="shared" si="12"/>
        <v>45275</v>
      </c>
      <c r="C29" s="79">
        <f t="shared" si="7"/>
        <v>1</v>
      </c>
      <c r="D29" s="68">
        <f t="shared" si="13"/>
        <v>1945.79429</v>
      </c>
      <c r="E29" s="69">
        <f t="shared" si="8"/>
        <v>1671.060877</v>
      </c>
      <c r="F29" s="69">
        <f t="shared" si="9"/>
        <v>274.7334127</v>
      </c>
      <c r="G29" s="69">
        <f t="shared" si="10"/>
        <v>296802.7558</v>
      </c>
    </row>
    <row r="30">
      <c r="A30" s="65">
        <f t="shared" si="11"/>
        <v>13</v>
      </c>
      <c r="B30" s="66">
        <f t="shared" si="12"/>
        <v>45306</v>
      </c>
      <c r="C30" s="67" t="str">
        <f t="shared" si="7"/>
        <v/>
      </c>
      <c r="D30" s="68">
        <f t="shared" si="13"/>
        <v>1945.79429</v>
      </c>
      <c r="E30" s="69">
        <f t="shared" si="8"/>
        <v>1669.515502</v>
      </c>
      <c r="F30" s="69">
        <f t="shared" si="9"/>
        <v>276.2787881</v>
      </c>
      <c r="G30" s="69">
        <f t="shared" si="10"/>
        <v>296526.477</v>
      </c>
    </row>
    <row r="31">
      <c r="A31" s="65">
        <f t="shared" si="11"/>
        <v>14</v>
      </c>
      <c r="B31" s="66">
        <f t="shared" si="12"/>
        <v>45337</v>
      </c>
      <c r="C31" s="67" t="str">
        <f t="shared" si="7"/>
        <v/>
      </c>
      <c r="D31" s="68">
        <f t="shared" si="13"/>
        <v>1945.79429</v>
      </c>
      <c r="E31" s="69">
        <f t="shared" si="8"/>
        <v>1667.961433</v>
      </c>
      <c r="F31" s="69">
        <f t="shared" si="9"/>
        <v>277.8328563</v>
      </c>
      <c r="G31" s="69">
        <f t="shared" si="10"/>
        <v>296248.6442</v>
      </c>
    </row>
    <row r="32">
      <c r="A32" s="65">
        <f t="shared" si="11"/>
        <v>15</v>
      </c>
      <c r="B32" s="66">
        <f t="shared" si="12"/>
        <v>45366</v>
      </c>
      <c r="C32" s="67" t="str">
        <f t="shared" si="7"/>
        <v/>
      </c>
      <c r="D32" s="68">
        <f t="shared" si="13"/>
        <v>1945.79429</v>
      </c>
      <c r="E32" s="69">
        <f t="shared" si="8"/>
        <v>1666.398624</v>
      </c>
      <c r="F32" s="69">
        <f t="shared" si="9"/>
        <v>279.3956661</v>
      </c>
      <c r="G32" s="69">
        <f t="shared" si="10"/>
        <v>295969.2485</v>
      </c>
    </row>
    <row r="33">
      <c r="A33" s="65">
        <f t="shared" si="11"/>
        <v>16</v>
      </c>
      <c r="B33" s="66">
        <f t="shared" si="12"/>
        <v>45397</v>
      </c>
      <c r="C33" s="67" t="str">
        <f t="shared" si="7"/>
        <v/>
      </c>
      <c r="D33" s="68">
        <f t="shared" si="13"/>
        <v>1945.79429</v>
      </c>
      <c r="E33" s="69">
        <f t="shared" si="8"/>
        <v>1664.827023</v>
      </c>
      <c r="F33" s="69">
        <f t="shared" si="9"/>
        <v>280.9672667</v>
      </c>
      <c r="G33" s="69">
        <f t="shared" si="10"/>
        <v>295688.2813</v>
      </c>
    </row>
    <row r="34">
      <c r="A34" s="65">
        <f t="shared" si="11"/>
        <v>17</v>
      </c>
      <c r="B34" s="66">
        <f t="shared" si="12"/>
        <v>45427</v>
      </c>
      <c r="C34" s="67" t="str">
        <f t="shared" si="7"/>
        <v/>
      </c>
      <c r="D34" s="68">
        <f t="shared" si="13"/>
        <v>1945.79429</v>
      </c>
      <c r="E34" s="69">
        <f t="shared" si="8"/>
        <v>1663.246582</v>
      </c>
      <c r="F34" s="69">
        <f t="shared" si="9"/>
        <v>282.5477076</v>
      </c>
      <c r="G34" s="69">
        <f t="shared" si="10"/>
        <v>295405.7336</v>
      </c>
    </row>
    <row r="35">
      <c r="A35" s="65">
        <f t="shared" si="11"/>
        <v>18</v>
      </c>
      <c r="B35" s="66">
        <f t="shared" si="12"/>
        <v>45458</v>
      </c>
      <c r="C35" s="67" t="str">
        <f t="shared" si="7"/>
        <v/>
      </c>
      <c r="D35" s="68">
        <f t="shared" si="13"/>
        <v>1945.79429</v>
      </c>
      <c r="E35" s="69">
        <f t="shared" si="8"/>
        <v>1661.657251</v>
      </c>
      <c r="F35" s="69">
        <f t="shared" si="9"/>
        <v>284.1370385</v>
      </c>
      <c r="G35" s="69">
        <f t="shared" si="10"/>
        <v>295121.5965</v>
      </c>
    </row>
    <row r="36">
      <c r="A36" s="65">
        <f t="shared" si="11"/>
        <v>19</v>
      </c>
      <c r="B36" s="66">
        <f t="shared" si="12"/>
        <v>45488</v>
      </c>
      <c r="C36" s="67" t="str">
        <f t="shared" si="7"/>
        <v/>
      </c>
      <c r="D36" s="68">
        <f t="shared" si="13"/>
        <v>1945.79429</v>
      </c>
      <c r="E36" s="69">
        <f t="shared" si="8"/>
        <v>1660.05898</v>
      </c>
      <c r="F36" s="69">
        <f t="shared" si="9"/>
        <v>285.7353093</v>
      </c>
      <c r="G36" s="69">
        <f t="shared" si="10"/>
        <v>294835.8612</v>
      </c>
    </row>
    <row r="37">
      <c r="A37" s="65">
        <f t="shared" si="11"/>
        <v>20</v>
      </c>
      <c r="B37" s="66">
        <f t="shared" si="12"/>
        <v>45519</v>
      </c>
      <c r="C37" s="67" t="str">
        <f t="shared" si="7"/>
        <v/>
      </c>
      <c r="D37" s="68">
        <f t="shared" si="13"/>
        <v>1945.79429</v>
      </c>
      <c r="E37" s="69">
        <f t="shared" si="8"/>
        <v>1658.451719</v>
      </c>
      <c r="F37" s="69">
        <f t="shared" si="9"/>
        <v>287.3425704</v>
      </c>
      <c r="G37" s="69">
        <f t="shared" si="10"/>
        <v>294548.5186</v>
      </c>
    </row>
    <row r="38">
      <c r="A38" s="65">
        <f t="shared" si="11"/>
        <v>21</v>
      </c>
      <c r="B38" s="66">
        <f t="shared" si="12"/>
        <v>45550</v>
      </c>
      <c r="C38" s="67" t="str">
        <f t="shared" si="7"/>
        <v/>
      </c>
      <c r="D38" s="68">
        <f t="shared" si="13"/>
        <v>1945.79429</v>
      </c>
      <c r="E38" s="69">
        <f t="shared" si="8"/>
        <v>1656.835417</v>
      </c>
      <c r="F38" s="69">
        <f t="shared" si="9"/>
        <v>288.9588724</v>
      </c>
      <c r="G38" s="69">
        <f t="shared" si="10"/>
        <v>294259.5598</v>
      </c>
    </row>
    <row r="39">
      <c r="A39" s="65">
        <f t="shared" si="11"/>
        <v>22</v>
      </c>
      <c r="B39" s="66">
        <f t="shared" si="12"/>
        <v>45580</v>
      </c>
      <c r="C39" s="67" t="str">
        <f t="shared" si="7"/>
        <v/>
      </c>
      <c r="D39" s="68">
        <f t="shared" si="13"/>
        <v>1945.79429</v>
      </c>
      <c r="E39" s="69">
        <f t="shared" si="8"/>
        <v>1655.210024</v>
      </c>
      <c r="F39" s="69">
        <f t="shared" si="9"/>
        <v>290.5842661</v>
      </c>
      <c r="G39" s="69">
        <f t="shared" si="10"/>
        <v>293968.9755</v>
      </c>
    </row>
    <row r="40">
      <c r="A40" s="65">
        <f t="shared" si="11"/>
        <v>23</v>
      </c>
      <c r="B40" s="66">
        <f t="shared" si="12"/>
        <v>45611</v>
      </c>
      <c r="C40" s="67" t="str">
        <f t="shared" si="7"/>
        <v/>
      </c>
      <c r="D40" s="68">
        <f t="shared" si="13"/>
        <v>1945.79429</v>
      </c>
      <c r="E40" s="69">
        <f t="shared" si="8"/>
        <v>1653.575487</v>
      </c>
      <c r="F40" s="69">
        <f t="shared" si="9"/>
        <v>292.2188025</v>
      </c>
      <c r="G40" s="69">
        <f t="shared" si="10"/>
        <v>293676.7567</v>
      </c>
    </row>
    <row r="41">
      <c r="A41" s="65">
        <f t="shared" si="11"/>
        <v>24</v>
      </c>
      <c r="B41" s="66">
        <f t="shared" si="12"/>
        <v>45641</v>
      </c>
      <c r="C41" s="79">
        <f t="shared" si="7"/>
        <v>2</v>
      </c>
      <c r="D41" s="68">
        <f t="shared" si="13"/>
        <v>1945.79429</v>
      </c>
      <c r="E41" s="69">
        <f t="shared" si="8"/>
        <v>1651.931756</v>
      </c>
      <c r="F41" s="69">
        <f t="shared" si="9"/>
        <v>293.8625333</v>
      </c>
      <c r="G41" s="69">
        <f t="shared" si="10"/>
        <v>293382.8942</v>
      </c>
    </row>
    <row r="42">
      <c r="A42" s="65">
        <f t="shared" si="11"/>
        <v>25</v>
      </c>
      <c r="B42" s="66">
        <f t="shared" si="12"/>
        <v>45672</v>
      </c>
      <c r="C42" s="67" t="str">
        <f t="shared" si="7"/>
        <v/>
      </c>
      <c r="D42" s="68">
        <f t="shared" si="13"/>
        <v>1945.79429</v>
      </c>
      <c r="E42" s="69">
        <f t="shared" si="8"/>
        <v>1650.27878</v>
      </c>
      <c r="F42" s="69">
        <f t="shared" si="9"/>
        <v>295.5155101</v>
      </c>
      <c r="G42" s="69">
        <f t="shared" si="10"/>
        <v>293087.3786</v>
      </c>
    </row>
    <row r="43">
      <c r="A43" s="65">
        <f t="shared" si="11"/>
        <v>26</v>
      </c>
      <c r="B43" s="66">
        <f t="shared" si="12"/>
        <v>45703</v>
      </c>
      <c r="C43" s="67" t="str">
        <f t="shared" si="7"/>
        <v/>
      </c>
      <c r="D43" s="68">
        <f t="shared" si="13"/>
        <v>1945.79429</v>
      </c>
      <c r="E43" s="69">
        <f t="shared" si="8"/>
        <v>1648.616505</v>
      </c>
      <c r="F43" s="69">
        <f t="shared" si="9"/>
        <v>297.1777848</v>
      </c>
      <c r="G43" s="69">
        <f t="shared" si="10"/>
        <v>292790.2009</v>
      </c>
    </row>
    <row r="44">
      <c r="A44" s="65">
        <f t="shared" si="11"/>
        <v>27</v>
      </c>
      <c r="B44" s="66">
        <f t="shared" si="12"/>
        <v>45731</v>
      </c>
      <c r="C44" s="67" t="str">
        <f t="shared" si="7"/>
        <v/>
      </c>
      <c r="D44" s="68">
        <f t="shared" si="13"/>
        <v>1945.79429</v>
      </c>
      <c r="E44" s="69">
        <f t="shared" si="8"/>
        <v>1646.94488</v>
      </c>
      <c r="F44" s="69">
        <f t="shared" si="9"/>
        <v>298.8494098</v>
      </c>
      <c r="G44" s="69">
        <f t="shared" si="10"/>
        <v>292491.3515</v>
      </c>
    </row>
    <row r="45">
      <c r="A45" s="65">
        <f t="shared" si="11"/>
        <v>28</v>
      </c>
      <c r="B45" s="66">
        <f t="shared" si="12"/>
        <v>45762</v>
      </c>
      <c r="C45" s="67" t="str">
        <f t="shared" si="7"/>
        <v/>
      </c>
      <c r="D45" s="68">
        <f t="shared" si="13"/>
        <v>1945.79429</v>
      </c>
      <c r="E45" s="69">
        <f t="shared" si="8"/>
        <v>1645.263852</v>
      </c>
      <c r="F45" s="69">
        <f t="shared" si="9"/>
        <v>300.5304378</v>
      </c>
      <c r="G45" s="69">
        <f t="shared" si="10"/>
        <v>292190.821</v>
      </c>
    </row>
    <row r="46">
      <c r="A46" s="65">
        <f t="shared" si="11"/>
        <v>29</v>
      </c>
      <c r="B46" s="66">
        <f t="shared" si="12"/>
        <v>45792</v>
      </c>
      <c r="C46" s="67" t="str">
        <f t="shared" si="7"/>
        <v/>
      </c>
      <c r="D46" s="68">
        <f t="shared" si="13"/>
        <v>1945.79429</v>
      </c>
      <c r="E46" s="69">
        <f t="shared" si="8"/>
        <v>1643.573368</v>
      </c>
      <c r="F46" s="69">
        <f t="shared" si="9"/>
        <v>302.2209215</v>
      </c>
      <c r="G46" s="69">
        <f t="shared" si="10"/>
        <v>291888.6001</v>
      </c>
    </row>
    <row r="47">
      <c r="A47" s="65">
        <f t="shared" si="11"/>
        <v>30</v>
      </c>
      <c r="B47" s="66">
        <f t="shared" si="12"/>
        <v>45823</v>
      </c>
      <c r="C47" s="67" t="str">
        <f t="shared" si="7"/>
        <v/>
      </c>
      <c r="D47" s="68">
        <f t="shared" si="13"/>
        <v>1945.79429</v>
      </c>
      <c r="E47" s="69">
        <f t="shared" si="8"/>
        <v>1641.873376</v>
      </c>
      <c r="F47" s="69">
        <f t="shared" si="9"/>
        <v>303.9209142</v>
      </c>
      <c r="G47" s="69">
        <f t="shared" si="10"/>
        <v>291584.6792</v>
      </c>
    </row>
    <row r="48">
      <c r="A48" s="65">
        <f t="shared" si="11"/>
        <v>31</v>
      </c>
      <c r="B48" s="66">
        <f t="shared" si="12"/>
        <v>45853</v>
      </c>
      <c r="C48" s="67" t="str">
        <f t="shared" si="7"/>
        <v/>
      </c>
      <c r="D48" s="68">
        <f t="shared" si="13"/>
        <v>1945.79429</v>
      </c>
      <c r="E48" s="69">
        <f t="shared" si="8"/>
        <v>1640.16382</v>
      </c>
      <c r="F48" s="69">
        <f t="shared" si="9"/>
        <v>305.6304693</v>
      </c>
      <c r="G48" s="69">
        <f t="shared" si="10"/>
        <v>291279.0487</v>
      </c>
    </row>
    <row r="49">
      <c r="A49" s="65">
        <f t="shared" si="11"/>
        <v>32</v>
      </c>
      <c r="B49" s="66">
        <f t="shared" si="12"/>
        <v>45884</v>
      </c>
      <c r="C49" s="67" t="str">
        <f t="shared" si="7"/>
        <v/>
      </c>
      <c r="D49" s="68">
        <f t="shared" si="13"/>
        <v>1945.79429</v>
      </c>
      <c r="E49" s="69">
        <f t="shared" si="8"/>
        <v>1638.444649</v>
      </c>
      <c r="F49" s="69">
        <f t="shared" si="9"/>
        <v>307.3496407</v>
      </c>
      <c r="G49" s="69">
        <f t="shared" si="10"/>
        <v>290971.6991</v>
      </c>
    </row>
    <row r="50">
      <c r="A50" s="65">
        <f t="shared" si="11"/>
        <v>33</v>
      </c>
      <c r="B50" s="66">
        <f t="shared" si="12"/>
        <v>45915</v>
      </c>
      <c r="C50" s="67" t="str">
        <f t="shared" si="7"/>
        <v/>
      </c>
      <c r="D50" s="68">
        <f t="shared" si="13"/>
        <v>1945.79429</v>
      </c>
      <c r="E50" s="69">
        <f t="shared" si="8"/>
        <v>1636.715807</v>
      </c>
      <c r="F50" s="69">
        <f t="shared" si="9"/>
        <v>309.0784824</v>
      </c>
      <c r="G50" s="69">
        <f t="shared" si="10"/>
        <v>290662.6206</v>
      </c>
    </row>
    <row r="51">
      <c r="A51" s="65">
        <f t="shared" si="11"/>
        <v>34</v>
      </c>
      <c r="B51" s="66">
        <f t="shared" si="12"/>
        <v>45945</v>
      </c>
      <c r="C51" s="67" t="str">
        <f t="shared" si="7"/>
        <v/>
      </c>
      <c r="D51" s="68">
        <f t="shared" si="13"/>
        <v>1945.79429</v>
      </c>
      <c r="E51" s="69">
        <f t="shared" si="8"/>
        <v>1634.977241</v>
      </c>
      <c r="F51" s="69">
        <f t="shared" si="9"/>
        <v>310.8170489</v>
      </c>
      <c r="G51" s="69">
        <f t="shared" si="10"/>
        <v>290351.8035</v>
      </c>
    </row>
    <row r="52">
      <c r="A52" s="65">
        <f t="shared" si="11"/>
        <v>35</v>
      </c>
      <c r="B52" s="66">
        <f t="shared" si="12"/>
        <v>45976</v>
      </c>
      <c r="C52" s="67" t="str">
        <f t="shared" si="7"/>
        <v/>
      </c>
      <c r="D52" s="68">
        <f t="shared" si="13"/>
        <v>1945.79429</v>
      </c>
      <c r="E52" s="69">
        <f t="shared" si="8"/>
        <v>1633.228895</v>
      </c>
      <c r="F52" s="69">
        <f t="shared" si="9"/>
        <v>312.5653948</v>
      </c>
      <c r="G52" s="69">
        <f t="shared" si="10"/>
        <v>290039.2381</v>
      </c>
    </row>
    <row r="53">
      <c r="A53" s="65">
        <f t="shared" si="11"/>
        <v>36</v>
      </c>
      <c r="B53" s="66">
        <f t="shared" si="12"/>
        <v>46006</v>
      </c>
      <c r="C53" s="79">
        <f t="shared" si="7"/>
        <v>3</v>
      </c>
      <c r="D53" s="68">
        <f t="shared" si="13"/>
        <v>1945.79429</v>
      </c>
      <c r="E53" s="69">
        <f t="shared" si="8"/>
        <v>1631.470715</v>
      </c>
      <c r="F53" s="69">
        <f t="shared" si="9"/>
        <v>314.3235751</v>
      </c>
      <c r="G53" s="69">
        <f t="shared" si="10"/>
        <v>289724.9146</v>
      </c>
    </row>
    <row r="54">
      <c r="A54" s="65">
        <f t="shared" si="11"/>
        <v>37</v>
      </c>
      <c r="B54" s="66">
        <f t="shared" si="12"/>
        <v>46037</v>
      </c>
      <c r="C54" s="67" t="str">
        <f t="shared" si="7"/>
        <v/>
      </c>
      <c r="D54" s="68">
        <f t="shared" si="13"/>
        <v>1945.79429</v>
      </c>
      <c r="E54" s="69">
        <f t="shared" si="8"/>
        <v>1629.702644</v>
      </c>
      <c r="F54" s="69">
        <f t="shared" si="9"/>
        <v>316.0916453</v>
      </c>
      <c r="G54" s="69">
        <f t="shared" si="10"/>
        <v>289408.8229</v>
      </c>
    </row>
    <row r="55">
      <c r="A55" s="65">
        <f t="shared" si="11"/>
        <v>38</v>
      </c>
      <c r="B55" s="66">
        <f t="shared" si="12"/>
        <v>46068</v>
      </c>
      <c r="C55" s="67" t="str">
        <f t="shared" si="7"/>
        <v/>
      </c>
      <c r="D55" s="68">
        <f t="shared" si="13"/>
        <v>1945.79429</v>
      </c>
      <c r="E55" s="69">
        <f t="shared" si="8"/>
        <v>1627.924629</v>
      </c>
      <c r="F55" s="69">
        <f t="shared" si="9"/>
        <v>317.8696608</v>
      </c>
      <c r="G55" s="69">
        <f t="shared" si="10"/>
        <v>289090.9533</v>
      </c>
    </row>
    <row r="56">
      <c r="A56" s="65">
        <f t="shared" si="11"/>
        <v>39</v>
      </c>
      <c r="B56" s="66">
        <f t="shared" si="12"/>
        <v>46096</v>
      </c>
      <c r="C56" s="67" t="str">
        <f t="shared" si="7"/>
        <v/>
      </c>
      <c r="D56" s="68">
        <f t="shared" si="13"/>
        <v>1945.79429</v>
      </c>
      <c r="E56" s="69">
        <f t="shared" si="8"/>
        <v>1626.136612</v>
      </c>
      <c r="F56" s="69">
        <f t="shared" si="9"/>
        <v>319.6576776</v>
      </c>
      <c r="G56" s="69">
        <f t="shared" si="10"/>
        <v>288771.2956</v>
      </c>
    </row>
    <row r="57">
      <c r="A57" s="65">
        <f t="shared" si="11"/>
        <v>40</v>
      </c>
      <c r="B57" s="66">
        <f t="shared" si="12"/>
        <v>46127</v>
      </c>
      <c r="C57" s="67" t="str">
        <f t="shared" si="7"/>
        <v/>
      </c>
      <c r="D57" s="68">
        <f t="shared" si="13"/>
        <v>1945.79429</v>
      </c>
      <c r="E57" s="69">
        <f t="shared" si="8"/>
        <v>1624.338538</v>
      </c>
      <c r="F57" s="69">
        <f t="shared" si="9"/>
        <v>321.455752</v>
      </c>
      <c r="G57" s="69">
        <f t="shared" si="10"/>
        <v>288449.8398</v>
      </c>
    </row>
    <row r="58">
      <c r="A58" s="65">
        <f t="shared" si="11"/>
        <v>41</v>
      </c>
      <c r="B58" s="66">
        <f t="shared" si="12"/>
        <v>46157</v>
      </c>
      <c r="C58" s="67" t="str">
        <f t="shared" si="7"/>
        <v/>
      </c>
      <c r="D58" s="68">
        <f t="shared" si="13"/>
        <v>1945.79429</v>
      </c>
      <c r="E58" s="69">
        <f t="shared" si="8"/>
        <v>1622.530349</v>
      </c>
      <c r="F58" s="69">
        <f t="shared" si="9"/>
        <v>323.2639406</v>
      </c>
      <c r="G58" s="69">
        <f t="shared" si="10"/>
        <v>288126.5759</v>
      </c>
    </row>
    <row r="59">
      <c r="A59" s="65">
        <f t="shared" si="11"/>
        <v>42</v>
      </c>
      <c r="B59" s="66">
        <f t="shared" si="12"/>
        <v>46188</v>
      </c>
      <c r="C59" s="67" t="str">
        <f t="shared" si="7"/>
        <v/>
      </c>
      <c r="D59" s="68">
        <f t="shared" si="13"/>
        <v>1945.79429</v>
      </c>
      <c r="E59" s="69">
        <f t="shared" si="8"/>
        <v>1620.711989</v>
      </c>
      <c r="F59" s="69">
        <f t="shared" si="9"/>
        <v>325.0823003</v>
      </c>
      <c r="G59" s="69">
        <f t="shared" si="10"/>
        <v>287801.4936</v>
      </c>
    </row>
    <row r="60">
      <c r="A60" s="65">
        <f t="shared" si="11"/>
        <v>43</v>
      </c>
      <c r="B60" s="66">
        <f t="shared" si="12"/>
        <v>46218</v>
      </c>
      <c r="C60" s="67" t="str">
        <f t="shared" si="7"/>
        <v/>
      </c>
      <c r="D60" s="68">
        <f t="shared" si="13"/>
        <v>1945.79429</v>
      </c>
      <c r="E60" s="69">
        <f t="shared" si="8"/>
        <v>1618.883401</v>
      </c>
      <c r="F60" s="69">
        <f t="shared" si="9"/>
        <v>326.9108882</v>
      </c>
      <c r="G60" s="69">
        <f t="shared" si="10"/>
        <v>287474.5827</v>
      </c>
    </row>
    <row r="61">
      <c r="A61" s="65">
        <f t="shared" si="11"/>
        <v>44</v>
      </c>
      <c r="B61" s="66">
        <f t="shared" si="12"/>
        <v>46249</v>
      </c>
      <c r="C61" s="67" t="str">
        <f t="shared" si="7"/>
        <v/>
      </c>
      <c r="D61" s="68">
        <f t="shared" si="13"/>
        <v>1945.79429</v>
      </c>
      <c r="E61" s="69">
        <f t="shared" si="8"/>
        <v>1617.044528</v>
      </c>
      <c r="F61" s="69">
        <f t="shared" si="9"/>
        <v>328.749762</v>
      </c>
      <c r="G61" s="69">
        <f t="shared" si="10"/>
        <v>287145.8329</v>
      </c>
    </row>
    <row r="62">
      <c r="A62" s="65">
        <f t="shared" si="11"/>
        <v>45</v>
      </c>
      <c r="B62" s="66">
        <f t="shared" si="12"/>
        <v>46280</v>
      </c>
      <c r="C62" s="67" t="str">
        <f t="shared" si="7"/>
        <v/>
      </c>
      <c r="D62" s="68">
        <f t="shared" si="13"/>
        <v>1945.79429</v>
      </c>
      <c r="E62" s="69">
        <f t="shared" si="8"/>
        <v>1615.19531</v>
      </c>
      <c r="F62" s="69">
        <f t="shared" si="9"/>
        <v>330.5989794</v>
      </c>
      <c r="G62" s="69">
        <f t="shared" si="10"/>
        <v>286815.234</v>
      </c>
    </row>
    <row r="63">
      <c r="A63" s="65">
        <f t="shared" si="11"/>
        <v>46</v>
      </c>
      <c r="B63" s="66">
        <f t="shared" si="12"/>
        <v>46310</v>
      </c>
      <c r="C63" s="67" t="str">
        <f t="shared" si="7"/>
        <v/>
      </c>
      <c r="D63" s="68">
        <f t="shared" si="13"/>
        <v>1945.79429</v>
      </c>
      <c r="E63" s="69">
        <f t="shared" si="8"/>
        <v>1613.335691</v>
      </c>
      <c r="F63" s="69">
        <f t="shared" si="9"/>
        <v>332.4585987</v>
      </c>
      <c r="G63" s="69">
        <f t="shared" si="10"/>
        <v>286482.7754</v>
      </c>
    </row>
    <row r="64">
      <c r="A64" s="65">
        <f t="shared" si="11"/>
        <v>47</v>
      </c>
      <c r="B64" s="66">
        <f t="shared" si="12"/>
        <v>46341</v>
      </c>
      <c r="C64" s="67" t="str">
        <f t="shared" si="7"/>
        <v/>
      </c>
      <c r="D64" s="68">
        <f t="shared" si="13"/>
        <v>1945.79429</v>
      </c>
      <c r="E64" s="69">
        <f t="shared" si="8"/>
        <v>1611.465611</v>
      </c>
      <c r="F64" s="69">
        <f t="shared" si="9"/>
        <v>334.3286783</v>
      </c>
      <c r="G64" s="69">
        <f t="shared" si="10"/>
        <v>286148.4467</v>
      </c>
    </row>
    <row r="65">
      <c r="A65" s="65">
        <f t="shared" si="11"/>
        <v>48</v>
      </c>
      <c r="B65" s="66">
        <f t="shared" si="12"/>
        <v>46371</v>
      </c>
      <c r="C65" s="79">
        <f t="shared" si="7"/>
        <v>4</v>
      </c>
      <c r="D65" s="68">
        <f t="shared" si="13"/>
        <v>1945.79429</v>
      </c>
      <c r="E65" s="69">
        <f t="shared" si="8"/>
        <v>1609.585013</v>
      </c>
      <c r="F65" s="69">
        <f t="shared" si="9"/>
        <v>336.2092771</v>
      </c>
      <c r="G65" s="69">
        <f t="shared" si="10"/>
        <v>285812.2374</v>
      </c>
    </row>
    <row r="66">
      <c r="A66" s="65">
        <f t="shared" si="11"/>
        <v>49</v>
      </c>
      <c r="B66" s="66">
        <f t="shared" si="12"/>
        <v>46402</v>
      </c>
      <c r="C66" s="67" t="str">
        <f t="shared" si="7"/>
        <v/>
      </c>
      <c r="D66" s="68">
        <f t="shared" si="13"/>
        <v>1945.79429</v>
      </c>
      <c r="E66" s="69">
        <f t="shared" si="8"/>
        <v>1607.693835</v>
      </c>
      <c r="F66" s="69">
        <f t="shared" si="9"/>
        <v>338.1004543</v>
      </c>
      <c r="G66" s="69">
        <f t="shared" si="10"/>
        <v>285474.137</v>
      </c>
    </row>
    <row r="67">
      <c r="A67" s="65">
        <f t="shared" si="11"/>
        <v>50</v>
      </c>
      <c r="B67" s="66">
        <f t="shared" si="12"/>
        <v>46433</v>
      </c>
      <c r="C67" s="67" t="str">
        <f t="shared" si="7"/>
        <v/>
      </c>
      <c r="D67" s="68">
        <f t="shared" si="13"/>
        <v>1945.79429</v>
      </c>
      <c r="E67" s="69">
        <f t="shared" si="8"/>
        <v>1605.79202</v>
      </c>
      <c r="F67" s="69">
        <f t="shared" si="9"/>
        <v>340.0022693</v>
      </c>
      <c r="G67" s="69">
        <f t="shared" si="10"/>
        <v>285134.1347</v>
      </c>
    </row>
    <row r="68">
      <c r="A68" s="65">
        <f t="shared" si="11"/>
        <v>51</v>
      </c>
      <c r="B68" s="66">
        <f t="shared" si="12"/>
        <v>46461</v>
      </c>
      <c r="C68" s="67" t="str">
        <f t="shared" si="7"/>
        <v/>
      </c>
      <c r="D68" s="68">
        <f t="shared" si="13"/>
        <v>1945.79429</v>
      </c>
      <c r="E68" s="69">
        <f t="shared" si="8"/>
        <v>1603.879508</v>
      </c>
      <c r="F68" s="69">
        <f t="shared" si="9"/>
        <v>341.9147821</v>
      </c>
      <c r="G68" s="69">
        <f t="shared" si="10"/>
        <v>284792.2199</v>
      </c>
    </row>
    <row r="69">
      <c r="A69" s="65">
        <f t="shared" si="11"/>
        <v>52</v>
      </c>
      <c r="B69" s="66">
        <f t="shared" si="12"/>
        <v>46492</v>
      </c>
      <c r="C69" s="67" t="str">
        <f t="shared" si="7"/>
        <v/>
      </c>
      <c r="D69" s="68">
        <f t="shared" si="13"/>
        <v>1945.79429</v>
      </c>
      <c r="E69" s="69">
        <f t="shared" si="8"/>
        <v>1601.956237</v>
      </c>
      <c r="F69" s="69">
        <f t="shared" si="9"/>
        <v>343.8380527</v>
      </c>
      <c r="G69" s="69">
        <f t="shared" si="10"/>
        <v>284448.3819</v>
      </c>
    </row>
    <row r="70">
      <c r="A70" s="65">
        <f t="shared" si="11"/>
        <v>53</v>
      </c>
      <c r="B70" s="66">
        <f t="shared" si="12"/>
        <v>46522</v>
      </c>
      <c r="C70" s="67" t="str">
        <f t="shared" si="7"/>
        <v/>
      </c>
      <c r="D70" s="68">
        <f t="shared" si="13"/>
        <v>1945.79429</v>
      </c>
      <c r="E70" s="69">
        <f t="shared" si="8"/>
        <v>1600.022148</v>
      </c>
      <c r="F70" s="69">
        <f t="shared" si="9"/>
        <v>345.7721418</v>
      </c>
      <c r="G70" s="69">
        <f t="shared" si="10"/>
        <v>284102.6097</v>
      </c>
    </row>
    <row r="71">
      <c r="A71" s="65">
        <f t="shared" si="11"/>
        <v>54</v>
      </c>
      <c r="B71" s="66">
        <f t="shared" si="12"/>
        <v>46553</v>
      </c>
      <c r="C71" s="67" t="str">
        <f t="shared" si="7"/>
        <v/>
      </c>
      <c r="D71" s="68">
        <f t="shared" si="13"/>
        <v>1945.79429</v>
      </c>
      <c r="E71" s="69">
        <f t="shared" si="8"/>
        <v>1598.07718</v>
      </c>
      <c r="F71" s="69">
        <f t="shared" si="9"/>
        <v>347.7171101</v>
      </c>
      <c r="G71" s="69">
        <f t="shared" si="10"/>
        <v>283754.8926</v>
      </c>
    </row>
    <row r="72">
      <c r="A72" s="65">
        <f t="shared" si="11"/>
        <v>55</v>
      </c>
      <c r="B72" s="66">
        <f t="shared" si="12"/>
        <v>46583</v>
      </c>
      <c r="C72" s="67" t="str">
        <f t="shared" si="7"/>
        <v/>
      </c>
      <c r="D72" s="68">
        <f t="shared" si="13"/>
        <v>1945.79429</v>
      </c>
      <c r="E72" s="69">
        <f t="shared" si="8"/>
        <v>1596.121271</v>
      </c>
      <c r="F72" s="69">
        <f t="shared" si="9"/>
        <v>349.6730188</v>
      </c>
      <c r="G72" s="69">
        <f t="shared" si="10"/>
        <v>283405.2196</v>
      </c>
    </row>
    <row r="73">
      <c r="A73" s="65">
        <f t="shared" si="11"/>
        <v>56</v>
      </c>
      <c r="B73" s="66">
        <f t="shared" si="12"/>
        <v>46614</v>
      </c>
      <c r="C73" s="67" t="str">
        <f t="shared" si="7"/>
        <v/>
      </c>
      <c r="D73" s="68">
        <f t="shared" si="13"/>
        <v>1945.79429</v>
      </c>
      <c r="E73" s="69">
        <f t="shared" si="8"/>
        <v>1594.15436</v>
      </c>
      <c r="F73" s="69">
        <f t="shared" si="9"/>
        <v>351.6399296</v>
      </c>
      <c r="G73" s="69">
        <f t="shared" si="10"/>
        <v>283053.5797</v>
      </c>
    </row>
    <row r="74">
      <c r="A74" s="65">
        <f t="shared" si="11"/>
        <v>57</v>
      </c>
      <c r="B74" s="66">
        <f t="shared" si="12"/>
        <v>46645</v>
      </c>
      <c r="C74" s="67" t="str">
        <f t="shared" si="7"/>
        <v/>
      </c>
      <c r="D74" s="68">
        <f t="shared" si="13"/>
        <v>1945.79429</v>
      </c>
      <c r="E74" s="69">
        <f t="shared" si="8"/>
        <v>1592.176386</v>
      </c>
      <c r="F74" s="69">
        <f t="shared" si="9"/>
        <v>353.6179042</v>
      </c>
      <c r="G74" s="69">
        <f t="shared" si="10"/>
        <v>282699.9617</v>
      </c>
    </row>
    <row r="75">
      <c r="A75" s="65">
        <f t="shared" si="11"/>
        <v>58</v>
      </c>
      <c r="B75" s="66">
        <f t="shared" si="12"/>
        <v>46675</v>
      </c>
      <c r="C75" s="67" t="str">
        <f t="shared" si="7"/>
        <v/>
      </c>
      <c r="D75" s="68">
        <f t="shared" si="13"/>
        <v>1945.79429</v>
      </c>
      <c r="E75" s="69">
        <f t="shared" si="8"/>
        <v>1590.187285</v>
      </c>
      <c r="F75" s="69">
        <f t="shared" si="9"/>
        <v>355.6070049</v>
      </c>
      <c r="G75" s="69">
        <f t="shared" si="10"/>
        <v>282344.3547</v>
      </c>
    </row>
    <row r="76">
      <c r="A76" s="65">
        <f t="shared" si="11"/>
        <v>59</v>
      </c>
      <c r="B76" s="66">
        <f t="shared" si="12"/>
        <v>46706</v>
      </c>
      <c r="C76" s="67" t="str">
        <f t="shared" si="7"/>
        <v/>
      </c>
      <c r="D76" s="68">
        <f t="shared" si="13"/>
        <v>1945.79429</v>
      </c>
      <c r="E76" s="69">
        <f t="shared" si="8"/>
        <v>1588.186995</v>
      </c>
      <c r="F76" s="69">
        <f t="shared" si="9"/>
        <v>357.6072943</v>
      </c>
      <c r="G76" s="69">
        <f t="shared" si="10"/>
        <v>281986.7474</v>
      </c>
    </row>
    <row r="77">
      <c r="A77" s="65">
        <f t="shared" si="11"/>
        <v>60</v>
      </c>
      <c r="B77" s="66">
        <f t="shared" si="12"/>
        <v>46736</v>
      </c>
      <c r="C77" s="79">
        <f t="shared" si="7"/>
        <v>5</v>
      </c>
      <c r="D77" s="68">
        <f t="shared" si="13"/>
        <v>1945.79429</v>
      </c>
      <c r="E77" s="69">
        <f t="shared" si="8"/>
        <v>1586.175454</v>
      </c>
      <c r="F77" s="69">
        <f t="shared" si="9"/>
        <v>359.6188353</v>
      </c>
      <c r="G77" s="69">
        <f t="shared" si="10"/>
        <v>281627.1286</v>
      </c>
    </row>
    <row r="78">
      <c r="A78" s="65">
        <f t="shared" si="11"/>
        <v>61</v>
      </c>
      <c r="B78" s="66">
        <f t="shared" si="12"/>
        <v>46767</v>
      </c>
      <c r="C78" s="67" t="str">
        <f t="shared" si="7"/>
        <v/>
      </c>
      <c r="D78" s="68">
        <f t="shared" si="13"/>
        <v>1945.79429</v>
      </c>
      <c r="E78" s="69">
        <f t="shared" si="8"/>
        <v>1584.152598</v>
      </c>
      <c r="F78" s="69">
        <f t="shared" si="9"/>
        <v>361.6416913</v>
      </c>
      <c r="G78" s="69">
        <f t="shared" si="10"/>
        <v>281265.4869</v>
      </c>
    </row>
    <row r="79">
      <c r="A79" s="65">
        <f t="shared" si="11"/>
        <v>62</v>
      </c>
      <c r="B79" s="66">
        <f t="shared" si="12"/>
        <v>46798</v>
      </c>
      <c r="C79" s="67" t="str">
        <f t="shared" si="7"/>
        <v/>
      </c>
      <c r="D79" s="68">
        <f t="shared" si="13"/>
        <v>1945.79429</v>
      </c>
      <c r="E79" s="69">
        <f t="shared" si="8"/>
        <v>1582.118364</v>
      </c>
      <c r="F79" s="69">
        <f t="shared" si="9"/>
        <v>363.6759258</v>
      </c>
      <c r="G79" s="69">
        <f t="shared" si="10"/>
        <v>280901.811</v>
      </c>
    </row>
    <row r="80">
      <c r="A80" s="65">
        <f t="shared" si="11"/>
        <v>63</v>
      </c>
      <c r="B80" s="66">
        <f t="shared" si="12"/>
        <v>46827</v>
      </c>
      <c r="C80" s="67" t="str">
        <f t="shared" si="7"/>
        <v/>
      </c>
      <c r="D80" s="68">
        <f t="shared" si="13"/>
        <v>1945.79429</v>
      </c>
      <c r="E80" s="69">
        <f t="shared" si="8"/>
        <v>1580.072687</v>
      </c>
      <c r="F80" s="69">
        <f t="shared" si="9"/>
        <v>365.7216029</v>
      </c>
      <c r="G80" s="69">
        <f t="shared" si="10"/>
        <v>280536.0894</v>
      </c>
    </row>
    <row r="81">
      <c r="A81" s="65">
        <f t="shared" si="11"/>
        <v>64</v>
      </c>
      <c r="B81" s="66">
        <f t="shared" si="12"/>
        <v>46858</v>
      </c>
      <c r="C81" s="67" t="str">
        <f t="shared" si="7"/>
        <v/>
      </c>
      <c r="D81" s="68">
        <f t="shared" si="13"/>
        <v>1945.79429</v>
      </c>
      <c r="E81" s="69">
        <f t="shared" si="8"/>
        <v>1578.015503</v>
      </c>
      <c r="F81" s="69">
        <f t="shared" si="9"/>
        <v>367.7787869</v>
      </c>
      <c r="G81" s="69">
        <f t="shared" si="10"/>
        <v>280168.3106</v>
      </c>
    </row>
    <row r="82">
      <c r="A82" s="65">
        <f t="shared" si="11"/>
        <v>65</v>
      </c>
      <c r="B82" s="66">
        <f t="shared" si="12"/>
        <v>46888</v>
      </c>
      <c r="C82" s="67" t="str">
        <f t="shared" si="7"/>
        <v/>
      </c>
      <c r="D82" s="68">
        <f t="shared" si="13"/>
        <v>1945.79429</v>
      </c>
      <c r="E82" s="69">
        <f t="shared" si="8"/>
        <v>1575.946747</v>
      </c>
      <c r="F82" s="69">
        <f t="shared" si="9"/>
        <v>369.8475426</v>
      </c>
      <c r="G82" s="69">
        <f t="shared" si="10"/>
        <v>279798.4631</v>
      </c>
    </row>
    <row r="83">
      <c r="A83" s="65">
        <f t="shared" si="11"/>
        <v>66</v>
      </c>
      <c r="B83" s="66">
        <f t="shared" si="12"/>
        <v>46919</v>
      </c>
      <c r="C83" s="67" t="str">
        <f t="shared" si="7"/>
        <v/>
      </c>
      <c r="D83" s="68">
        <f t="shared" si="13"/>
        <v>1945.79429</v>
      </c>
      <c r="E83" s="69">
        <f t="shared" si="8"/>
        <v>1573.866355</v>
      </c>
      <c r="F83" s="69">
        <f t="shared" si="9"/>
        <v>371.927935</v>
      </c>
      <c r="G83" s="69">
        <f t="shared" si="10"/>
        <v>279426.5351</v>
      </c>
    </row>
    <row r="84">
      <c r="A84" s="65">
        <f t="shared" si="11"/>
        <v>67</v>
      </c>
      <c r="B84" s="66">
        <f t="shared" si="12"/>
        <v>46949</v>
      </c>
      <c r="C84" s="67" t="str">
        <f t="shared" si="7"/>
        <v/>
      </c>
      <c r="D84" s="68">
        <f t="shared" si="13"/>
        <v>1945.79429</v>
      </c>
      <c r="E84" s="69">
        <f t="shared" si="8"/>
        <v>1571.77426</v>
      </c>
      <c r="F84" s="69">
        <f t="shared" si="9"/>
        <v>374.0200296</v>
      </c>
      <c r="G84" s="69">
        <f t="shared" si="10"/>
        <v>279052.5151</v>
      </c>
    </row>
    <row r="85">
      <c r="A85" s="65">
        <f t="shared" si="11"/>
        <v>68</v>
      </c>
      <c r="B85" s="66">
        <f t="shared" si="12"/>
        <v>46980</v>
      </c>
      <c r="C85" s="67" t="str">
        <f t="shared" si="7"/>
        <v/>
      </c>
      <c r="D85" s="68">
        <f t="shared" si="13"/>
        <v>1945.79429</v>
      </c>
      <c r="E85" s="69">
        <f t="shared" si="8"/>
        <v>1569.670397</v>
      </c>
      <c r="F85" s="69">
        <f t="shared" si="9"/>
        <v>376.1238923</v>
      </c>
      <c r="G85" s="69">
        <f t="shared" si="10"/>
        <v>278676.3912</v>
      </c>
    </row>
    <row r="86">
      <c r="A86" s="65">
        <f t="shared" si="11"/>
        <v>69</v>
      </c>
      <c r="B86" s="66">
        <f t="shared" si="12"/>
        <v>47011</v>
      </c>
      <c r="C86" s="67" t="str">
        <f t="shared" si="7"/>
        <v/>
      </c>
      <c r="D86" s="68">
        <f t="shared" si="13"/>
        <v>1945.79429</v>
      </c>
      <c r="E86" s="69">
        <f t="shared" si="8"/>
        <v>1567.554701</v>
      </c>
      <c r="F86" s="69">
        <f t="shared" si="9"/>
        <v>378.2395892</v>
      </c>
      <c r="G86" s="69">
        <f t="shared" si="10"/>
        <v>278298.1516</v>
      </c>
    </row>
    <row r="87">
      <c r="A87" s="65">
        <f t="shared" si="11"/>
        <v>70</v>
      </c>
      <c r="B87" s="66">
        <f t="shared" si="12"/>
        <v>47041</v>
      </c>
      <c r="C87" s="67" t="str">
        <f t="shared" si="7"/>
        <v/>
      </c>
      <c r="D87" s="68">
        <f t="shared" si="13"/>
        <v>1945.79429</v>
      </c>
      <c r="E87" s="69">
        <f t="shared" si="8"/>
        <v>1565.427103</v>
      </c>
      <c r="F87" s="69">
        <f t="shared" si="9"/>
        <v>380.3671869</v>
      </c>
      <c r="G87" s="69">
        <f t="shared" si="10"/>
        <v>277917.7844</v>
      </c>
    </row>
    <row r="88">
      <c r="A88" s="65">
        <f t="shared" si="11"/>
        <v>71</v>
      </c>
      <c r="B88" s="66">
        <f t="shared" si="12"/>
        <v>47072</v>
      </c>
      <c r="C88" s="67" t="str">
        <f t="shared" si="7"/>
        <v/>
      </c>
      <c r="D88" s="68">
        <f t="shared" si="13"/>
        <v>1945.79429</v>
      </c>
      <c r="E88" s="69">
        <f t="shared" si="8"/>
        <v>1563.287537</v>
      </c>
      <c r="F88" s="69">
        <f t="shared" si="9"/>
        <v>382.5067523</v>
      </c>
      <c r="G88" s="69">
        <f t="shared" si="10"/>
        <v>277535.2777</v>
      </c>
    </row>
    <row r="89">
      <c r="A89" s="65">
        <f t="shared" si="11"/>
        <v>72</v>
      </c>
      <c r="B89" s="66">
        <f t="shared" si="12"/>
        <v>47102</v>
      </c>
      <c r="C89" s="79">
        <f t="shared" si="7"/>
        <v>6</v>
      </c>
      <c r="D89" s="68">
        <f t="shared" si="13"/>
        <v>1945.79429</v>
      </c>
      <c r="E89" s="69">
        <f t="shared" si="8"/>
        <v>1561.135937</v>
      </c>
      <c r="F89" s="69">
        <f t="shared" si="9"/>
        <v>384.6583528</v>
      </c>
      <c r="G89" s="69">
        <f t="shared" si="10"/>
        <v>277150.6193</v>
      </c>
    </row>
    <row r="90">
      <c r="A90" s="65">
        <f t="shared" si="11"/>
        <v>73</v>
      </c>
      <c r="B90" s="66">
        <f t="shared" si="12"/>
        <v>47133</v>
      </c>
      <c r="C90" s="67" t="str">
        <f t="shared" si="7"/>
        <v/>
      </c>
      <c r="D90" s="68">
        <f t="shared" si="13"/>
        <v>1945.79429</v>
      </c>
      <c r="E90" s="69">
        <f t="shared" si="8"/>
        <v>1558.972234</v>
      </c>
      <c r="F90" s="69">
        <f t="shared" si="9"/>
        <v>386.822056</v>
      </c>
      <c r="G90" s="69">
        <f t="shared" si="10"/>
        <v>276763.7973</v>
      </c>
    </row>
    <row r="91">
      <c r="A91" s="65">
        <f t="shared" si="11"/>
        <v>74</v>
      </c>
      <c r="B91" s="66">
        <f t="shared" si="12"/>
        <v>47164</v>
      </c>
      <c r="C91" s="67" t="str">
        <f t="shared" si="7"/>
        <v/>
      </c>
      <c r="D91" s="68">
        <f t="shared" si="13"/>
        <v>1945.79429</v>
      </c>
      <c r="E91" s="69">
        <f t="shared" si="8"/>
        <v>1556.79636</v>
      </c>
      <c r="F91" s="69">
        <f t="shared" si="9"/>
        <v>388.9979301</v>
      </c>
      <c r="G91" s="69">
        <f t="shared" si="10"/>
        <v>276374.7993</v>
      </c>
    </row>
    <row r="92">
      <c r="A92" s="65">
        <f t="shared" si="11"/>
        <v>75</v>
      </c>
      <c r="B92" s="66">
        <f t="shared" si="12"/>
        <v>47192</v>
      </c>
      <c r="C92" s="67" t="str">
        <f t="shared" si="7"/>
        <v/>
      </c>
      <c r="D92" s="68">
        <f t="shared" si="13"/>
        <v>1945.79429</v>
      </c>
      <c r="E92" s="69">
        <f t="shared" si="8"/>
        <v>1554.608246</v>
      </c>
      <c r="F92" s="69">
        <f t="shared" si="9"/>
        <v>391.1860434</v>
      </c>
      <c r="G92" s="69">
        <f t="shared" si="10"/>
        <v>275983.6133</v>
      </c>
    </row>
    <row r="93">
      <c r="A93" s="65">
        <f t="shared" si="11"/>
        <v>76</v>
      </c>
      <c r="B93" s="66">
        <f t="shared" si="12"/>
        <v>47223</v>
      </c>
      <c r="C93" s="67" t="str">
        <f t="shared" si="7"/>
        <v/>
      </c>
      <c r="D93" s="68">
        <f t="shared" si="13"/>
        <v>1945.79429</v>
      </c>
      <c r="E93" s="69">
        <f t="shared" si="8"/>
        <v>1552.407825</v>
      </c>
      <c r="F93" s="69">
        <f t="shared" si="9"/>
        <v>393.3864649</v>
      </c>
      <c r="G93" s="69">
        <f t="shared" si="10"/>
        <v>275590.2268</v>
      </c>
    </row>
    <row r="94">
      <c r="A94" s="65">
        <f t="shared" si="11"/>
        <v>77</v>
      </c>
      <c r="B94" s="66">
        <f t="shared" si="12"/>
        <v>47253</v>
      </c>
      <c r="C94" s="67" t="str">
        <f t="shared" si="7"/>
        <v/>
      </c>
      <c r="D94" s="68">
        <f t="shared" si="13"/>
        <v>1945.79429</v>
      </c>
      <c r="E94" s="69">
        <f t="shared" si="8"/>
        <v>1550.195026</v>
      </c>
      <c r="F94" s="69">
        <f t="shared" si="9"/>
        <v>395.5992638</v>
      </c>
      <c r="G94" s="69">
        <f t="shared" si="10"/>
        <v>275194.6276</v>
      </c>
    </row>
    <row r="95">
      <c r="A95" s="65">
        <f t="shared" si="11"/>
        <v>78</v>
      </c>
      <c r="B95" s="66">
        <f t="shared" si="12"/>
        <v>47284</v>
      </c>
      <c r="C95" s="67" t="str">
        <f t="shared" si="7"/>
        <v/>
      </c>
      <c r="D95" s="68">
        <f t="shared" si="13"/>
        <v>1945.79429</v>
      </c>
      <c r="E95" s="69">
        <f t="shared" si="8"/>
        <v>1547.96978</v>
      </c>
      <c r="F95" s="69">
        <f t="shared" si="9"/>
        <v>397.8245096</v>
      </c>
      <c r="G95" s="69">
        <f t="shared" si="10"/>
        <v>274796.8031</v>
      </c>
    </row>
    <row r="96">
      <c r="A96" s="65">
        <f t="shared" si="11"/>
        <v>79</v>
      </c>
      <c r="B96" s="66">
        <f t="shared" si="12"/>
        <v>47314</v>
      </c>
      <c r="C96" s="67" t="str">
        <f t="shared" si="7"/>
        <v/>
      </c>
      <c r="D96" s="68">
        <f t="shared" si="13"/>
        <v>1945.79429</v>
      </c>
      <c r="E96" s="69">
        <f t="shared" si="8"/>
        <v>1545.732017</v>
      </c>
      <c r="F96" s="69">
        <f t="shared" si="9"/>
        <v>400.0622725</v>
      </c>
      <c r="G96" s="69">
        <f t="shared" si="10"/>
        <v>274396.7408</v>
      </c>
    </row>
    <row r="97">
      <c r="A97" s="65">
        <f t="shared" si="11"/>
        <v>80</v>
      </c>
      <c r="B97" s="66">
        <f t="shared" si="12"/>
        <v>47345</v>
      </c>
      <c r="C97" s="67" t="str">
        <f t="shared" si="7"/>
        <v/>
      </c>
      <c r="D97" s="68">
        <f t="shared" si="13"/>
        <v>1945.79429</v>
      </c>
      <c r="E97" s="69">
        <f t="shared" si="8"/>
        <v>1543.481667</v>
      </c>
      <c r="F97" s="69">
        <f t="shared" si="9"/>
        <v>402.3126228</v>
      </c>
      <c r="G97" s="69">
        <f t="shared" si="10"/>
        <v>273994.4282</v>
      </c>
    </row>
    <row r="98">
      <c r="A98" s="65">
        <f t="shared" si="11"/>
        <v>81</v>
      </c>
      <c r="B98" s="66">
        <f t="shared" si="12"/>
        <v>47376</v>
      </c>
      <c r="C98" s="67" t="str">
        <f t="shared" si="7"/>
        <v/>
      </c>
      <c r="D98" s="68">
        <f t="shared" si="13"/>
        <v>1945.79429</v>
      </c>
      <c r="E98" s="69">
        <f t="shared" si="8"/>
        <v>1541.218658</v>
      </c>
      <c r="F98" s="69">
        <f t="shared" si="9"/>
        <v>404.5756313</v>
      </c>
      <c r="G98" s="69">
        <f t="shared" si="10"/>
        <v>273589.8525</v>
      </c>
    </row>
    <row r="99">
      <c r="A99" s="65">
        <f t="shared" si="11"/>
        <v>82</v>
      </c>
      <c r="B99" s="66">
        <f t="shared" si="12"/>
        <v>47406</v>
      </c>
      <c r="C99" s="67" t="str">
        <f t="shared" si="7"/>
        <v/>
      </c>
      <c r="D99" s="68">
        <f t="shared" si="13"/>
        <v>1945.79429</v>
      </c>
      <c r="E99" s="69">
        <f t="shared" si="8"/>
        <v>1538.94292</v>
      </c>
      <c r="F99" s="69">
        <f t="shared" si="9"/>
        <v>406.8513692</v>
      </c>
      <c r="G99" s="69">
        <f t="shared" si="10"/>
        <v>273183.0012</v>
      </c>
    </row>
    <row r="100">
      <c r="A100" s="65">
        <f t="shared" si="11"/>
        <v>83</v>
      </c>
      <c r="B100" s="66">
        <f t="shared" si="12"/>
        <v>47437</v>
      </c>
      <c r="C100" s="67" t="str">
        <f t="shared" si="7"/>
        <v/>
      </c>
      <c r="D100" s="68">
        <f t="shared" si="13"/>
        <v>1945.79429</v>
      </c>
      <c r="E100" s="69">
        <f t="shared" si="8"/>
        <v>1536.654382</v>
      </c>
      <c r="F100" s="69">
        <f t="shared" si="9"/>
        <v>409.1399082</v>
      </c>
      <c r="G100" s="69">
        <f t="shared" si="10"/>
        <v>272773.8613</v>
      </c>
    </row>
    <row r="101">
      <c r="A101" s="65">
        <f t="shared" si="11"/>
        <v>84</v>
      </c>
      <c r="B101" s="66">
        <f t="shared" si="12"/>
        <v>47467</v>
      </c>
      <c r="C101" s="79">
        <f t="shared" si="7"/>
        <v>7</v>
      </c>
      <c r="D101" s="68">
        <f t="shared" si="13"/>
        <v>1945.79429</v>
      </c>
      <c r="E101" s="69">
        <f t="shared" si="8"/>
        <v>1534.35297</v>
      </c>
      <c r="F101" s="69">
        <f t="shared" si="9"/>
        <v>411.4413202</v>
      </c>
      <c r="G101" s="69">
        <f t="shared" si="10"/>
        <v>272362.4199</v>
      </c>
    </row>
    <row r="102">
      <c r="A102" s="65">
        <f t="shared" si="11"/>
        <v>85</v>
      </c>
      <c r="B102" s="66">
        <f t="shared" si="12"/>
        <v>47498</v>
      </c>
      <c r="C102" s="67" t="str">
        <f t="shared" si="7"/>
        <v/>
      </c>
      <c r="D102" s="68">
        <f t="shared" si="13"/>
        <v>1945.79429</v>
      </c>
      <c r="E102" s="69">
        <f t="shared" si="8"/>
        <v>1532.038612</v>
      </c>
      <c r="F102" s="69">
        <f t="shared" si="9"/>
        <v>413.7556776</v>
      </c>
      <c r="G102" s="69">
        <f t="shared" si="10"/>
        <v>271948.6643</v>
      </c>
    </row>
    <row r="103">
      <c r="A103" s="65">
        <f t="shared" si="11"/>
        <v>86</v>
      </c>
      <c r="B103" s="66">
        <f t="shared" si="12"/>
        <v>47529</v>
      </c>
      <c r="C103" s="67" t="str">
        <f t="shared" si="7"/>
        <v/>
      </c>
      <c r="D103" s="68">
        <f t="shared" si="13"/>
        <v>1945.79429</v>
      </c>
      <c r="E103" s="69">
        <f t="shared" si="8"/>
        <v>1529.711236</v>
      </c>
      <c r="F103" s="69">
        <f t="shared" si="9"/>
        <v>416.0830533</v>
      </c>
      <c r="G103" s="69">
        <f t="shared" si="10"/>
        <v>271532.5812</v>
      </c>
    </row>
    <row r="104">
      <c r="A104" s="65">
        <f t="shared" si="11"/>
        <v>87</v>
      </c>
      <c r="B104" s="66">
        <f t="shared" si="12"/>
        <v>47557</v>
      </c>
      <c r="C104" s="67" t="str">
        <f t="shared" si="7"/>
        <v/>
      </c>
      <c r="D104" s="68">
        <f t="shared" si="13"/>
        <v>1945.79429</v>
      </c>
      <c r="E104" s="69">
        <f t="shared" si="8"/>
        <v>1527.370769</v>
      </c>
      <c r="F104" s="69">
        <f t="shared" si="9"/>
        <v>418.4235204</v>
      </c>
      <c r="G104" s="69">
        <f t="shared" si="10"/>
        <v>271114.1577</v>
      </c>
    </row>
    <row r="105">
      <c r="A105" s="65">
        <f t="shared" si="11"/>
        <v>88</v>
      </c>
      <c r="B105" s="66">
        <f t="shared" si="12"/>
        <v>47588</v>
      </c>
      <c r="C105" s="67" t="str">
        <f t="shared" si="7"/>
        <v/>
      </c>
      <c r="D105" s="68">
        <f t="shared" si="13"/>
        <v>1945.79429</v>
      </c>
      <c r="E105" s="69">
        <f t="shared" si="8"/>
        <v>1525.017137</v>
      </c>
      <c r="F105" s="69">
        <f t="shared" si="9"/>
        <v>420.7771527</v>
      </c>
      <c r="G105" s="69">
        <f t="shared" si="10"/>
        <v>270693.3805</v>
      </c>
    </row>
    <row r="106">
      <c r="A106" s="65">
        <f t="shared" si="11"/>
        <v>89</v>
      </c>
      <c r="B106" s="66">
        <f t="shared" si="12"/>
        <v>47618</v>
      </c>
      <c r="C106" s="67" t="str">
        <f t="shared" si="7"/>
        <v/>
      </c>
      <c r="D106" s="68">
        <f t="shared" si="13"/>
        <v>1945.79429</v>
      </c>
      <c r="E106" s="69">
        <f t="shared" si="8"/>
        <v>1522.650265</v>
      </c>
      <c r="F106" s="69">
        <f t="shared" si="9"/>
        <v>423.1440242</v>
      </c>
      <c r="G106" s="69">
        <f t="shared" si="10"/>
        <v>270270.2365</v>
      </c>
    </row>
    <row r="107">
      <c r="A107" s="65">
        <f t="shared" si="11"/>
        <v>90</v>
      </c>
      <c r="B107" s="66">
        <f t="shared" si="12"/>
        <v>47649</v>
      </c>
      <c r="C107" s="67" t="str">
        <f t="shared" si="7"/>
        <v/>
      </c>
      <c r="D107" s="68">
        <f t="shared" si="13"/>
        <v>1945.79429</v>
      </c>
      <c r="E107" s="69">
        <f t="shared" si="8"/>
        <v>1520.27008</v>
      </c>
      <c r="F107" s="69">
        <f t="shared" si="9"/>
        <v>425.5242094</v>
      </c>
      <c r="G107" s="69">
        <f t="shared" si="10"/>
        <v>269844.7123</v>
      </c>
    </row>
    <row r="108">
      <c r="A108" s="65">
        <f t="shared" si="11"/>
        <v>91</v>
      </c>
      <c r="B108" s="66">
        <f t="shared" si="12"/>
        <v>47679</v>
      </c>
      <c r="C108" s="67" t="str">
        <f t="shared" si="7"/>
        <v/>
      </c>
      <c r="D108" s="68">
        <f t="shared" si="13"/>
        <v>1945.79429</v>
      </c>
      <c r="E108" s="69">
        <f t="shared" si="8"/>
        <v>1517.876507</v>
      </c>
      <c r="F108" s="69">
        <f t="shared" si="9"/>
        <v>427.917783</v>
      </c>
      <c r="G108" s="69">
        <f t="shared" si="10"/>
        <v>269416.7945</v>
      </c>
    </row>
    <row r="109">
      <c r="A109" s="65">
        <f t="shared" si="11"/>
        <v>92</v>
      </c>
      <c r="B109" s="66">
        <f t="shared" si="12"/>
        <v>47710</v>
      </c>
      <c r="C109" s="67" t="str">
        <f t="shared" si="7"/>
        <v/>
      </c>
      <c r="D109" s="68">
        <f t="shared" si="13"/>
        <v>1945.79429</v>
      </c>
      <c r="E109" s="69">
        <f t="shared" si="8"/>
        <v>1515.469469</v>
      </c>
      <c r="F109" s="69">
        <f t="shared" si="9"/>
        <v>430.3248206</v>
      </c>
      <c r="G109" s="69">
        <f t="shared" si="10"/>
        <v>268986.4697</v>
      </c>
    </row>
    <row r="110">
      <c r="A110" s="65">
        <f t="shared" si="11"/>
        <v>93</v>
      </c>
      <c r="B110" s="66">
        <f t="shared" si="12"/>
        <v>47741</v>
      </c>
      <c r="C110" s="67" t="str">
        <f t="shared" si="7"/>
        <v/>
      </c>
      <c r="D110" s="68">
        <f t="shared" si="13"/>
        <v>1945.79429</v>
      </c>
      <c r="E110" s="69">
        <f t="shared" si="8"/>
        <v>1513.048892</v>
      </c>
      <c r="F110" s="69">
        <f t="shared" si="9"/>
        <v>432.7453977</v>
      </c>
      <c r="G110" s="69">
        <f t="shared" si="10"/>
        <v>268553.7243</v>
      </c>
    </row>
    <row r="111">
      <c r="A111" s="65">
        <f t="shared" si="11"/>
        <v>94</v>
      </c>
      <c r="B111" s="66">
        <f t="shared" si="12"/>
        <v>47771</v>
      </c>
      <c r="C111" s="67" t="str">
        <f t="shared" si="7"/>
        <v/>
      </c>
      <c r="D111" s="68">
        <f t="shared" si="13"/>
        <v>1945.79429</v>
      </c>
      <c r="E111" s="69">
        <f t="shared" si="8"/>
        <v>1510.614699</v>
      </c>
      <c r="F111" s="69">
        <f t="shared" si="9"/>
        <v>435.1795906</v>
      </c>
      <c r="G111" s="69">
        <f t="shared" si="10"/>
        <v>268118.5447</v>
      </c>
    </row>
    <row r="112">
      <c r="A112" s="65">
        <f t="shared" si="11"/>
        <v>95</v>
      </c>
      <c r="B112" s="66">
        <f t="shared" si="12"/>
        <v>47802</v>
      </c>
      <c r="C112" s="67" t="str">
        <f t="shared" si="7"/>
        <v/>
      </c>
      <c r="D112" s="68">
        <f t="shared" si="13"/>
        <v>1945.79429</v>
      </c>
      <c r="E112" s="69">
        <f t="shared" si="8"/>
        <v>1508.166814</v>
      </c>
      <c r="F112" s="69">
        <f t="shared" si="9"/>
        <v>437.6274758</v>
      </c>
      <c r="G112" s="69">
        <f t="shared" si="10"/>
        <v>267680.9172</v>
      </c>
    </row>
    <row r="113">
      <c r="A113" s="65">
        <f t="shared" si="11"/>
        <v>96</v>
      </c>
      <c r="B113" s="66">
        <f t="shared" si="12"/>
        <v>47832</v>
      </c>
      <c r="C113" s="79">
        <f t="shared" si="7"/>
        <v>8</v>
      </c>
      <c r="D113" s="68">
        <f t="shared" si="13"/>
        <v>1945.79429</v>
      </c>
      <c r="E113" s="69">
        <f t="shared" si="8"/>
        <v>1505.705159</v>
      </c>
      <c r="F113" s="69">
        <f t="shared" si="9"/>
        <v>440.0891303</v>
      </c>
      <c r="G113" s="69">
        <f t="shared" si="10"/>
        <v>267240.8281</v>
      </c>
    </row>
    <row r="114">
      <c r="A114" s="65">
        <f t="shared" si="11"/>
        <v>97</v>
      </c>
      <c r="B114" s="66">
        <f t="shared" si="12"/>
        <v>47863</v>
      </c>
      <c r="C114" s="67" t="str">
        <f t="shared" si="7"/>
        <v/>
      </c>
      <c r="D114" s="68">
        <f t="shared" si="13"/>
        <v>1945.79429</v>
      </c>
      <c r="E114" s="69">
        <f t="shared" si="8"/>
        <v>1503.229658</v>
      </c>
      <c r="F114" s="69">
        <f t="shared" si="9"/>
        <v>442.5646317</v>
      </c>
      <c r="G114" s="69">
        <f t="shared" si="10"/>
        <v>266798.2635</v>
      </c>
    </row>
    <row r="115">
      <c r="A115" s="65">
        <f t="shared" si="11"/>
        <v>98</v>
      </c>
      <c r="B115" s="66">
        <f t="shared" si="12"/>
        <v>47894</v>
      </c>
      <c r="C115" s="67" t="str">
        <f t="shared" si="7"/>
        <v/>
      </c>
      <c r="D115" s="68">
        <f t="shared" si="13"/>
        <v>1945.79429</v>
      </c>
      <c r="E115" s="69">
        <f t="shared" si="8"/>
        <v>1500.740232</v>
      </c>
      <c r="F115" s="69">
        <f t="shared" si="9"/>
        <v>445.0540577</v>
      </c>
      <c r="G115" s="69">
        <f t="shared" si="10"/>
        <v>266353.2094</v>
      </c>
    </row>
    <row r="116">
      <c r="A116" s="65">
        <f t="shared" si="11"/>
        <v>99</v>
      </c>
      <c r="B116" s="66">
        <f t="shared" si="12"/>
        <v>47922</v>
      </c>
      <c r="C116" s="67" t="str">
        <f t="shared" si="7"/>
        <v/>
      </c>
      <c r="D116" s="68">
        <f t="shared" si="13"/>
        <v>1945.79429</v>
      </c>
      <c r="E116" s="69">
        <f t="shared" si="8"/>
        <v>1498.236803</v>
      </c>
      <c r="F116" s="69">
        <f t="shared" si="9"/>
        <v>447.5574868</v>
      </c>
      <c r="G116" s="69">
        <f t="shared" si="10"/>
        <v>265905.6519</v>
      </c>
    </row>
    <row r="117">
      <c r="A117" s="65">
        <f t="shared" si="11"/>
        <v>100</v>
      </c>
      <c r="B117" s="66">
        <f t="shared" si="12"/>
        <v>47953</v>
      </c>
      <c r="C117" s="67" t="str">
        <f t="shared" si="7"/>
        <v/>
      </c>
      <c r="D117" s="68">
        <f t="shared" si="13"/>
        <v>1945.79429</v>
      </c>
      <c r="E117" s="69">
        <f t="shared" si="8"/>
        <v>1495.719292</v>
      </c>
      <c r="F117" s="69">
        <f t="shared" si="9"/>
        <v>450.0749976</v>
      </c>
      <c r="G117" s="69">
        <f t="shared" si="10"/>
        <v>265455.5769</v>
      </c>
    </row>
    <row r="118">
      <c r="A118" s="65">
        <f t="shared" si="11"/>
        <v>101</v>
      </c>
      <c r="B118" s="66">
        <f t="shared" si="12"/>
        <v>47983</v>
      </c>
      <c r="C118" s="67" t="str">
        <f t="shared" si="7"/>
        <v/>
      </c>
      <c r="D118" s="68">
        <f t="shared" si="13"/>
        <v>1945.79429</v>
      </c>
      <c r="E118" s="69">
        <f t="shared" si="8"/>
        <v>1493.18762</v>
      </c>
      <c r="F118" s="69">
        <f t="shared" si="9"/>
        <v>452.6066695</v>
      </c>
      <c r="G118" s="69">
        <f t="shared" si="10"/>
        <v>265002.9703</v>
      </c>
    </row>
    <row r="119">
      <c r="A119" s="65">
        <f t="shared" si="11"/>
        <v>102</v>
      </c>
      <c r="B119" s="66">
        <f t="shared" si="12"/>
        <v>48014</v>
      </c>
      <c r="C119" s="67" t="str">
        <f t="shared" si="7"/>
        <v/>
      </c>
      <c r="D119" s="68">
        <f t="shared" si="13"/>
        <v>1945.79429</v>
      </c>
      <c r="E119" s="69">
        <f t="shared" si="8"/>
        <v>1490.641708</v>
      </c>
      <c r="F119" s="69">
        <f t="shared" si="9"/>
        <v>455.152582</v>
      </c>
      <c r="G119" s="69">
        <f t="shared" si="10"/>
        <v>264547.8177</v>
      </c>
    </row>
    <row r="120">
      <c r="A120" s="65">
        <f t="shared" si="11"/>
        <v>103</v>
      </c>
      <c r="B120" s="66">
        <f t="shared" si="12"/>
        <v>48044</v>
      </c>
      <c r="C120" s="67" t="str">
        <f t="shared" si="7"/>
        <v/>
      </c>
      <c r="D120" s="68">
        <f t="shared" si="13"/>
        <v>1945.79429</v>
      </c>
      <c r="E120" s="69">
        <f t="shared" si="8"/>
        <v>1488.081474</v>
      </c>
      <c r="F120" s="69">
        <f t="shared" si="9"/>
        <v>457.7128153</v>
      </c>
      <c r="G120" s="69">
        <f t="shared" si="10"/>
        <v>264090.1049</v>
      </c>
    </row>
    <row r="121">
      <c r="A121" s="65">
        <f t="shared" si="11"/>
        <v>104</v>
      </c>
      <c r="B121" s="66">
        <f t="shared" si="12"/>
        <v>48075</v>
      </c>
      <c r="C121" s="67" t="str">
        <f t="shared" si="7"/>
        <v/>
      </c>
      <c r="D121" s="68">
        <f t="shared" si="13"/>
        <v>1945.79429</v>
      </c>
      <c r="E121" s="69">
        <f t="shared" si="8"/>
        <v>1485.50684</v>
      </c>
      <c r="F121" s="69">
        <f t="shared" si="9"/>
        <v>460.2874499</v>
      </c>
      <c r="G121" s="69">
        <f t="shared" si="10"/>
        <v>263629.8174</v>
      </c>
    </row>
    <row r="122">
      <c r="A122" s="65">
        <f t="shared" si="11"/>
        <v>105</v>
      </c>
      <c r="B122" s="66">
        <f t="shared" si="12"/>
        <v>48106</v>
      </c>
      <c r="C122" s="67" t="str">
        <f t="shared" si="7"/>
        <v/>
      </c>
      <c r="D122" s="68">
        <f t="shared" si="13"/>
        <v>1945.79429</v>
      </c>
      <c r="E122" s="69">
        <f t="shared" si="8"/>
        <v>1482.917723</v>
      </c>
      <c r="F122" s="69">
        <f t="shared" si="9"/>
        <v>462.8765668</v>
      </c>
      <c r="G122" s="69">
        <f t="shared" si="10"/>
        <v>263166.9408</v>
      </c>
    </row>
    <row r="123">
      <c r="A123" s="65">
        <f t="shared" si="11"/>
        <v>106</v>
      </c>
      <c r="B123" s="66">
        <f t="shared" si="12"/>
        <v>48136</v>
      </c>
      <c r="C123" s="67" t="str">
        <f t="shared" si="7"/>
        <v/>
      </c>
      <c r="D123" s="68">
        <f t="shared" si="13"/>
        <v>1945.79429</v>
      </c>
      <c r="E123" s="69">
        <f t="shared" si="8"/>
        <v>1480.314042</v>
      </c>
      <c r="F123" s="69">
        <f t="shared" si="9"/>
        <v>465.4802475</v>
      </c>
      <c r="G123" s="69">
        <f t="shared" si="10"/>
        <v>262701.4606</v>
      </c>
    </row>
    <row r="124">
      <c r="A124" s="65">
        <f t="shared" si="11"/>
        <v>107</v>
      </c>
      <c r="B124" s="66">
        <f t="shared" si="12"/>
        <v>48167</v>
      </c>
      <c r="C124" s="67" t="str">
        <f t="shared" si="7"/>
        <v/>
      </c>
      <c r="D124" s="68">
        <f t="shared" si="13"/>
        <v>1945.79429</v>
      </c>
      <c r="E124" s="69">
        <f t="shared" si="8"/>
        <v>1477.695716</v>
      </c>
      <c r="F124" s="69">
        <f t="shared" si="9"/>
        <v>468.0985739</v>
      </c>
      <c r="G124" s="69">
        <f t="shared" si="10"/>
        <v>262233.362</v>
      </c>
    </row>
    <row r="125">
      <c r="A125" s="65">
        <f t="shared" si="11"/>
        <v>108</v>
      </c>
      <c r="B125" s="66">
        <f t="shared" si="12"/>
        <v>48197</v>
      </c>
      <c r="C125" s="79">
        <f t="shared" si="7"/>
        <v>9</v>
      </c>
      <c r="D125" s="68">
        <f t="shared" si="13"/>
        <v>1945.79429</v>
      </c>
      <c r="E125" s="69">
        <f t="shared" si="8"/>
        <v>1475.062661</v>
      </c>
      <c r="F125" s="69">
        <f t="shared" si="9"/>
        <v>470.7316284</v>
      </c>
      <c r="G125" s="69">
        <f t="shared" si="10"/>
        <v>261762.6304</v>
      </c>
    </row>
    <row r="126">
      <c r="A126" s="65">
        <f t="shared" si="11"/>
        <v>109</v>
      </c>
      <c r="B126" s="66">
        <f t="shared" si="12"/>
        <v>48228</v>
      </c>
      <c r="C126" s="67" t="str">
        <f t="shared" si="7"/>
        <v/>
      </c>
      <c r="D126" s="68">
        <f t="shared" si="13"/>
        <v>1945.79429</v>
      </c>
      <c r="E126" s="69">
        <f t="shared" si="8"/>
        <v>1472.414796</v>
      </c>
      <c r="F126" s="69">
        <f t="shared" si="9"/>
        <v>473.3794938</v>
      </c>
      <c r="G126" s="69">
        <f t="shared" si="10"/>
        <v>261289.2509</v>
      </c>
    </row>
    <row r="127">
      <c r="A127" s="65">
        <f t="shared" si="11"/>
        <v>110</v>
      </c>
      <c r="B127" s="66">
        <f t="shared" si="12"/>
        <v>48259</v>
      </c>
      <c r="C127" s="67" t="str">
        <f t="shared" si="7"/>
        <v/>
      </c>
      <c r="D127" s="68">
        <f t="shared" si="13"/>
        <v>1945.79429</v>
      </c>
      <c r="E127" s="69">
        <f t="shared" si="8"/>
        <v>1469.752036</v>
      </c>
      <c r="F127" s="69">
        <f t="shared" si="9"/>
        <v>476.0422534</v>
      </c>
      <c r="G127" s="69">
        <f t="shared" si="10"/>
        <v>260813.2086</v>
      </c>
    </row>
    <row r="128">
      <c r="A128" s="65">
        <f t="shared" si="11"/>
        <v>111</v>
      </c>
      <c r="B128" s="66">
        <f t="shared" si="12"/>
        <v>48288</v>
      </c>
      <c r="C128" s="67" t="str">
        <f t="shared" si="7"/>
        <v/>
      </c>
      <c r="D128" s="68">
        <f t="shared" si="13"/>
        <v>1945.79429</v>
      </c>
      <c r="E128" s="69">
        <f t="shared" si="8"/>
        <v>1467.074299</v>
      </c>
      <c r="F128" s="69">
        <f t="shared" si="9"/>
        <v>478.7199911</v>
      </c>
      <c r="G128" s="69">
        <f t="shared" si="10"/>
        <v>260334.4887</v>
      </c>
    </row>
    <row r="129">
      <c r="A129" s="65">
        <f t="shared" si="11"/>
        <v>112</v>
      </c>
      <c r="B129" s="66">
        <f t="shared" si="12"/>
        <v>48319</v>
      </c>
      <c r="C129" s="67" t="str">
        <f t="shared" si="7"/>
        <v/>
      </c>
      <c r="D129" s="68">
        <f t="shared" si="13"/>
        <v>1945.79429</v>
      </c>
      <c r="E129" s="69">
        <f t="shared" si="8"/>
        <v>1464.381499</v>
      </c>
      <c r="F129" s="69">
        <f t="shared" si="9"/>
        <v>481.412791</v>
      </c>
      <c r="G129" s="69">
        <f t="shared" si="10"/>
        <v>259853.0759</v>
      </c>
    </row>
    <row r="130">
      <c r="A130" s="65">
        <f t="shared" si="11"/>
        <v>113</v>
      </c>
      <c r="B130" s="66">
        <f t="shared" si="12"/>
        <v>48349</v>
      </c>
      <c r="C130" s="67" t="str">
        <f t="shared" si="7"/>
        <v/>
      </c>
      <c r="D130" s="68">
        <f t="shared" si="13"/>
        <v>1945.79429</v>
      </c>
      <c r="E130" s="69">
        <f t="shared" si="8"/>
        <v>1461.673552</v>
      </c>
      <c r="F130" s="69">
        <f t="shared" si="9"/>
        <v>484.120738</v>
      </c>
      <c r="G130" s="69">
        <f t="shared" si="10"/>
        <v>259368.9551</v>
      </c>
    </row>
    <row r="131">
      <c r="A131" s="65">
        <f t="shared" si="11"/>
        <v>114</v>
      </c>
      <c r="B131" s="66">
        <f t="shared" si="12"/>
        <v>48380</v>
      </c>
      <c r="C131" s="67" t="str">
        <f t="shared" si="7"/>
        <v/>
      </c>
      <c r="D131" s="68">
        <f t="shared" si="13"/>
        <v>1945.79429</v>
      </c>
      <c r="E131" s="69">
        <f t="shared" si="8"/>
        <v>1458.950373</v>
      </c>
      <c r="F131" s="69">
        <f t="shared" si="9"/>
        <v>486.8439171</v>
      </c>
      <c r="G131" s="69">
        <f t="shared" si="10"/>
        <v>258882.1112</v>
      </c>
    </row>
    <row r="132">
      <c r="A132" s="65">
        <f t="shared" si="11"/>
        <v>115</v>
      </c>
      <c r="B132" s="66">
        <f t="shared" si="12"/>
        <v>48410</v>
      </c>
      <c r="C132" s="67" t="str">
        <f t="shared" si="7"/>
        <v/>
      </c>
      <c r="D132" s="68">
        <f t="shared" si="13"/>
        <v>1945.79429</v>
      </c>
      <c r="E132" s="69">
        <f t="shared" si="8"/>
        <v>1456.211876</v>
      </c>
      <c r="F132" s="69">
        <f t="shared" si="9"/>
        <v>489.5824142</v>
      </c>
      <c r="G132" s="69">
        <f t="shared" si="10"/>
        <v>258392.5288</v>
      </c>
    </row>
    <row r="133">
      <c r="A133" s="65">
        <f t="shared" si="11"/>
        <v>116</v>
      </c>
      <c r="B133" s="66">
        <f t="shared" si="12"/>
        <v>48441</v>
      </c>
      <c r="C133" s="67" t="str">
        <f t="shared" si="7"/>
        <v/>
      </c>
      <c r="D133" s="68">
        <f t="shared" si="13"/>
        <v>1945.79429</v>
      </c>
      <c r="E133" s="69">
        <f t="shared" si="8"/>
        <v>1453.457974</v>
      </c>
      <c r="F133" s="69">
        <f t="shared" si="9"/>
        <v>492.3363153</v>
      </c>
      <c r="G133" s="69">
        <f t="shared" si="10"/>
        <v>257900.1925</v>
      </c>
    </row>
    <row r="134">
      <c r="A134" s="65">
        <f t="shared" si="11"/>
        <v>117</v>
      </c>
      <c r="B134" s="66">
        <f t="shared" si="12"/>
        <v>48472</v>
      </c>
      <c r="C134" s="67" t="str">
        <f t="shared" si="7"/>
        <v/>
      </c>
      <c r="D134" s="68">
        <f t="shared" si="13"/>
        <v>1945.79429</v>
      </c>
      <c r="E134" s="69">
        <f t="shared" si="8"/>
        <v>1450.688583</v>
      </c>
      <c r="F134" s="69">
        <f t="shared" si="9"/>
        <v>495.105707</v>
      </c>
      <c r="G134" s="69">
        <f t="shared" si="10"/>
        <v>257405.0868</v>
      </c>
    </row>
    <row r="135">
      <c r="A135" s="65">
        <f t="shared" si="11"/>
        <v>118</v>
      </c>
      <c r="B135" s="66">
        <f t="shared" si="12"/>
        <v>48502</v>
      </c>
      <c r="C135" s="67" t="str">
        <f t="shared" si="7"/>
        <v/>
      </c>
      <c r="D135" s="68">
        <f t="shared" si="13"/>
        <v>1945.79429</v>
      </c>
      <c r="E135" s="69">
        <f t="shared" si="8"/>
        <v>1447.903613</v>
      </c>
      <c r="F135" s="69">
        <f t="shared" si="9"/>
        <v>497.8906766</v>
      </c>
      <c r="G135" s="69">
        <f t="shared" si="10"/>
        <v>256907.1961</v>
      </c>
    </row>
    <row r="136">
      <c r="A136" s="65">
        <f t="shared" si="11"/>
        <v>119</v>
      </c>
      <c r="B136" s="66">
        <f t="shared" si="12"/>
        <v>48533</v>
      </c>
      <c r="C136" s="67" t="str">
        <f t="shared" si="7"/>
        <v/>
      </c>
      <c r="D136" s="68">
        <f t="shared" si="13"/>
        <v>1945.79429</v>
      </c>
      <c r="E136" s="69">
        <f t="shared" si="8"/>
        <v>1445.102978</v>
      </c>
      <c r="F136" s="69">
        <f t="shared" si="9"/>
        <v>500.6913117</v>
      </c>
      <c r="G136" s="69">
        <f t="shared" si="10"/>
        <v>256406.5048</v>
      </c>
    </row>
    <row r="137">
      <c r="A137" s="65">
        <f t="shared" si="11"/>
        <v>120</v>
      </c>
      <c r="B137" s="66">
        <f t="shared" si="12"/>
        <v>48563</v>
      </c>
      <c r="C137" s="79">
        <f t="shared" si="7"/>
        <v>10</v>
      </c>
      <c r="D137" s="68">
        <f t="shared" si="13"/>
        <v>1945.79429</v>
      </c>
      <c r="E137" s="69">
        <f t="shared" si="8"/>
        <v>1442.286589</v>
      </c>
      <c r="F137" s="69">
        <f t="shared" si="9"/>
        <v>503.5077003</v>
      </c>
      <c r="G137" s="69">
        <f t="shared" si="10"/>
        <v>255902.9971</v>
      </c>
    </row>
    <row r="138">
      <c r="A138" s="65">
        <f t="shared" si="11"/>
        <v>121</v>
      </c>
      <c r="B138" s="66">
        <f t="shared" si="12"/>
        <v>48594</v>
      </c>
      <c r="C138" s="67" t="str">
        <f t="shared" si="7"/>
        <v/>
      </c>
      <c r="D138" s="68">
        <f t="shared" si="13"/>
        <v>1945.79429</v>
      </c>
      <c r="E138" s="69">
        <f t="shared" si="8"/>
        <v>1439.454359</v>
      </c>
      <c r="F138" s="69">
        <f t="shared" si="9"/>
        <v>506.3399311</v>
      </c>
      <c r="G138" s="69">
        <f t="shared" si="10"/>
        <v>255396.6571</v>
      </c>
    </row>
    <row r="139">
      <c r="A139" s="65">
        <f t="shared" si="11"/>
        <v>122</v>
      </c>
      <c r="B139" s="66">
        <f t="shared" si="12"/>
        <v>48625</v>
      </c>
      <c r="C139" s="67" t="str">
        <f t="shared" si="7"/>
        <v/>
      </c>
      <c r="D139" s="68">
        <f t="shared" si="13"/>
        <v>1945.79429</v>
      </c>
      <c r="E139" s="69">
        <f t="shared" si="8"/>
        <v>1436.606196</v>
      </c>
      <c r="F139" s="69">
        <f t="shared" si="9"/>
        <v>509.1880932</v>
      </c>
      <c r="G139" s="69">
        <f t="shared" si="10"/>
        <v>254887.4691</v>
      </c>
    </row>
    <row r="140">
      <c r="A140" s="65">
        <f t="shared" si="11"/>
        <v>123</v>
      </c>
      <c r="B140" s="66">
        <f t="shared" si="12"/>
        <v>48653</v>
      </c>
      <c r="C140" s="67" t="str">
        <f t="shared" si="7"/>
        <v/>
      </c>
      <c r="D140" s="68">
        <f t="shared" si="13"/>
        <v>1945.79429</v>
      </c>
      <c r="E140" s="69">
        <f t="shared" si="8"/>
        <v>1433.742013</v>
      </c>
      <c r="F140" s="69">
        <f t="shared" si="9"/>
        <v>512.0522763</v>
      </c>
      <c r="G140" s="69">
        <f t="shared" si="10"/>
        <v>254375.4168</v>
      </c>
    </row>
    <row r="141">
      <c r="A141" s="65">
        <f t="shared" si="11"/>
        <v>124</v>
      </c>
      <c r="B141" s="66">
        <f t="shared" si="12"/>
        <v>48684</v>
      </c>
      <c r="C141" s="67" t="str">
        <f t="shared" si="7"/>
        <v/>
      </c>
      <c r="D141" s="68">
        <f t="shared" si="13"/>
        <v>1945.79429</v>
      </c>
      <c r="E141" s="69">
        <f t="shared" si="8"/>
        <v>1430.861719</v>
      </c>
      <c r="F141" s="69">
        <f t="shared" si="9"/>
        <v>514.9325703</v>
      </c>
      <c r="G141" s="69">
        <f t="shared" si="10"/>
        <v>253860.4842</v>
      </c>
    </row>
    <row r="142">
      <c r="A142" s="65">
        <f t="shared" si="11"/>
        <v>125</v>
      </c>
      <c r="B142" s="66">
        <f t="shared" si="12"/>
        <v>48714</v>
      </c>
      <c r="C142" s="67" t="str">
        <f t="shared" si="7"/>
        <v/>
      </c>
      <c r="D142" s="68">
        <f t="shared" si="13"/>
        <v>1945.79429</v>
      </c>
      <c r="E142" s="69">
        <f t="shared" si="8"/>
        <v>1427.965224</v>
      </c>
      <c r="F142" s="69">
        <f t="shared" si="9"/>
        <v>517.829066</v>
      </c>
      <c r="G142" s="69">
        <f t="shared" si="10"/>
        <v>253342.6551</v>
      </c>
    </row>
    <row r="143">
      <c r="A143" s="65">
        <f t="shared" si="11"/>
        <v>126</v>
      </c>
      <c r="B143" s="66">
        <f t="shared" si="12"/>
        <v>48745</v>
      </c>
      <c r="C143" s="67" t="str">
        <f t="shared" si="7"/>
        <v/>
      </c>
      <c r="D143" s="68">
        <f t="shared" si="13"/>
        <v>1945.79429</v>
      </c>
      <c r="E143" s="69">
        <f t="shared" si="8"/>
        <v>1425.052435</v>
      </c>
      <c r="F143" s="69">
        <f t="shared" si="9"/>
        <v>520.7418545</v>
      </c>
      <c r="G143" s="69">
        <f t="shared" si="10"/>
        <v>252821.9133</v>
      </c>
    </row>
    <row r="144">
      <c r="A144" s="65">
        <f t="shared" si="11"/>
        <v>127</v>
      </c>
      <c r="B144" s="66">
        <f t="shared" si="12"/>
        <v>48775</v>
      </c>
      <c r="C144" s="67" t="str">
        <f t="shared" si="7"/>
        <v/>
      </c>
      <c r="D144" s="68">
        <f t="shared" si="13"/>
        <v>1945.79429</v>
      </c>
      <c r="E144" s="69">
        <f t="shared" si="8"/>
        <v>1422.123262</v>
      </c>
      <c r="F144" s="69">
        <f t="shared" si="9"/>
        <v>523.6710275</v>
      </c>
      <c r="G144" s="69">
        <f t="shared" si="10"/>
        <v>252298.2423</v>
      </c>
    </row>
    <row r="145">
      <c r="A145" s="65">
        <f t="shared" si="11"/>
        <v>128</v>
      </c>
      <c r="B145" s="66">
        <f t="shared" si="12"/>
        <v>48806</v>
      </c>
      <c r="C145" s="67" t="str">
        <f t="shared" si="7"/>
        <v/>
      </c>
      <c r="D145" s="68">
        <f t="shared" si="13"/>
        <v>1945.79429</v>
      </c>
      <c r="E145" s="69">
        <f t="shared" si="8"/>
        <v>1419.177613</v>
      </c>
      <c r="F145" s="69">
        <f t="shared" si="9"/>
        <v>526.616677</v>
      </c>
      <c r="G145" s="69">
        <f t="shared" si="10"/>
        <v>251771.6256</v>
      </c>
    </row>
    <row r="146">
      <c r="A146" s="65">
        <f t="shared" si="11"/>
        <v>129</v>
      </c>
      <c r="B146" s="66">
        <f t="shared" si="12"/>
        <v>48837</v>
      </c>
      <c r="C146" s="67" t="str">
        <f t="shared" si="7"/>
        <v/>
      </c>
      <c r="D146" s="68">
        <f t="shared" si="13"/>
        <v>1945.79429</v>
      </c>
      <c r="E146" s="69">
        <f t="shared" si="8"/>
        <v>1416.215394</v>
      </c>
      <c r="F146" s="69">
        <f t="shared" si="9"/>
        <v>529.5788958</v>
      </c>
      <c r="G146" s="69">
        <f t="shared" si="10"/>
        <v>251242.0467</v>
      </c>
    </row>
    <row r="147">
      <c r="A147" s="65">
        <f t="shared" si="11"/>
        <v>130</v>
      </c>
      <c r="B147" s="66">
        <f t="shared" si="12"/>
        <v>48867</v>
      </c>
      <c r="C147" s="67" t="str">
        <f t="shared" si="7"/>
        <v/>
      </c>
      <c r="D147" s="68">
        <f t="shared" si="13"/>
        <v>1945.79429</v>
      </c>
      <c r="E147" s="69">
        <f t="shared" si="8"/>
        <v>1413.236513</v>
      </c>
      <c r="F147" s="69">
        <f t="shared" si="9"/>
        <v>532.5577771</v>
      </c>
      <c r="G147" s="69">
        <f t="shared" si="10"/>
        <v>250709.4889</v>
      </c>
    </row>
    <row r="148">
      <c r="A148" s="65">
        <f t="shared" si="11"/>
        <v>131</v>
      </c>
      <c r="B148" s="66">
        <f t="shared" si="12"/>
        <v>48898</v>
      </c>
      <c r="C148" s="67" t="str">
        <f t="shared" si="7"/>
        <v/>
      </c>
      <c r="D148" s="68">
        <f t="shared" si="13"/>
        <v>1945.79429</v>
      </c>
      <c r="E148" s="69">
        <f t="shared" si="8"/>
        <v>1410.240875</v>
      </c>
      <c r="F148" s="69">
        <f t="shared" si="9"/>
        <v>535.5534146</v>
      </c>
      <c r="G148" s="69">
        <f t="shared" si="10"/>
        <v>250173.9355</v>
      </c>
    </row>
    <row r="149">
      <c r="A149" s="65">
        <f t="shared" si="11"/>
        <v>132</v>
      </c>
      <c r="B149" s="66">
        <f t="shared" si="12"/>
        <v>48928</v>
      </c>
      <c r="C149" s="79">
        <f t="shared" si="7"/>
        <v>11</v>
      </c>
      <c r="D149" s="68">
        <f t="shared" si="13"/>
        <v>1945.79429</v>
      </c>
      <c r="E149" s="69">
        <f t="shared" si="8"/>
        <v>1407.228387</v>
      </c>
      <c r="F149" s="69">
        <f t="shared" si="9"/>
        <v>538.5659025</v>
      </c>
      <c r="G149" s="69">
        <f t="shared" si="10"/>
        <v>249635.3696</v>
      </c>
    </row>
    <row r="150">
      <c r="A150" s="65">
        <f t="shared" si="11"/>
        <v>133</v>
      </c>
      <c r="B150" s="66">
        <f t="shared" si="12"/>
        <v>48959</v>
      </c>
      <c r="C150" s="67" t="str">
        <f t="shared" si="7"/>
        <v/>
      </c>
      <c r="D150" s="68">
        <f t="shared" si="13"/>
        <v>1945.79429</v>
      </c>
      <c r="E150" s="69">
        <f t="shared" si="8"/>
        <v>1404.198954</v>
      </c>
      <c r="F150" s="69">
        <f t="shared" si="9"/>
        <v>541.5953357</v>
      </c>
      <c r="G150" s="69">
        <f t="shared" si="10"/>
        <v>249093.7743</v>
      </c>
    </row>
    <row r="151">
      <c r="A151" s="65">
        <f t="shared" si="11"/>
        <v>134</v>
      </c>
      <c r="B151" s="66">
        <f t="shared" si="12"/>
        <v>48990</v>
      </c>
      <c r="C151" s="67" t="str">
        <f t="shared" si="7"/>
        <v/>
      </c>
      <c r="D151" s="68">
        <f t="shared" si="13"/>
        <v>1945.79429</v>
      </c>
      <c r="E151" s="69">
        <f t="shared" si="8"/>
        <v>1401.15248</v>
      </c>
      <c r="F151" s="69">
        <f t="shared" si="9"/>
        <v>544.6418095</v>
      </c>
      <c r="G151" s="69">
        <f t="shared" si="10"/>
        <v>248549.1324</v>
      </c>
    </row>
    <row r="152">
      <c r="A152" s="65">
        <f t="shared" si="11"/>
        <v>135</v>
      </c>
      <c r="B152" s="66">
        <f t="shared" si="12"/>
        <v>49018</v>
      </c>
      <c r="C152" s="67" t="str">
        <f t="shared" si="7"/>
        <v/>
      </c>
      <c r="D152" s="68">
        <f t="shared" si="13"/>
        <v>1945.79429</v>
      </c>
      <c r="E152" s="69">
        <f t="shared" si="8"/>
        <v>1398.08887</v>
      </c>
      <c r="F152" s="69">
        <f t="shared" si="9"/>
        <v>547.7054197</v>
      </c>
      <c r="G152" s="69">
        <f t="shared" si="10"/>
        <v>248001.427</v>
      </c>
    </row>
    <row r="153">
      <c r="A153" s="65">
        <f t="shared" si="11"/>
        <v>136</v>
      </c>
      <c r="B153" s="66">
        <f t="shared" si="12"/>
        <v>49049</v>
      </c>
      <c r="C153" s="67" t="str">
        <f t="shared" si="7"/>
        <v/>
      </c>
      <c r="D153" s="68">
        <f t="shared" si="13"/>
        <v>1945.79429</v>
      </c>
      <c r="E153" s="69">
        <f t="shared" si="8"/>
        <v>1395.008027</v>
      </c>
      <c r="F153" s="69">
        <f t="shared" si="9"/>
        <v>550.7862627</v>
      </c>
      <c r="G153" s="69">
        <f t="shared" si="10"/>
        <v>247450.6408</v>
      </c>
    </row>
    <row r="154">
      <c r="A154" s="65">
        <f t="shared" si="11"/>
        <v>137</v>
      </c>
      <c r="B154" s="66">
        <f t="shared" si="12"/>
        <v>49079</v>
      </c>
      <c r="C154" s="67" t="str">
        <f t="shared" si="7"/>
        <v/>
      </c>
      <c r="D154" s="68">
        <f t="shared" si="13"/>
        <v>1945.79429</v>
      </c>
      <c r="E154" s="69">
        <f t="shared" si="8"/>
        <v>1391.909854</v>
      </c>
      <c r="F154" s="69">
        <f t="shared" si="9"/>
        <v>553.8844354</v>
      </c>
      <c r="G154" s="69">
        <f t="shared" si="10"/>
        <v>246896.7563</v>
      </c>
    </row>
    <row r="155">
      <c r="A155" s="65">
        <f t="shared" si="11"/>
        <v>138</v>
      </c>
      <c r="B155" s="66">
        <f t="shared" si="12"/>
        <v>49110</v>
      </c>
      <c r="C155" s="67" t="str">
        <f t="shared" si="7"/>
        <v/>
      </c>
      <c r="D155" s="68">
        <f t="shared" si="13"/>
        <v>1945.79429</v>
      </c>
      <c r="E155" s="69">
        <f t="shared" si="8"/>
        <v>1388.794254</v>
      </c>
      <c r="F155" s="69">
        <f t="shared" si="9"/>
        <v>557.0000353</v>
      </c>
      <c r="G155" s="69">
        <f t="shared" si="10"/>
        <v>246339.7563</v>
      </c>
    </row>
    <row r="156">
      <c r="A156" s="65">
        <f t="shared" si="11"/>
        <v>139</v>
      </c>
      <c r="B156" s="66">
        <f t="shared" si="12"/>
        <v>49140</v>
      </c>
      <c r="C156" s="67" t="str">
        <f t="shared" si="7"/>
        <v/>
      </c>
      <c r="D156" s="68">
        <f t="shared" si="13"/>
        <v>1945.79429</v>
      </c>
      <c r="E156" s="69">
        <f t="shared" si="8"/>
        <v>1385.661129</v>
      </c>
      <c r="F156" s="69">
        <f t="shared" si="9"/>
        <v>560.1331605</v>
      </c>
      <c r="G156" s="69">
        <f t="shared" si="10"/>
        <v>245779.6231</v>
      </c>
    </row>
    <row r="157">
      <c r="A157" s="65">
        <f t="shared" si="11"/>
        <v>140</v>
      </c>
      <c r="B157" s="66">
        <f t="shared" si="12"/>
        <v>49171</v>
      </c>
      <c r="C157" s="67" t="str">
        <f t="shared" si="7"/>
        <v/>
      </c>
      <c r="D157" s="68">
        <f t="shared" si="13"/>
        <v>1945.79429</v>
      </c>
      <c r="E157" s="69">
        <f t="shared" si="8"/>
        <v>1382.51038</v>
      </c>
      <c r="F157" s="69">
        <f t="shared" si="9"/>
        <v>563.2839096</v>
      </c>
      <c r="G157" s="69">
        <f t="shared" si="10"/>
        <v>245216.3392</v>
      </c>
    </row>
    <row r="158">
      <c r="A158" s="65">
        <f t="shared" si="11"/>
        <v>141</v>
      </c>
      <c r="B158" s="66">
        <f t="shared" si="12"/>
        <v>49202</v>
      </c>
      <c r="C158" s="67" t="str">
        <f t="shared" si="7"/>
        <v/>
      </c>
      <c r="D158" s="68">
        <f t="shared" si="13"/>
        <v>1945.79429</v>
      </c>
      <c r="E158" s="69">
        <f t="shared" si="8"/>
        <v>1379.341908</v>
      </c>
      <c r="F158" s="69">
        <f t="shared" si="9"/>
        <v>566.4523816</v>
      </c>
      <c r="G158" s="69">
        <f t="shared" si="10"/>
        <v>244649.8868</v>
      </c>
    </row>
    <row r="159">
      <c r="A159" s="65">
        <f t="shared" si="11"/>
        <v>142</v>
      </c>
      <c r="B159" s="66">
        <f t="shared" si="12"/>
        <v>49232</v>
      </c>
      <c r="C159" s="67" t="str">
        <f t="shared" si="7"/>
        <v/>
      </c>
      <c r="D159" s="68">
        <f t="shared" si="13"/>
        <v>1945.79429</v>
      </c>
      <c r="E159" s="69">
        <f t="shared" si="8"/>
        <v>1376.155614</v>
      </c>
      <c r="F159" s="69">
        <f t="shared" si="9"/>
        <v>569.6386762</v>
      </c>
      <c r="G159" s="69">
        <f t="shared" si="10"/>
        <v>244080.2482</v>
      </c>
    </row>
    <row r="160">
      <c r="A160" s="65">
        <f t="shared" si="11"/>
        <v>143</v>
      </c>
      <c r="B160" s="66">
        <f t="shared" si="12"/>
        <v>49263</v>
      </c>
      <c r="C160" s="67" t="str">
        <f t="shared" si="7"/>
        <v/>
      </c>
      <c r="D160" s="68">
        <f t="shared" si="13"/>
        <v>1945.79429</v>
      </c>
      <c r="E160" s="69">
        <f t="shared" si="8"/>
        <v>1372.951396</v>
      </c>
      <c r="F160" s="69">
        <f t="shared" si="9"/>
        <v>572.8428938</v>
      </c>
      <c r="G160" s="69">
        <f t="shared" si="10"/>
        <v>243507.4053</v>
      </c>
    </row>
    <row r="161">
      <c r="A161" s="65">
        <f t="shared" si="11"/>
        <v>144</v>
      </c>
      <c r="B161" s="66">
        <f t="shared" si="12"/>
        <v>49293</v>
      </c>
      <c r="C161" s="79">
        <f t="shared" si="7"/>
        <v>12</v>
      </c>
      <c r="D161" s="68">
        <f t="shared" si="13"/>
        <v>1945.79429</v>
      </c>
      <c r="E161" s="69">
        <f t="shared" si="8"/>
        <v>1369.729155</v>
      </c>
      <c r="F161" s="69">
        <f t="shared" si="9"/>
        <v>576.065135</v>
      </c>
      <c r="G161" s="69">
        <f t="shared" si="10"/>
        <v>242931.3401</v>
      </c>
    </row>
    <row r="162">
      <c r="A162" s="65">
        <f t="shared" si="11"/>
        <v>145</v>
      </c>
      <c r="B162" s="66">
        <f t="shared" si="12"/>
        <v>49324</v>
      </c>
      <c r="C162" s="67" t="str">
        <f t="shared" si="7"/>
        <v/>
      </c>
      <c r="D162" s="68">
        <f t="shared" si="13"/>
        <v>1945.79429</v>
      </c>
      <c r="E162" s="69">
        <f t="shared" si="8"/>
        <v>1366.488788</v>
      </c>
      <c r="F162" s="69">
        <f t="shared" si="9"/>
        <v>579.3055014</v>
      </c>
      <c r="G162" s="69">
        <f t="shared" si="10"/>
        <v>242352.0346</v>
      </c>
    </row>
    <row r="163">
      <c r="A163" s="65">
        <f t="shared" si="11"/>
        <v>146</v>
      </c>
      <c r="B163" s="66">
        <f t="shared" si="12"/>
        <v>49355</v>
      </c>
      <c r="C163" s="67" t="str">
        <f t="shared" si="7"/>
        <v/>
      </c>
      <c r="D163" s="68">
        <f t="shared" si="13"/>
        <v>1945.79429</v>
      </c>
      <c r="E163" s="69">
        <f t="shared" si="8"/>
        <v>1363.230195</v>
      </c>
      <c r="F163" s="69">
        <f t="shared" si="9"/>
        <v>582.5640949</v>
      </c>
      <c r="G163" s="69">
        <f t="shared" si="10"/>
        <v>241769.4705</v>
      </c>
    </row>
    <row r="164">
      <c r="A164" s="65">
        <f t="shared" si="11"/>
        <v>147</v>
      </c>
      <c r="B164" s="66">
        <f t="shared" si="12"/>
        <v>49383</v>
      </c>
      <c r="C164" s="67" t="str">
        <f t="shared" si="7"/>
        <v/>
      </c>
      <c r="D164" s="68">
        <f t="shared" si="13"/>
        <v>1945.79429</v>
      </c>
      <c r="E164" s="69">
        <f t="shared" si="8"/>
        <v>1359.953272</v>
      </c>
      <c r="F164" s="69">
        <f t="shared" si="9"/>
        <v>585.8410179</v>
      </c>
      <c r="G164" s="69">
        <f t="shared" si="10"/>
        <v>241183.6295</v>
      </c>
    </row>
    <row r="165">
      <c r="A165" s="65">
        <f t="shared" si="11"/>
        <v>148</v>
      </c>
      <c r="B165" s="66">
        <f t="shared" si="12"/>
        <v>49414</v>
      </c>
      <c r="C165" s="67" t="str">
        <f t="shared" si="7"/>
        <v/>
      </c>
      <c r="D165" s="68">
        <f t="shared" si="13"/>
        <v>1945.79429</v>
      </c>
      <c r="E165" s="69">
        <f t="shared" si="8"/>
        <v>1356.657916</v>
      </c>
      <c r="F165" s="69">
        <f t="shared" si="9"/>
        <v>589.1363736</v>
      </c>
      <c r="G165" s="69">
        <f t="shared" si="10"/>
        <v>240594.4932</v>
      </c>
    </row>
    <row r="166">
      <c r="A166" s="65">
        <f t="shared" si="11"/>
        <v>149</v>
      </c>
      <c r="B166" s="66">
        <f t="shared" si="12"/>
        <v>49444</v>
      </c>
      <c r="C166" s="67" t="str">
        <f t="shared" si="7"/>
        <v/>
      </c>
      <c r="D166" s="68">
        <f t="shared" si="13"/>
        <v>1945.79429</v>
      </c>
      <c r="E166" s="69">
        <f t="shared" si="8"/>
        <v>1353.344024</v>
      </c>
      <c r="F166" s="69">
        <f t="shared" si="9"/>
        <v>592.4502657</v>
      </c>
      <c r="G166" s="69">
        <f t="shared" si="10"/>
        <v>240002.0429</v>
      </c>
    </row>
    <row r="167">
      <c r="A167" s="65">
        <f t="shared" si="11"/>
        <v>150</v>
      </c>
      <c r="B167" s="66">
        <f t="shared" si="12"/>
        <v>49475</v>
      </c>
      <c r="C167" s="67" t="str">
        <f t="shared" si="7"/>
        <v/>
      </c>
      <c r="D167" s="68">
        <f t="shared" si="13"/>
        <v>1945.79429</v>
      </c>
      <c r="E167" s="69">
        <f t="shared" si="8"/>
        <v>1350.011491</v>
      </c>
      <c r="F167" s="69">
        <f t="shared" si="9"/>
        <v>595.7827985</v>
      </c>
      <c r="G167" s="69">
        <f t="shared" si="10"/>
        <v>239406.2601</v>
      </c>
    </row>
    <row r="168">
      <c r="A168" s="65">
        <f t="shared" si="11"/>
        <v>151</v>
      </c>
      <c r="B168" s="66">
        <f t="shared" si="12"/>
        <v>49505</v>
      </c>
      <c r="C168" s="67" t="str">
        <f t="shared" si="7"/>
        <v/>
      </c>
      <c r="D168" s="68">
        <f t="shared" si="13"/>
        <v>1945.79429</v>
      </c>
      <c r="E168" s="69">
        <f t="shared" si="8"/>
        <v>1346.660213</v>
      </c>
      <c r="F168" s="69">
        <f t="shared" si="9"/>
        <v>599.1340767</v>
      </c>
      <c r="G168" s="69">
        <f t="shared" si="10"/>
        <v>238807.126</v>
      </c>
    </row>
    <row r="169">
      <c r="A169" s="65">
        <f t="shared" si="11"/>
        <v>152</v>
      </c>
      <c r="B169" s="66">
        <f t="shared" si="12"/>
        <v>49536</v>
      </c>
      <c r="C169" s="67" t="str">
        <f t="shared" si="7"/>
        <v/>
      </c>
      <c r="D169" s="68">
        <f t="shared" si="13"/>
        <v>1945.79429</v>
      </c>
      <c r="E169" s="69">
        <f t="shared" si="8"/>
        <v>1343.290084</v>
      </c>
      <c r="F169" s="69">
        <f t="shared" si="9"/>
        <v>602.5042059</v>
      </c>
      <c r="G169" s="69">
        <f t="shared" si="10"/>
        <v>238204.6218</v>
      </c>
    </row>
    <row r="170">
      <c r="A170" s="65">
        <f t="shared" si="11"/>
        <v>153</v>
      </c>
      <c r="B170" s="66">
        <f t="shared" si="12"/>
        <v>49567</v>
      </c>
      <c r="C170" s="67" t="str">
        <f t="shared" si="7"/>
        <v/>
      </c>
      <c r="D170" s="68">
        <f t="shared" si="13"/>
        <v>1945.79429</v>
      </c>
      <c r="E170" s="69">
        <f t="shared" si="8"/>
        <v>1339.900998</v>
      </c>
      <c r="F170" s="69">
        <f t="shared" si="9"/>
        <v>605.8932921</v>
      </c>
      <c r="G170" s="69">
        <f t="shared" si="10"/>
        <v>237598.7285</v>
      </c>
    </row>
    <row r="171">
      <c r="A171" s="65">
        <f t="shared" si="11"/>
        <v>154</v>
      </c>
      <c r="B171" s="66">
        <f t="shared" si="12"/>
        <v>49597</v>
      </c>
      <c r="C171" s="67" t="str">
        <f t="shared" si="7"/>
        <v/>
      </c>
      <c r="D171" s="68">
        <f t="shared" si="13"/>
        <v>1945.79429</v>
      </c>
      <c r="E171" s="69">
        <f t="shared" si="8"/>
        <v>1336.492848</v>
      </c>
      <c r="F171" s="69">
        <f t="shared" si="9"/>
        <v>609.3014418</v>
      </c>
      <c r="G171" s="69">
        <f t="shared" si="10"/>
        <v>236989.4271</v>
      </c>
    </row>
    <row r="172">
      <c r="A172" s="65">
        <f t="shared" si="11"/>
        <v>155</v>
      </c>
      <c r="B172" s="66">
        <f t="shared" si="12"/>
        <v>49628</v>
      </c>
      <c r="C172" s="67" t="str">
        <f t="shared" si="7"/>
        <v/>
      </c>
      <c r="D172" s="68">
        <f t="shared" si="13"/>
        <v>1945.79429</v>
      </c>
      <c r="E172" s="69">
        <f t="shared" si="8"/>
        <v>1333.065527</v>
      </c>
      <c r="F172" s="69">
        <f t="shared" si="9"/>
        <v>612.7287624</v>
      </c>
      <c r="G172" s="69">
        <f t="shared" si="10"/>
        <v>236376.6983</v>
      </c>
    </row>
    <row r="173">
      <c r="A173" s="65">
        <f t="shared" si="11"/>
        <v>156</v>
      </c>
      <c r="B173" s="66">
        <f t="shared" si="12"/>
        <v>49658</v>
      </c>
      <c r="C173" s="79">
        <f t="shared" si="7"/>
        <v>13</v>
      </c>
      <c r="D173" s="68">
        <f t="shared" si="13"/>
        <v>1945.79429</v>
      </c>
      <c r="E173" s="69">
        <f t="shared" si="8"/>
        <v>1329.618928</v>
      </c>
      <c r="F173" s="69">
        <f t="shared" si="9"/>
        <v>616.1753617</v>
      </c>
      <c r="G173" s="69">
        <f t="shared" si="10"/>
        <v>235760.5229</v>
      </c>
    </row>
    <row r="174">
      <c r="A174" s="65">
        <f t="shared" si="11"/>
        <v>157</v>
      </c>
      <c r="B174" s="66">
        <f t="shared" si="12"/>
        <v>49689</v>
      </c>
      <c r="C174" s="67" t="str">
        <f t="shared" si="7"/>
        <v/>
      </c>
      <c r="D174" s="68">
        <f t="shared" si="13"/>
        <v>1945.79429</v>
      </c>
      <c r="E174" s="69">
        <f t="shared" si="8"/>
        <v>1326.152942</v>
      </c>
      <c r="F174" s="69">
        <f t="shared" si="9"/>
        <v>619.6413481</v>
      </c>
      <c r="G174" s="69">
        <f t="shared" si="10"/>
        <v>235140.8816</v>
      </c>
    </row>
    <row r="175">
      <c r="A175" s="65">
        <f t="shared" si="11"/>
        <v>158</v>
      </c>
      <c r="B175" s="66">
        <f t="shared" si="12"/>
        <v>49720</v>
      </c>
      <c r="C175" s="67" t="str">
        <f t="shared" si="7"/>
        <v/>
      </c>
      <c r="D175" s="68">
        <f t="shared" si="13"/>
        <v>1945.79429</v>
      </c>
      <c r="E175" s="69">
        <f t="shared" si="8"/>
        <v>1322.667459</v>
      </c>
      <c r="F175" s="69">
        <f t="shared" si="9"/>
        <v>623.1268307</v>
      </c>
      <c r="G175" s="69">
        <f t="shared" si="10"/>
        <v>234517.7548</v>
      </c>
    </row>
    <row r="176">
      <c r="A176" s="65">
        <f t="shared" si="11"/>
        <v>159</v>
      </c>
      <c r="B176" s="66">
        <f t="shared" si="12"/>
        <v>49749</v>
      </c>
      <c r="C176" s="67" t="str">
        <f t="shared" si="7"/>
        <v/>
      </c>
      <c r="D176" s="68">
        <f t="shared" si="13"/>
        <v>1945.79429</v>
      </c>
      <c r="E176" s="69">
        <f t="shared" si="8"/>
        <v>1319.162371</v>
      </c>
      <c r="F176" s="69">
        <f t="shared" si="9"/>
        <v>626.6319191</v>
      </c>
      <c r="G176" s="69">
        <f t="shared" si="10"/>
        <v>233891.1228</v>
      </c>
    </row>
    <row r="177">
      <c r="A177" s="65">
        <f t="shared" si="11"/>
        <v>160</v>
      </c>
      <c r="B177" s="66">
        <f t="shared" si="12"/>
        <v>49780</v>
      </c>
      <c r="C177" s="67" t="str">
        <f t="shared" si="7"/>
        <v/>
      </c>
      <c r="D177" s="68">
        <f t="shared" si="13"/>
        <v>1945.79429</v>
      </c>
      <c r="E177" s="69">
        <f t="shared" si="8"/>
        <v>1315.637566</v>
      </c>
      <c r="F177" s="69">
        <f t="shared" si="9"/>
        <v>630.1567237</v>
      </c>
      <c r="G177" s="69">
        <f t="shared" si="10"/>
        <v>233260.9661</v>
      </c>
    </row>
    <row r="178">
      <c r="A178" s="65">
        <f t="shared" si="11"/>
        <v>161</v>
      </c>
      <c r="B178" s="66">
        <f t="shared" si="12"/>
        <v>49810</v>
      </c>
      <c r="C178" s="67" t="str">
        <f t="shared" si="7"/>
        <v/>
      </c>
      <c r="D178" s="68">
        <f t="shared" si="13"/>
        <v>1945.79429</v>
      </c>
      <c r="E178" s="69">
        <f t="shared" si="8"/>
        <v>1312.092934</v>
      </c>
      <c r="F178" s="69">
        <f t="shared" si="9"/>
        <v>633.7013553</v>
      </c>
      <c r="G178" s="69">
        <f t="shared" si="10"/>
        <v>232627.2648</v>
      </c>
    </row>
    <row r="179">
      <c r="A179" s="65">
        <f t="shared" si="11"/>
        <v>162</v>
      </c>
      <c r="B179" s="66">
        <f t="shared" si="12"/>
        <v>49841</v>
      </c>
      <c r="C179" s="67" t="str">
        <f t="shared" si="7"/>
        <v/>
      </c>
      <c r="D179" s="68">
        <f t="shared" si="13"/>
        <v>1945.79429</v>
      </c>
      <c r="E179" s="69">
        <f t="shared" si="8"/>
        <v>1308.528364</v>
      </c>
      <c r="F179" s="69">
        <f t="shared" si="9"/>
        <v>637.2659254</v>
      </c>
      <c r="G179" s="69">
        <f t="shared" si="10"/>
        <v>231989.9988</v>
      </c>
    </row>
    <row r="180">
      <c r="A180" s="65">
        <f t="shared" si="11"/>
        <v>163</v>
      </c>
      <c r="B180" s="66">
        <f t="shared" si="12"/>
        <v>49871</v>
      </c>
      <c r="C180" s="67" t="str">
        <f t="shared" si="7"/>
        <v/>
      </c>
      <c r="D180" s="68">
        <f t="shared" si="13"/>
        <v>1945.79429</v>
      </c>
      <c r="E180" s="69">
        <f t="shared" si="8"/>
        <v>1304.943744</v>
      </c>
      <c r="F180" s="69">
        <f t="shared" si="9"/>
        <v>640.8505462</v>
      </c>
      <c r="G180" s="69">
        <f t="shared" si="10"/>
        <v>231349.1483</v>
      </c>
    </row>
    <row r="181">
      <c r="A181" s="65">
        <f t="shared" si="11"/>
        <v>164</v>
      </c>
      <c r="B181" s="66">
        <f t="shared" si="12"/>
        <v>49902</v>
      </c>
      <c r="C181" s="67" t="str">
        <f t="shared" si="7"/>
        <v/>
      </c>
      <c r="D181" s="68">
        <f t="shared" si="13"/>
        <v>1945.79429</v>
      </c>
      <c r="E181" s="69">
        <f t="shared" si="8"/>
        <v>1301.338959</v>
      </c>
      <c r="F181" s="69">
        <f t="shared" si="9"/>
        <v>644.4553305</v>
      </c>
      <c r="G181" s="69">
        <f t="shared" si="10"/>
        <v>230704.693</v>
      </c>
    </row>
    <row r="182">
      <c r="A182" s="65">
        <f t="shared" si="11"/>
        <v>165</v>
      </c>
      <c r="B182" s="66">
        <f t="shared" si="12"/>
        <v>49933</v>
      </c>
      <c r="C182" s="67" t="str">
        <f t="shared" si="7"/>
        <v/>
      </c>
      <c r="D182" s="68">
        <f t="shared" si="13"/>
        <v>1945.79429</v>
      </c>
      <c r="E182" s="69">
        <f t="shared" si="8"/>
        <v>1297.713898</v>
      </c>
      <c r="F182" s="69">
        <f t="shared" si="9"/>
        <v>648.0803918</v>
      </c>
      <c r="G182" s="69">
        <f t="shared" si="10"/>
        <v>230056.6126</v>
      </c>
    </row>
    <row r="183">
      <c r="A183" s="65">
        <f t="shared" si="11"/>
        <v>166</v>
      </c>
      <c r="B183" s="66">
        <f t="shared" si="12"/>
        <v>49963</v>
      </c>
      <c r="C183" s="67" t="str">
        <f t="shared" si="7"/>
        <v/>
      </c>
      <c r="D183" s="68">
        <f t="shared" si="13"/>
        <v>1945.79429</v>
      </c>
      <c r="E183" s="69">
        <f t="shared" si="8"/>
        <v>1294.068446</v>
      </c>
      <c r="F183" s="69">
        <f t="shared" si="9"/>
        <v>651.725844</v>
      </c>
      <c r="G183" s="69">
        <f t="shared" si="10"/>
        <v>229404.8867</v>
      </c>
    </row>
    <row r="184">
      <c r="A184" s="65">
        <f t="shared" si="11"/>
        <v>167</v>
      </c>
      <c r="B184" s="66">
        <f t="shared" si="12"/>
        <v>49994</v>
      </c>
      <c r="C184" s="67" t="str">
        <f t="shared" si="7"/>
        <v/>
      </c>
      <c r="D184" s="68">
        <f t="shared" si="13"/>
        <v>1945.79429</v>
      </c>
      <c r="E184" s="69">
        <f t="shared" si="8"/>
        <v>1290.402488</v>
      </c>
      <c r="F184" s="69">
        <f t="shared" si="9"/>
        <v>655.3918018</v>
      </c>
      <c r="G184" s="69">
        <f t="shared" si="10"/>
        <v>228749.4949</v>
      </c>
    </row>
    <row r="185">
      <c r="A185" s="65">
        <f t="shared" si="11"/>
        <v>168</v>
      </c>
      <c r="B185" s="66">
        <f t="shared" si="12"/>
        <v>50024</v>
      </c>
      <c r="C185" s="79">
        <f t="shared" si="7"/>
        <v>14</v>
      </c>
      <c r="D185" s="68">
        <f t="shared" si="13"/>
        <v>1945.79429</v>
      </c>
      <c r="E185" s="69">
        <f t="shared" si="8"/>
        <v>1286.715909</v>
      </c>
      <c r="F185" s="69">
        <f t="shared" si="9"/>
        <v>659.0783807</v>
      </c>
      <c r="G185" s="69">
        <f t="shared" si="10"/>
        <v>228090.4165</v>
      </c>
    </row>
    <row r="186">
      <c r="A186" s="65">
        <f t="shared" si="11"/>
        <v>169</v>
      </c>
      <c r="B186" s="66">
        <f t="shared" si="12"/>
        <v>50055</v>
      </c>
      <c r="C186" s="67" t="str">
        <f t="shared" si="7"/>
        <v/>
      </c>
      <c r="D186" s="68">
        <f t="shared" si="13"/>
        <v>1945.79429</v>
      </c>
      <c r="E186" s="69">
        <f t="shared" si="8"/>
        <v>1283.008593</v>
      </c>
      <c r="F186" s="69">
        <f t="shared" si="9"/>
        <v>662.7856966</v>
      </c>
      <c r="G186" s="69">
        <f t="shared" si="10"/>
        <v>227427.6309</v>
      </c>
    </row>
    <row r="187">
      <c r="A187" s="65">
        <f t="shared" si="11"/>
        <v>170</v>
      </c>
      <c r="B187" s="66">
        <f t="shared" si="12"/>
        <v>50086</v>
      </c>
      <c r="C187" s="67" t="str">
        <f t="shared" si="7"/>
        <v/>
      </c>
      <c r="D187" s="68">
        <f t="shared" si="13"/>
        <v>1945.79429</v>
      </c>
      <c r="E187" s="69">
        <f t="shared" si="8"/>
        <v>1279.280424</v>
      </c>
      <c r="F187" s="69">
        <f t="shared" si="9"/>
        <v>666.5138662</v>
      </c>
      <c r="G187" s="69">
        <f t="shared" si="10"/>
        <v>226761.117</v>
      </c>
    </row>
    <row r="188">
      <c r="A188" s="65">
        <f t="shared" si="11"/>
        <v>171</v>
      </c>
      <c r="B188" s="66">
        <f t="shared" si="12"/>
        <v>50114</v>
      </c>
      <c r="C188" s="67" t="str">
        <f t="shared" si="7"/>
        <v/>
      </c>
      <c r="D188" s="68">
        <f t="shared" si="13"/>
        <v>1945.79429</v>
      </c>
      <c r="E188" s="69">
        <f t="shared" si="8"/>
        <v>1275.531283</v>
      </c>
      <c r="F188" s="69">
        <f t="shared" si="9"/>
        <v>670.2630067</v>
      </c>
      <c r="G188" s="69">
        <f t="shared" si="10"/>
        <v>226090.854</v>
      </c>
    </row>
    <row r="189">
      <c r="A189" s="65">
        <f t="shared" si="11"/>
        <v>172</v>
      </c>
      <c r="B189" s="66">
        <f t="shared" si="12"/>
        <v>50145</v>
      </c>
      <c r="C189" s="67" t="str">
        <f t="shared" si="7"/>
        <v/>
      </c>
      <c r="D189" s="68">
        <f t="shared" si="13"/>
        <v>1945.79429</v>
      </c>
      <c r="E189" s="69">
        <f t="shared" si="8"/>
        <v>1271.761054</v>
      </c>
      <c r="F189" s="69">
        <f t="shared" si="9"/>
        <v>674.0332361</v>
      </c>
      <c r="G189" s="69">
        <f t="shared" si="10"/>
        <v>225416.8207</v>
      </c>
    </row>
    <row r="190">
      <c r="A190" s="65">
        <f t="shared" si="11"/>
        <v>173</v>
      </c>
      <c r="B190" s="66">
        <f t="shared" si="12"/>
        <v>50175</v>
      </c>
      <c r="C190" s="67" t="str">
        <f t="shared" si="7"/>
        <v/>
      </c>
      <c r="D190" s="68">
        <f t="shared" si="13"/>
        <v>1945.79429</v>
      </c>
      <c r="E190" s="69">
        <f t="shared" si="8"/>
        <v>1267.969617</v>
      </c>
      <c r="F190" s="69">
        <f t="shared" si="9"/>
        <v>677.824673</v>
      </c>
      <c r="G190" s="69">
        <f t="shared" si="10"/>
        <v>224738.9961</v>
      </c>
    </row>
    <row r="191">
      <c r="A191" s="65">
        <f t="shared" si="11"/>
        <v>174</v>
      </c>
      <c r="B191" s="66">
        <f t="shared" si="12"/>
        <v>50206</v>
      </c>
      <c r="C191" s="67" t="str">
        <f t="shared" si="7"/>
        <v/>
      </c>
      <c r="D191" s="68">
        <f t="shared" si="13"/>
        <v>1945.79429</v>
      </c>
      <c r="E191" s="69">
        <f t="shared" si="8"/>
        <v>1264.156853</v>
      </c>
      <c r="F191" s="69">
        <f t="shared" si="9"/>
        <v>681.6374368</v>
      </c>
      <c r="G191" s="69">
        <f t="shared" si="10"/>
        <v>224057.3586</v>
      </c>
    </row>
    <row r="192">
      <c r="A192" s="65">
        <f t="shared" si="11"/>
        <v>175</v>
      </c>
      <c r="B192" s="66">
        <f t="shared" si="12"/>
        <v>50236</v>
      </c>
      <c r="C192" s="67" t="str">
        <f t="shared" si="7"/>
        <v/>
      </c>
      <c r="D192" s="68">
        <f t="shared" si="13"/>
        <v>1945.79429</v>
      </c>
      <c r="E192" s="69">
        <f t="shared" si="8"/>
        <v>1260.322642</v>
      </c>
      <c r="F192" s="69">
        <f t="shared" si="9"/>
        <v>685.4716474</v>
      </c>
      <c r="G192" s="69">
        <f t="shared" si="10"/>
        <v>223371.887</v>
      </c>
    </row>
    <row r="193">
      <c r="A193" s="65">
        <f t="shared" si="11"/>
        <v>176</v>
      </c>
      <c r="B193" s="66">
        <f t="shared" si="12"/>
        <v>50267</v>
      </c>
      <c r="C193" s="67" t="str">
        <f t="shared" si="7"/>
        <v/>
      </c>
      <c r="D193" s="68">
        <f t="shared" si="13"/>
        <v>1945.79429</v>
      </c>
      <c r="E193" s="69">
        <f t="shared" si="8"/>
        <v>1256.466864</v>
      </c>
      <c r="F193" s="69">
        <f t="shared" si="9"/>
        <v>689.3274254</v>
      </c>
      <c r="G193" s="69">
        <f t="shared" si="10"/>
        <v>222682.5596</v>
      </c>
    </row>
    <row r="194">
      <c r="A194" s="65">
        <f t="shared" si="11"/>
        <v>177</v>
      </c>
      <c r="B194" s="66">
        <f t="shared" si="12"/>
        <v>50298</v>
      </c>
      <c r="C194" s="67" t="str">
        <f t="shared" si="7"/>
        <v/>
      </c>
      <c r="D194" s="68">
        <f t="shared" si="13"/>
        <v>1945.79429</v>
      </c>
      <c r="E194" s="69">
        <f t="shared" si="8"/>
        <v>1252.589398</v>
      </c>
      <c r="F194" s="69">
        <f t="shared" si="9"/>
        <v>693.2048922</v>
      </c>
      <c r="G194" s="69">
        <f t="shared" si="10"/>
        <v>221989.3547</v>
      </c>
    </row>
    <row r="195">
      <c r="A195" s="65">
        <f t="shared" si="11"/>
        <v>178</v>
      </c>
      <c r="B195" s="66">
        <f t="shared" si="12"/>
        <v>50328</v>
      </c>
      <c r="C195" s="67" t="str">
        <f t="shared" si="7"/>
        <v/>
      </c>
      <c r="D195" s="68">
        <f t="shared" si="13"/>
        <v>1945.79429</v>
      </c>
      <c r="E195" s="69">
        <f t="shared" si="8"/>
        <v>1248.69012</v>
      </c>
      <c r="F195" s="69">
        <f t="shared" si="9"/>
        <v>697.1041697</v>
      </c>
      <c r="G195" s="69">
        <f t="shared" si="10"/>
        <v>221292.2505</v>
      </c>
    </row>
    <row r="196">
      <c r="A196" s="65">
        <f t="shared" si="11"/>
        <v>179</v>
      </c>
      <c r="B196" s="66">
        <f t="shared" si="12"/>
        <v>50359</v>
      </c>
      <c r="C196" s="67" t="str">
        <f t="shared" si="7"/>
        <v/>
      </c>
      <c r="D196" s="68">
        <f t="shared" si="13"/>
        <v>1945.79429</v>
      </c>
      <c r="E196" s="69">
        <f t="shared" si="8"/>
        <v>1244.768909</v>
      </c>
      <c r="F196" s="69">
        <f t="shared" si="9"/>
        <v>701.0253806</v>
      </c>
      <c r="G196" s="69">
        <f t="shared" si="10"/>
        <v>220591.2251</v>
      </c>
    </row>
    <row r="197">
      <c r="A197" s="65">
        <f t="shared" si="11"/>
        <v>180</v>
      </c>
      <c r="B197" s="66">
        <f t="shared" si="12"/>
        <v>50389</v>
      </c>
      <c r="C197" s="79">
        <f t="shared" si="7"/>
        <v>15</v>
      </c>
      <c r="D197" s="68">
        <f t="shared" si="13"/>
        <v>1945.79429</v>
      </c>
      <c r="E197" s="69">
        <f t="shared" si="8"/>
        <v>1240.825641</v>
      </c>
      <c r="F197" s="69">
        <f t="shared" si="9"/>
        <v>704.9686484</v>
      </c>
      <c r="G197" s="69">
        <f t="shared" si="10"/>
        <v>219886.2565</v>
      </c>
    </row>
    <row r="198">
      <c r="A198" s="65">
        <f t="shared" si="11"/>
        <v>181</v>
      </c>
      <c r="B198" s="66">
        <f t="shared" si="12"/>
        <v>50420</v>
      </c>
      <c r="C198" s="67" t="str">
        <f t="shared" si="7"/>
        <v/>
      </c>
      <c r="D198" s="68">
        <f t="shared" si="13"/>
        <v>1945.79429</v>
      </c>
      <c r="E198" s="69">
        <f t="shared" si="8"/>
        <v>1236.860193</v>
      </c>
      <c r="F198" s="69">
        <f t="shared" si="9"/>
        <v>708.9340971</v>
      </c>
      <c r="G198" s="69">
        <f t="shared" si="10"/>
        <v>219177.3224</v>
      </c>
    </row>
    <row r="199">
      <c r="A199" s="65">
        <f t="shared" si="11"/>
        <v>182</v>
      </c>
      <c r="B199" s="66">
        <f t="shared" si="12"/>
        <v>50451</v>
      </c>
      <c r="C199" s="67" t="str">
        <f t="shared" si="7"/>
        <v/>
      </c>
      <c r="D199" s="68">
        <f t="shared" si="13"/>
        <v>1945.79429</v>
      </c>
      <c r="E199" s="69">
        <f t="shared" si="8"/>
        <v>1232.872438</v>
      </c>
      <c r="F199" s="69">
        <f t="shared" si="9"/>
        <v>712.9218514</v>
      </c>
      <c r="G199" s="69">
        <f t="shared" si="10"/>
        <v>218464.4005</v>
      </c>
    </row>
    <row r="200">
      <c r="A200" s="65">
        <f t="shared" si="11"/>
        <v>183</v>
      </c>
      <c r="B200" s="66">
        <f t="shared" si="12"/>
        <v>50479</v>
      </c>
      <c r="C200" s="67" t="str">
        <f t="shared" si="7"/>
        <v/>
      </c>
      <c r="D200" s="68">
        <f t="shared" si="13"/>
        <v>1945.79429</v>
      </c>
      <c r="E200" s="69">
        <f t="shared" si="8"/>
        <v>1228.862253</v>
      </c>
      <c r="F200" s="69">
        <f t="shared" si="9"/>
        <v>716.9320368</v>
      </c>
      <c r="G200" s="69">
        <f t="shared" si="10"/>
        <v>217747.4685</v>
      </c>
    </row>
    <row r="201">
      <c r="A201" s="65">
        <f t="shared" si="11"/>
        <v>184</v>
      </c>
      <c r="B201" s="66">
        <f t="shared" si="12"/>
        <v>50510</v>
      </c>
      <c r="C201" s="67" t="str">
        <f t="shared" si="7"/>
        <v/>
      </c>
      <c r="D201" s="68">
        <f t="shared" si="13"/>
        <v>1945.79429</v>
      </c>
      <c r="E201" s="69">
        <f t="shared" si="8"/>
        <v>1224.82951</v>
      </c>
      <c r="F201" s="69">
        <f t="shared" si="9"/>
        <v>720.9647795</v>
      </c>
      <c r="G201" s="69">
        <f t="shared" si="10"/>
        <v>217026.5037</v>
      </c>
    </row>
    <row r="202">
      <c r="A202" s="65">
        <f t="shared" si="11"/>
        <v>185</v>
      </c>
      <c r="B202" s="66">
        <f t="shared" si="12"/>
        <v>50540</v>
      </c>
      <c r="C202" s="67" t="str">
        <f t="shared" si="7"/>
        <v/>
      </c>
      <c r="D202" s="68">
        <f t="shared" si="13"/>
        <v>1945.79429</v>
      </c>
      <c r="E202" s="69">
        <f t="shared" si="8"/>
        <v>1220.774083</v>
      </c>
      <c r="F202" s="69">
        <f t="shared" si="9"/>
        <v>725.0202064</v>
      </c>
      <c r="G202" s="69">
        <f t="shared" si="10"/>
        <v>216301.4835</v>
      </c>
    </row>
    <row r="203">
      <c r="A203" s="65">
        <f t="shared" si="11"/>
        <v>186</v>
      </c>
      <c r="B203" s="66">
        <f t="shared" si="12"/>
        <v>50571</v>
      </c>
      <c r="C203" s="67" t="str">
        <f t="shared" si="7"/>
        <v/>
      </c>
      <c r="D203" s="68">
        <f t="shared" si="13"/>
        <v>1945.79429</v>
      </c>
      <c r="E203" s="69">
        <f t="shared" si="8"/>
        <v>1216.695845</v>
      </c>
      <c r="F203" s="69">
        <f t="shared" si="9"/>
        <v>729.098445</v>
      </c>
      <c r="G203" s="69">
        <f t="shared" si="10"/>
        <v>215572.3851</v>
      </c>
    </row>
    <row r="204">
      <c r="A204" s="65">
        <f t="shared" si="11"/>
        <v>187</v>
      </c>
      <c r="B204" s="66">
        <f t="shared" si="12"/>
        <v>50601</v>
      </c>
      <c r="C204" s="67" t="str">
        <f t="shared" si="7"/>
        <v/>
      </c>
      <c r="D204" s="68">
        <f t="shared" si="13"/>
        <v>1945.79429</v>
      </c>
      <c r="E204" s="69">
        <f t="shared" si="8"/>
        <v>1212.594666</v>
      </c>
      <c r="F204" s="69">
        <f t="shared" si="9"/>
        <v>733.1996238</v>
      </c>
      <c r="G204" s="69">
        <f t="shared" si="10"/>
        <v>214839.1854</v>
      </c>
    </row>
    <row r="205">
      <c r="A205" s="65">
        <f t="shared" si="11"/>
        <v>188</v>
      </c>
      <c r="B205" s="66">
        <f t="shared" si="12"/>
        <v>50632</v>
      </c>
      <c r="C205" s="67" t="str">
        <f t="shared" si="7"/>
        <v/>
      </c>
      <c r="D205" s="68">
        <f t="shared" si="13"/>
        <v>1945.79429</v>
      </c>
      <c r="E205" s="69">
        <f t="shared" si="8"/>
        <v>1208.470418</v>
      </c>
      <c r="F205" s="69">
        <f t="shared" si="9"/>
        <v>737.3238717</v>
      </c>
      <c r="G205" s="69">
        <f t="shared" si="10"/>
        <v>214101.8616</v>
      </c>
    </row>
    <row r="206">
      <c r="A206" s="65">
        <f t="shared" si="11"/>
        <v>189</v>
      </c>
      <c r="B206" s="66">
        <f t="shared" si="12"/>
        <v>50663</v>
      </c>
      <c r="C206" s="67" t="str">
        <f t="shared" si="7"/>
        <v/>
      </c>
      <c r="D206" s="68">
        <f t="shared" si="13"/>
        <v>1945.79429</v>
      </c>
      <c r="E206" s="69">
        <f t="shared" si="8"/>
        <v>1204.322971</v>
      </c>
      <c r="F206" s="69">
        <f t="shared" si="9"/>
        <v>741.4713184</v>
      </c>
      <c r="G206" s="69">
        <f t="shared" si="10"/>
        <v>213360.3902</v>
      </c>
    </row>
    <row r="207">
      <c r="A207" s="65">
        <f t="shared" si="11"/>
        <v>190</v>
      </c>
      <c r="B207" s="66">
        <f t="shared" si="12"/>
        <v>50693</v>
      </c>
      <c r="C207" s="67" t="str">
        <f t="shared" si="7"/>
        <v/>
      </c>
      <c r="D207" s="68">
        <f t="shared" si="13"/>
        <v>1945.79429</v>
      </c>
      <c r="E207" s="69">
        <f t="shared" si="8"/>
        <v>1200.152195</v>
      </c>
      <c r="F207" s="69">
        <f t="shared" si="9"/>
        <v>745.6420946</v>
      </c>
      <c r="G207" s="69">
        <f t="shared" si="10"/>
        <v>212614.7481</v>
      </c>
    </row>
    <row r="208">
      <c r="A208" s="65">
        <f t="shared" si="11"/>
        <v>191</v>
      </c>
      <c r="B208" s="66">
        <f t="shared" si="12"/>
        <v>50724</v>
      </c>
      <c r="C208" s="67" t="str">
        <f t="shared" si="7"/>
        <v/>
      </c>
      <c r="D208" s="68">
        <f t="shared" si="13"/>
        <v>1945.79429</v>
      </c>
      <c r="E208" s="69">
        <f t="shared" si="8"/>
        <v>1195.957958</v>
      </c>
      <c r="F208" s="69">
        <f t="shared" si="9"/>
        <v>749.8363314</v>
      </c>
      <c r="G208" s="69">
        <f t="shared" si="10"/>
        <v>211864.9118</v>
      </c>
    </row>
    <row r="209">
      <c r="A209" s="65">
        <f t="shared" si="11"/>
        <v>192</v>
      </c>
      <c r="B209" s="66">
        <f t="shared" si="12"/>
        <v>50754</v>
      </c>
      <c r="C209" s="79">
        <f t="shared" si="7"/>
        <v>16</v>
      </c>
      <c r="D209" s="68">
        <f t="shared" si="13"/>
        <v>1945.79429</v>
      </c>
      <c r="E209" s="69">
        <f t="shared" si="8"/>
        <v>1191.740129</v>
      </c>
      <c r="F209" s="69">
        <f t="shared" si="9"/>
        <v>754.0541607</v>
      </c>
      <c r="G209" s="69">
        <f t="shared" si="10"/>
        <v>211110.8577</v>
      </c>
    </row>
    <row r="210">
      <c r="A210" s="65">
        <f t="shared" si="11"/>
        <v>193</v>
      </c>
      <c r="B210" s="66">
        <f t="shared" si="12"/>
        <v>50785</v>
      </c>
      <c r="C210" s="67" t="str">
        <f t="shared" si="7"/>
        <v/>
      </c>
      <c r="D210" s="68">
        <f t="shared" si="13"/>
        <v>1945.79429</v>
      </c>
      <c r="E210" s="69">
        <f t="shared" si="8"/>
        <v>1187.498574</v>
      </c>
      <c r="F210" s="69">
        <f t="shared" si="9"/>
        <v>758.2957154</v>
      </c>
      <c r="G210" s="69">
        <f t="shared" si="10"/>
        <v>210352.5619</v>
      </c>
    </row>
    <row r="211">
      <c r="A211" s="65">
        <f t="shared" si="11"/>
        <v>194</v>
      </c>
      <c r="B211" s="66">
        <f t="shared" si="12"/>
        <v>50816</v>
      </c>
      <c r="C211" s="67" t="str">
        <f t="shared" si="7"/>
        <v/>
      </c>
      <c r="D211" s="68">
        <f t="shared" si="13"/>
        <v>1945.79429</v>
      </c>
      <c r="E211" s="69">
        <f t="shared" si="8"/>
        <v>1183.233161</v>
      </c>
      <c r="F211" s="69">
        <f t="shared" si="9"/>
        <v>762.5611288</v>
      </c>
      <c r="G211" s="69">
        <f t="shared" si="10"/>
        <v>209590.0008</v>
      </c>
    </row>
    <row r="212">
      <c r="A212" s="65">
        <f t="shared" si="11"/>
        <v>195</v>
      </c>
      <c r="B212" s="66">
        <f t="shared" si="12"/>
        <v>50844</v>
      </c>
      <c r="C212" s="67" t="str">
        <f t="shared" si="7"/>
        <v/>
      </c>
      <c r="D212" s="68">
        <f t="shared" si="13"/>
        <v>1945.79429</v>
      </c>
      <c r="E212" s="69">
        <f t="shared" si="8"/>
        <v>1178.943755</v>
      </c>
      <c r="F212" s="69">
        <f t="shared" si="9"/>
        <v>766.8505351</v>
      </c>
      <c r="G212" s="69">
        <f t="shared" si="10"/>
        <v>208823.1503</v>
      </c>
    </row>
    <row r="213">
      <c r="A213" s="65">
        <f t="shared" si="11"/>
        <v>196</v>
      </c>
      <c r="B213" s="66">
        <f t="shared" si="12"/>
        <v>50875</v>
      </c>
      <c r="C213" s="67" t="str">
        <f t="shared" si="7"/>
        <v/>
      </c>
      <c r="D213" s="68">
        <f t="shared" si="13"/>
        <v>1945.79429</v>
      </c>
      <c r="E213" s="69">
        <f t="shared" si="8"/>
        <v>1174.63022</v>
      </c>
      <c r="F213" s="69">
        <f t="shared" si="9"/>
        <v>771.1640694</v>
      </c>
      <c r="G213" s="69">
        <f t="shared" si="10"/>
        <v>208051.9862</v>
      </c>
    </row>
    <row r="214">
      <c r="A214" s="65">
        <f t="shared" si="11"/>
        <v>197</v>
      </c>
      <c r="B214" s="66">
        <f t="shared" si="12"/>
        <v>50905</v>
      </c>
      <c r="C214" s="67" t="str">
        <f t="shared" si="7"/>
        <v/>
      </c>
      <c r="D214" s="68">
        <f t="shared" si="13"/>
        <v>1945.79429</v>
      </c>
      <c r="E214" s="69">
        <f t="shared" si="8"/>
        <v>1170.292422</v>
      </c>
      <c r="F214" s="69">
        <f t="shared" si="9"/>
        <v>775.5018673</v>
      </c>
      <c r="G214" s="69">
        <f t="shared" si="10"/>
        <v>207276.4843</v>
      </c>
    </row>
    <row r="215">
      <c r="A215" s="65">
        <f t="shared" si="11"/>
        <v>198</v>
      </c>
      <c r="B215" s="66">
        <f t="shared" si="12"/>
        <v>50936</v>
      </c>
      <c r="C215" s="67" t="str">
        <f t="shared" si="7"/>
        <v/>
      </c>
      <c r="D215" s="68">
        <f t="shared" si="13"/>
        <v>1945.79429</v>
      </c>
      <c r="E215" s="69">
        <f t="shared" si="8"/>
        <v>1165.930224</v>
      </c>
      <c r="F215" s="69">
        <f t="shared" si="9"/>
        <v>779.8640653</v>
      </c>
      <c r="G215" s="69">
        <f t="shared" si="10"/>
        <v>206496.6203</v>
      </c>
    </row>
    <row r="216">
      <c r="A216" s="65">
        <f t="shared" si="11"/>
        <v>199</v>
      </c>
      <c r="B216" s="66">
        <f t="shared" si="12"/>
        <v>50966</v>
      </c>
      <c r="C216" s="67" t="str">
        <f t="shared" si="7"/>
        <v/>
      </c>
      <c r="D216" s="68">
        <f t="shared" si="13"/>
        <v>1945.79429</v>
      </c>
      <c r="E216" s="69">
        <f t="shared" si="8"/>
        <v>1161.543489</v>
      </c>
      <c r="F216" s="69">
        <f t="shared" si="9"/>
        <v>784.2508007</v>
      </c>
      <c r="G216" s="69">
        <f t="shared" si="10"/>
        <v>205712.3695</v>
      </c>
    </row>
    <row r="217">
      <c r="A217" s="65">
        <f t="shared" si="11"/>
        <v>200</v>
      </c>
      <c r="B217" s="66">
        <f t="shared" si="12"/>
        <v>50997</v>
      </c>
      <c r="C217" s="67" t="str">
        <f t="shared" si="7"/>
        <v/>
      </c>
      <c r="D217" s="68">
        <f t="shared" si="13"/>
        <v>1945.79429</v>
      </c>
      <c r="E217" s="69">
        <f t="shared" si="8"/>
        <v>1157.132078</v>
      </c>
      <c r="F217" s="69">
        <f t="shared" si="9"/>
        <v>788.6622114</v>
      </c>
      <c r="G217" s="69">
        <f t="shared" si="10"/>
        <v>204923.7073</v>
      </c>
    </row>
    <row r="218">
      <c r="A218" s="65">
        <f t="shared" si="11"/>
        <v>201</v>
      </c>
      <c r="B218" s="66">
        <f t="shared" si="12"/>
        <v>51028</v>
      </c>
      <c r="C218" s="67" t="str">
        <f t="shared" si="7"/>
        <v/>
      </c>
      <c r="D218" s="68">
        <f t="shared" si="13"/>
        <v>1945.79429</v>
      </c>
      <c r="E218" s="69">
        <f t="shared" si="8"/>
        <v>1152.695853</v>
      </c>
      <c r="F218" s="69">
        <f t="shared" si="9"/>
        <v>793.0984364</v>
      </c>
      <c r="G218" s="69">
        <f t="shared" si="10"/>
        <v>204130.6088</v>
      </c>
    </row>
    <row r="219">
      <c r="A219" s="65">
        <f t="shared" si="11"/>
        <v>202</v>
      </c>
      <c r="B219" s="66">
        <f t="shared" si="12"/>
        <v>51058</v>
      </c>
      <c r="C219" s="67" t="str">
        <f t="shared" si="7"/>
        <v/>
      </c>
      <c r="D219" s="68">
        <f t="shared" si="13"/>
        <v>1945.79429</v>
      </c>
      <c r="E219" s="69">
        <f t="shared" si="8"/>
        <v>1148.234675</v>
      </c>
      <c r="F219" s="69">
        <f t="shared" si="9"/>
        <v>797.5596151</v>
      </c>
      <c r="G219" s="69">
        <f t="shared" si="10"/>
        <v>203333.0492</v>
      </c>
    </row>
    <row r="220">
      <c r="A220" s="65">
        <f t="shared" si="11"/>
        <v>203</v>
      </c>
      <c r="B220" s="66">
        <f t="shared" si="12"/>
        <v>51089</v>
      </c>
      <c r="C220" s="67" t="str">
        <f t="shared" si="7"/>
        <v/>
      </c>
      <c r="D220" s="68">
        <f t="shared" si="13"/>
        <v>1945.79429</v>
      </c>
      <c r="E220" s="69">
        <f t="shared" si="8"/>
        <v>1143.748402</v>
      </c>
      <c r="F220" s="69">
        <f t="shared" si="9"/>
        <v>802.0458879</v>
      </c>
      <c r="G220" s="69">
        <f t="shared" si="10"/>
        <v>202531.0033</v>
      </c>
    </row>
    <row r="221">
      <c r="A221" s="65">
        <f t="shared" si="11"/>
        <v>204</v>
      </c>
      <c r="B221" s="66">
        <f t="shared" si="12"/>
        <v>51119</v>
      </c>
      <c r="C221" s="79">
        <f t="shared" si="7"/>
        <v>17</v>
      </c>
      <c r="D221" s="68">
        <f t="shared" si="13"/>
        <v>1945.79429</v>
      </c>
      <c r="E221" s="69">
        <f t="shared" si="8"/>
        <v>1139.236894</v>
      </c>
      <c r="F221" s="69">
        <f t="shared" si="9"/>
        <v>806.557396</v>
      </c>
      <c r="G221" s="69">
        <f t="shared" si="10"/>
        <v>201724.4459</v>
      </c>
    </row>
    <row r="222">
      <c r="A222" s="65">
        <f t="shared" si="11"/>
        <v>205</v>
      </c>
      <c r="B222" s="66">
        <f t="shared" si="12"/>
        <v>51150</v>
      </c>
      <c r="C222" s="67" t="str">
        <f t="shared" si="7"/>
        <v/>
      </c>
      <c r="D222" s="68">
        <f t="shared" si="13"/>
        <v>1945.79429</v>
      </c>
      <c r="E222" s="69">
        <f t="shared" si="8"/>
        <v>1134.700008</v>
      </c>
      <c r="F222" s="69">
        <f t="shared" si="9"/>
        <v>811.0942814</v>
      </c>
      <c r="G222" s="69">
        <f t="shared" si="10"/>
        <v>200913.3516</v>
      </c>
    </row>
    <row r="223">
      <c r="A223" s="65">
        <f t="shared" si="11"/>
        <v>206</v>
      </c>
      <c r="B223" s="66">
        <f t="shared" si="12"/>
        <v>51181</v>
      </c>
      <c r="C223" s="67" t="str">
        <f t="shared" si="7"/>
        <v/>
      </c>
      <c r="D223" s="68">
        <f t="shared" si="13"/>
        <v>1945.79429</v>
      </c>
      <c r="E223" s="69">
        <f t="shared" si="8"/>
        <v>1130.137603</v>
      </c>
      <c r="F223" s="69">
        <f t="shared" si="9"/>
        <v>815.6566867</v>
      </c>
      <c r="G223" s="69">
        <f t="shared" si="10"/>
        <v>200097.695</v>
      </c>
    </row>
    <row r="224">
      <c r="A224" s="65">
        <f t="shared" si="11"/>
        <v>207</v>
      </c>
      <c r="B224" s="66">
        <f t="shared" si="12"/>
        <v>51210</v>
      </c>
      <c r="C224" s="67" t="str">
        <f t="shared" si="7"/>
        <v/>
      </c>
      <c r="D224" s="68">
        <f t="shared" si="13"/>
        <v>1945.79429</v>
      </c>
      <c r="E224" s="69">
        <f t="shared" si="8"/>
        <v>1125.549534</v>
      </c>
      <c r="F224" s="69">
        <f t="shared" si="9"/>
        <v>820.2447556</v>
      </c>
      <c r="G224" s="69">
        <f t="shared" si="10"/>
        <v>199277.4502</v>
      </c>
    </row>
    <row r="225">
      <c r="A225" s="65">
        <f t="shared" si="11"/>
        <v>208</v>
      </c>
      <c r="B225" s="66">
        <f t="shared" si="12"/>
        <v>51241</v>
      </c>
      <c r="C225" s="67" t="str">
        <f t="shared" si="7"/>
        <v/>
      </c>
      <c r="D225" s="68">
        <f t="shared" si="13"/>
        <v>1945.79429</v>
      </c>
      <c r="E225" s="69">
        <f t="shared" si="8"/>
        <v>1120.935657</v>
      </c>
      <c r="F225" s="69">
        <f t="shared" si="9"/>
        <v>824.8586323</v>
      </c>
      <c r="G225" s="69">
        <f t="shared" si="10"/>
        <v>198452.5916</v>
      </c>
    </row>
    <row r="226">
      <c r="A226" s="65">
        <f t="shared" si="11"/>
        <v>209</v>
      </c>
      <c r="B226" s="66">
        <f t="shared" si="12"/>
        <v>51271</v>
      </c>
      <c r="C226" s="67" t="str">
        <f t="shared" si="7"/>
        <v/>
      </c>
      <c r="D226" s="68">
        <f t="shared" si="13"/>
        <v>1945.79429</v>
      </c>
      <c r="E226" s="69">
        <f t="shared" si="8"/>
        <v>1116.295828</v>
      </c>
      <c r="F226" s="69">
        <f t="shared" si="9"/>
        <v>829.4984621</v>
      </c>
      <c r="G226" s="69">
        <f t="shared" si="10"/>
        <v>197623.0931</v>
      </c>
    </row>
    <row r="227">
      <c r="A227" s="65">
        <f t="shared" si="11"/>
        <v>210</v>
      </c>
      <c r="B227" s="66">
        <f t="shared" si="12"/>
        <v>51302</v>
      </c>
      <c r="C227" s="67" t="str">
        <f t="shared" si="7"/>
        <v/>
      </c>
      <c r="D227" s="68">
        <f t="shared" si="13"/>
        <v>1945.79429</v>
      </c>
      <c r="E227" s="69">
        <f t="shared" si="8"/>
        <v>1111.629899</v>
      </c>
      <c r="F227" s="69">
        <f t="shared" si="9"/>
        <v>834.164391</v>
      </c>
      <c r="G227" s="69">
        <f t="shared" si="10"/>
        <v>196788.9287</v>
      </c>
    </row>
    <row r="228">
      <c r="A228" s="65">
        <f t="shared" si="11"/>
        <v>211</v>
      </c>
      <c r="B228" s="66">
        <f t="shared" si="12"/>
        <v>51332</v>
      </c>
      <c r="C228" s="67" t="str">
        <f t="shared" si="7"/>
        <v/>
      </c>
      <c r="D228" s="68">
        <f t="shared" si="13"/>
        <v>1945.79429</v>
      </c>
      <c r="E228" s="69">
        <f t="shared" si="8"/>
        <v>1106.937724</v>
      </c>
      <c r="F228" s="69">
        <f t="shared" si="9"/>
        <v>838.8565657</v>
      </c>
      <c r="G228" s="69">
        <f t="shared" si="10"/>
        <v>195950.0722</v>
      </c>
    </row>
    <row r="229">
      <c r="A229" s="65">
        <f t="shared" si="11"/>
        <v>212</v>
      </c>
      <c r="B229" s="66">
        <f t="shared" si="12"/>
        <v>51363</v>
      </c>
      <c r="C229" s="67" t="str">
        <f t="shared" si="7"/>
        <v/>
      </c>
      <c r="D229" s="68">
        <f t="shared" si="13"/>
        <v>1945.79429</v>
      </c>
      <c r="E229" s="69">
        <f t="shared" si="8"/>
        <v>1102.219156</v>
      </c>
      <c r="F229" s="69">
        <f t="shared" si="9"/>
        <v>843.5751339</v>
      </c>
      <c r="G229" s="69">
        <f t="shared" si="10"/>
        <v>195106.497</v>
      </c>
    </row>
    <row r="230">
      <c r="A230" s="65">
        <f t="shared" si="11"/>
        <v>213</v>
      </c>
      <c r="B230" s="66">
        <f t="shared" si="12"/>
        <v>51394</v>
      </c>
      <c r="C230" s="67" t="str">
        <f t="shared" si="7"/>
        <v/>
      </c>
      <c r="D230" s="68">
        <f t="shared" si="13"/>
        <v>1945.79429</v>
      </c>
      <c r="E230" s="69">
        <f t="shared" si="8"/>
        <v>1097.474046</v>
      </c>
      <c r="F230" s="69">
        <f t="shared" si="9"/>
        <v>848.320244</v>
      </c>
      <c r="G230" s="69">
        <f t="shared" si="10"/>
        <v>194258.1768</v>
      </c>
    </row>
    <row r="231">
      <c r="A231" s="65">
        <f t="shared" si="11"/>
        <v>214</v>
      </c>
      <c r="B231" s="66">
        <f t="shared" si="12"/>
        <v>51424</v>
      </c>
      <c r="C231" s="67" t="str">
        <f t="shared" si="7"/>
        <v/>
      </c>
      <c r="D231" s="68">
        <f t="shared" si="13"/>
        <v>1945.79429</v>
      </c>
      <c r="E231" s="69">
        <f t="shared" si="8"/>
        <v>1092.702244</v>
      </c>
      <c r="F231" s="69">
        <f t="shared" si="9"/>
        <v>853.0920454</v>
      </c>
      <c r="G231" s="69">
        <f t="shared" si="10"/>
        <v>193405.0847</v>
      </c>
    </row>
    <row r="232">
      <c r="A232" s="65">
        <f t="shared" si="11"/>
        <v>215</v>
      </c>
      <c r="B232" s="66">
        <f t="shared" si="12"/>
        <v>51455</v>
      </c>
      <c r="C232" s="67" t="str">
        <f t="shared" si="7"/>
        <v/>
      </c>
      <c r="D232" s="68">
        <f t="shared" si="13"/>
        <v>1945.79429</v>
      </c>
      <c r="E232" s="69">
        <f t="shared" si="8"/>
        <v>1087.903602</v>
      </c>
      <c r="F232" s="69">
        <f t="shared" si="9"/>
        <v>857.8906881</v>
      </c>
      <c r="G232" s="69">
        <f t="shared" si="10"/>
        <v>192547.194</v>
      </c>
    </row>
    <row r="233">
      <c r="A233" s="65">
        <f t="shared" si="11"/>
        <v>216</v>
      </c>
      <c r="B233" s="66">
        <f t="shared" si="12"/>
        <v>51485</v>
      </c>
      <c r="C233" s="79">
        <f t="shared" si="7"/>
        <v>18</v>
      </c>
      <c r="D233" s="68">
        <f t="shared" si="13"/>
        <v>1945.79429</v>
      </c>
      <c r="E233" s="69">
        <f t="shared" si="8"/>
        <v>1083.077966</v>
      </c>
      <c r="F233" s="69">
        <f t="shared" si="9"/>
        <v>862.7163232</v>
      </c>
      <c r="G233" s="69">
        <f t="shared" si="10"/>
        <v>191684.4777</v>
      </c>
    </row>
    <row r="234">
      <c r="A234" s="65">
        <f t="shared" si="11"/>
        <v>217</v>
      </c>
      <c r="B234" s="66">
        <f t="shared" si="12"/>
        <v>51516</v>
      </c>
      <c r="C234" s="67" t="str">
        <f t="shared" si="7"/>
        <v/>
      </c>
      <c r="D234" s="68">
        <f t="shared" si="13"/>
        <v>1945.79429</v>
      </c>
      <c r="E234" s="69">
        <f t="shared" si="8"/>
        <v>1078.225187</v>
      </c>
      <c r="F234" s="69">
        <f t="shared" si="9"/>
        <v>867.5691026</v>
      </c>
      <c r="G234" s="69">
        <f t="shared" si="10"/>
        <v>190816.9086</v>
      </c>
    </row>
    <row r="235">
      <c r="A235" s="65">
        <f t="shared" si="11"/>
        <v>218</v>
      </c>
      <c r="B235" s="66">
        <f t="shared" si="12"/>
        <v>51547</v>
      </c>
      <c r="C235" s="67" t="str">
        <f t="shared" si="7"/>
        <v/>
      </c>
      <c r="D235" s="68">
        <f t="shared" si="13"/>
        <v>1945.79429</v>
      </c>
      <c r="E235" s="69">
        <f t="shared" si="8"/>
        <v>1073.345111</v>
      </c>
      <c r="F235" s="69">
        <f t="shared" si="9"/>
        <v>872.4491788</v>
      </c>
      <c r="G235" s="69">
        <f t="shared" si="10"/>
        <v>189944.4594</v>
      </c>
    </row>
    <row r="236">
      <c r="A236" s="65">
        <f t="shared" si="11"/>
        <v>219</v>
      </c>
      <c r="B236" s="66">
        <f t="shared" si="12"/>
        <v>51575</v>
      </c>
      <c r="C236" s="67" t="str">
        <f t="shared" si="7"/>
        <v/>
      </c>
      <c r="D236" s="68">
        <f t="shared" si="13"/>
        <v>1945.79429</v>
      </c>
      <c r="E236" s="69">
        <f t="shared" si="8"/>
        <v>1068.437584</v>
      </c>
      <c r="F236" s="69">
        <f t="shared" si="9"/>
        <v>877.3567054</v>
      </c>
      <c r="G236" s="69">
        <f t="shared" si="10"/>
        <v>189067.1027</v>
      </c>
    </row>
    <row r="237">
      <c r="A237" s="65">
        <f t="shared" si="11"/>
        <v>220</v>
      </c>
      <c r="B237" s="66">
        <f t="shared" si="12"/>
        <v>51606</v>
      </c>
      <c r="C237" s="67" t="str">
        <f t="shared" si="7"/>
        <v/>
      </c>
      <c r="D237" s="68">
        <f t="shared" si="13"/>
        <v>1945.79429</v>
      </c>
      <c r="E237" s="69">
        <f t="shared" si="8"/>
        <v>1063.502453</v>
      </c>
      <c r="F237" s="69">
        <f t="shared" si="9"/>
        <v>882.2918369</v>
      </c>
      <c r="G237" s="69">
        <f t="shared" si="10"/>
        <v>188184.8109</v>
      </c>
    </row>
    <row r="238">
      <c r="A238" s="65">
        <f t="shared" si="11"/>
        <v>221</v>
      </c>
      <c r="B238" s="66">
        <f t="shared" si="12"/>
        <v>51636</v>
      </c>
      <c r="C238" s="67" t="str">
        <f t="shared" si="7"/>
        <v/>
      </c>
      <c r="D238" s="68">
        <f t="shared" si="13"/>
        <v>1945.79429</v>
      </c>
      <c r="E238" s="69">
        <f t="shared" si="8"/>
        <v>1058.539561</v>
      </c>
      <c r="F238" s="69">
        <f t="shared" si="9"/>
        <v>887.2547284</v>
      </c>
      <c r="G238" s="69">
        <f t="shared" si="10"/>
        <v>187297.5562</v>
      </c>
    </row>
    <row r="239">
      <c r="A239" s="65">
        <f t="shared" si="11"/>
        <v>222</v>
      </c>
      <c r="B239" s="66">
        <f t="shared" si="12"/>
        <v>51667</v>
      </c>
      <c r="C239" s="67" t="str">
        <f t="shared" si="7"/>
        <v/>
      </c>
      <c r="D239" s="68">
        <f t="shared" si="13"/>
        <v>1945.79429</v>
      </c>
      <c r="E239" s="69">
        <f t="shared" si="8"/>
        <v>1053.548753</v>
      </c>
      <c r="F239" s="69">
        <f t="shared" si="9"/>
        <v>892.2455363</v>
      </c>
      <c r="G239" s="69">
        <f t="shared" si="10"/>
        <v>186405.3106</v>
      </c>
    </row>
    <row r="240">
      <c r="A240" s="65">
        <f t="shared" si="11"/>
        <v>223</v>
      </c>
      <c r="B240" s="66">
        <f t="shared" si="12"/>
        <v>51697</v>
      </c>
      <c r="C240" s="67" t="str">
        <f t="shared" si="7"/>
        <v/>
      </c>
      <c r="D240" s="68">
        <f t="shared" si="13"/>
        <v>1945.79429</v>
      </c>
      <c r="E240" s="69">
        <f t="shared" si="8"/>
        <v>1048.529872</v>
      </c>
      <c r="F240" s="69">
        <f t="shared" si="9"/>
        <v>897.2644174</v>
      </c>
      <c r="G240" s="69">
        <f t="shared" si="10"/>
        <v>185508.0462</v>
      </c>
    </row>
    <row r="241">
      <c r="A241" s="65">
        <f t="shared" si="11"/>
        <v>224</v>
      </c>
      <c r="B241" s="66">
        <f t="shared" si="12"/>
        <v>51728</v>
      </c>
      <c r="C241" s="67" t="str">
        <f t="shared" si="7"/>
        <v/>
      </c>
      <c r="D241" s="68">
        <f t="shared" si="13"/>
        <v>1945.79429</v>
      </c>
      <c r="E241" s="69">
        <f t="shared" si="8"/>
        <v>1043.48276</v>
      </c>
      <c r="F241" s="69">
        <f t="shared" si="9"/>
        <v>902.3115298</v>
      </c>
      <c r="G241" s="69">
        <f t="shared" si="10"/>
        <v>184605.7347</v>
      </c>
    </row>
    <row r="242">
      <c r="A242" s="65">
        <f t="shared" si="11"/>
        <v>225</v>
      </c>
      <c r="B242" s="66">
        <f t="shared" si="12"/>
        <v>51759</v>
      </c>
      <c r="C242" s="67" t="str">
        <f t="shared" si="7"/>
        <v/>
      </c>
      <c r="D242" s="68">
        <f t="shared" si="13"/>
        <v>1945.79429</v>
      </c>
      <c r="E242" s="69">
        <f t="shared" si="8"/>
        <v>1038.407258</v>
      </c>
      <c r="F242" s="69">
        <f t="shared" si="9"/>
        <v>907.3870321</v>
      </c>
      <c r="G242" s="69">
        <f t="shared" si="10"/>
        <v>183698.3476</v>
      </c>
    </row>
    <row r="243">
      <c r="A243" s="65">
        <f t="shared" si="11"/>
        <v>226</v>
      </c>
      <c r="B243" s="66">
        <f t="shared" si="12"/>
        <v>51789</v>
      </c>
      <c r="C243" s="67" t="str">
        <f t="shared" si="7"/>
        <v/>
      </c>
      <c r="D243" s="68">
        <f t="shared" si="13"/>
        <v>1945.79429</v>
      </c>
      <c r="E243" s="69">
        <f t="shared" si="8"/>
        <v>1033.303206</v>
      </c>
      <c r="F243" s="69">
        <f t="shared" si="9"/>
        <v>912.4910842</v>
      </c>
      <c r="G243" s="69">
        <f t="shared" si="10"/>
        <v>182785.8566</v>
      </c>
    </row>
    <row r="244">
      <c r="A244" s="65">
        <f t="shared" si="11"/>
        <v>227</v>
      </c>
      <c r="B244" s="66">
        <f t="shared" si="12"/>
        <v>51820</v>
      </c>
      <c r="C244" s="67" t="str">
        <f t="shared" si="7"/>
        <v/>
      </c>
      <c r="D244" s="68">
        <f t="shared" si="13"/>
        <v>1945.79429</v>
      </c>
      <c r="E244" s="69">
        <f t="shared" si="8"/>
        <v>1028.170443</v>
      </c>
      <c r="F244" s="69">
        <f t="shared" si="9"/>
        <v>917.6238465</v>
      </c>
      <c r="G244" s="69">
        <f t="shared" si="10"/>
        <v>181868.2327</v>
      </c>
    </row>
    <row r="245">
      <c r="A245" s="65">
        <f t="shared" si="11"/>
        <v>228</v>
      </c>
      <c r="B245" s="66">
        <f t="shared" si="12"/>
        <v>51850</v>
      </c>
      <c r="C245" s="79">
        <f t="shared" si="7"/>
        <v>19</v>
      </c>
      <c r="D245" s="68">
        <f t="shared" si="13"/>
        <v>1945.79429</v>
      </c>
      <c r="E245" s="69">
        <f t="shared" si="8"/>
        <v>1023.008809</v>
      </c>
      <c r="F245" s="69">
        <f t="shared" si="9"/>
        <v>922.7854807</v>
      </c>
      <c r="G245" s="69">
        <f t="shared" si="10"/>
        <v>180945.4472</v>
      </c>
    </row>
    <row r="246">
      <c r="A246" s="65">
        <f t="shared" si="11"/>
        <v>229</v>
      </c>
      <c r="B246" s="66">
        <f t="shared" si="12"/>
        <v>51881</v>
      </c>
      <c r="C246" s="67" t="str">
        <f t="shared" si="7"/>
        <v/>
      </c>
      <c r="D246" s="68">
        <f t="shared" si="13"/>
        <v>1945.79429</v>
      </c>
      <c r="E246" s="69">
        <f t="shared" si="8"/>
        <v>1017.818141</v>
      </c>
      <c r="F246" s="69">
        <f t="shared" si="9"/>
        <v>927.976149</v>
      </c>
      <c r="G246" s="69">
        <f t="shared" si="10"/>
        <v>180017.4711</v>
      </c>
    </row>
    <row r="247">
      <c r="A247" s="65">
        <f t="shared" si="11"/>
        <v>230</v>
      </c>
      <c r="B247" s="66">
        <f t="shared" si="12"/>
        <v>51912</v>
      </c>
      <c r="C247" s="67" t="str">
        <f t="shared" si="7"/>
        <v/>
      </c>
      <c r="D247" s="68">
        <f t="shared" si="13"/>
        <v>1945.79429</v>
      </c>
      <c r="E247" s="69">
        <f t="shared" si="8"/>
        <v>1012.598275</v>
      </c>
      <c r="F247" s="69">
        <f t="shared" si="9"/>
        <v>933.1960148</v>
      </c>
      <c r="G247" s="69">
        <f t="shared" si="10"/>
        <v>179084.2751</v>
      </c>
    </row>
    <row r="248">
      <c r="A248" s="65">
        <f t="shared" si="11"/>
        <v>231</v>
      </c>
      <c r="B248" s="66">
        <f t="shared" si="12"/>
        <v>51940</v>
      </c>
      <c r="C248" s="67" t="str">
        <f t="shared" si="7"/>
        <v/>
      </c>
      <c r="D248" s="68">
        <f t="shared" si="13"/>
        <v>1945.79429</v>
      </c>
      <c r="E248" s="69">
        <f t="shared" si="8"/>
        <v>1007.349047</v>
      </c>
      <c r="F248" s="69">
        <f t="shared" si="9"/>
        <v>938.4452424</v>
      </c>
      <c r="G248" s="69">
        <f t="shared" si="10"/>
        <v>178145.8298</v>
      </c>
    </row>
    <row r="249">
      <c r="A249" s="65">
        <f t="shared" si="11"/>
        <v>232</v>
      </c>
      <c r="B249" s="66">
        <f t="shared" si="12"/>
        <v>51971</v>
      </c>
      <c r="C249" s="67" t="str">
        <f t="shared" si="7"/>
        <v/>
      </c>
      <c r="D249" s="68">
        <f t="shared" si="13"/>
        <v>1945.79429</v>
      </c>
      <c r="E249" s="69">
        <f t="shared" si="8"/>
        <v>1002.070293</v>
      </c>
      <c r="F249" s="69">
        <f t="shared" si="9"/>
        <v>943.7239969</v>
      </c>
      <c r="G249" s="69">
        <f t="shared" si="10"/>
        <v>177202.1058</v>
      </c>
    </row>
    <row r="250">
      <c r="A250" s="65">
        <f t="shared" si="11"/>
        <v>233</v>
      </c>
      <c r="B250" s="66">
        <f t="shared" si="12"/>
        <v>52001</v>
      </c>
      <c r="C250" s="67" t="str">
        <f t="shared" si="7"/>
        <v/>
      </c>
      <c r="D250" s="68">
        <f t="shared" si="13"/>
        <v>1945.79429</v>
      </c>
      <c r="E250" s="69">
        <f t="shared" si="8"/>
        <v>996.7618453</v>
      </c>
      <c r="F250" s="69">
        <f t="shared" si="9"/>
        <v>949.0324444</v>
      </c>
      <c r="G250" s="69">
        <f t="shared" si="10"/>
        <v>176253.0734</v>
      </c>
    </row>
    <row r="251">
      <c r="A251" s="65">
        <f t="shared" si="11"/>
        <v>234</v>
      </c>
      <c r="B251" s="66">
        <f t="shared" si="12"/>
        <v>52032</v>
      </c>
      <c r="C251" s="67" t="str">
        <f t="shared" si="7"/>
        <v/>
      </c>
      <c r="D251" s="68">
        <f t="shared" si="13"/>
        <v>1945.79429</v>
      </c>
      <c r="E251" s="69">
        <f t="shared" si="8"/>
        <v>991.4235378</v>
      </c>
      <c r="F251" s="69">
        <f t="shared" si="9"/>
        <v>954.3707519</v>
      </c>
      <c r="G251" s="69">
        <f t="shared" si="10"/>
        <v>175298.7026</v>
      </c>
    </row>
    <row r="252">
      <c r="A252" s="65">
        <f t="shared" si="11"/>
        <v>235</v>
      </c>
      <c r="B252" s="66">
        <f t="shared" si="12"/>
        <v>52062</v>
      </c>
      <c r="C252" s="67" t="str">
        <f t="shared" si="7"/>
        <v/>
      </c>
      <c r="D252" s="68">
        <f t="shared" si="13"/>
        <v>1945.79429</v>
      </c>
      <c r="E252" s="69">
        <f t="shared" si="8"/>
        <v>986.0552023</v>
      </c>
      <c r="F252" s="69">
        <f t="shared" si="9"/>
        <v>959.7390874</v>
      </c>
      <c r="G252" s="69">
        <f t="shared" si="10"/>
        <v>174338.9636</v>
      </c>
    </row>
    <row r="253">
      <c r="A253" s="65">
        <f t="shared" si="11"/>
        <v>236</v>
      </c>
      <c r="B253" s="66">
        <f t="shared" si="12"/>
        <v>52093</v>
      </c>
      <c r="C253" s="67" t="str">
        <f t="shared" si="7"/>
        <v/>
      </c>
      <c r="D253" s="68">
        <f t="shared" si="13"/>
        <v>1945.79429</v>
      </c>
      <c r="E253" s="69">
        <f t="shared" si="8"/>
        <v>980.65667</v>
      </c>
      <c r="F253" s="69">
        <f t="shared" si="9"/>
        <v>965.1376197</v>
      </c>
      <c r="G253" s="69">
        <f t="shared" si="10"/>
        <v>173373.8259</v>
      </c>
    </row>
    <row r="254">
      <c r="A254" s="65">
        <f t="shared" si="11"/>
        <v>237</v>
      </c>
      <c r="B254" s="66">
        <f t="shared" si="12"/>
        <v>52124</v>
      </c>
      <c r="C254" s="67" t="str">
        <f t="shared" si="7"/>
        <v/>
      </c>
      <c r="D254" s="68">
        <f t="shared" si="13"/>
        <v>1945.79429</v>
      </c>
      <c r="E254" s="69">
        <f t="shared" si="8"/>
        <v>975.2277709</v>
      </c>
      <c r="F254" s="69">
        <f t="shared" si="9"/>
        <v>970.5665188</v>
      </c>
      <c r="G254" s="69">
        <f t="shared" si="10"/>
        <v>172403.2594</v>
      </c>
    </row>
    <row r="255">
      <c r="A255" s="65">
        <f t="shared" si="11"/>
        <v>238</v>
      </c>
      <c r="B255" s="66">
        <f t="shared" si="12"/>
        <v>52154</v>
      </c>
      <c r="C255" s="67" t="str">
        <f t="shared" si="7"/>
        <v/>
      </c>
      <c r="D255" s="68">
        <f t="shared" si="13"/>
        <v>1945.79429</v>
      </c>
      <c r="E255" s="69">
        <f t="shared" si="8"/>
        <v>969.7683342</v>
      </c>
      <c r="F255" s="69">
        <f t="shared" si="9"/>
        <v>976.0259555</v>
      </c>
      <c r="G255" s="69">
        <f t="shared" si="10"/>
        <v>171427.2335</v>
      </c>
    </row>
    <row r="256">
      <c r="A256" s="65">
        <f t="shared" si="11"/>
        <v>239</v>
      </c>
      <c r="B256" s="66">
        <f t="shared" si="12"/>
        <v>52185</v>
      </c>
      <c r="C256" s="67" t="str">
        <f t="shared" si="7"/>
        <v/>
      </c>
      <c r="D256" s="68">
        <f t="shared" si="13"/>
        <v>1945.79429</v>
      </c>
      <c r="E256" s="69">
        <f t="shared" si="8"/>
        <v>964.2781882</v>
      </c>
      <c r="F256" s="69">
        <f t="shared" si="9"/>
        <v>981.5161015</v>
      </c>
      <c r="G256" s="69">
        <f t="shared" si="10"/>
        <v>170445.7174</v>
      </c>
    </row>
    <row r="257">
      <c r="A257" s="65">
        <f t="shared" si="11"/>
        <v>240</v>
      </c>
      <c r="B257" s="66">
        <f t="shared" si="12"/>
        <v>52215</v>
      </c>
      <c r="C257" s="79">
        <f t="shared" si="7"/>
        <v>20</v>
      </c>
      <c r="D257" s="68">
        <f t="shared" si="13"/>
        <v>1945.79429</v>
      </c>
      <c r="E257" s="69">
        <f t="shared" si="8"/>
        <v>958.7571601</v>
      </c>
      <c r="F257" s="69">
        <f t="shared" si="9"/>
        <v>987.0371296</v>
      </c>
      <c r="G257" s="69">
        <f t="shared" si="10"/>
        <v>169458.6802</v>
      </c>
    </row>
    <row r="258">
      <c r="A258" s="65">
        <f t="shared" si="11"/>
        <v>241</v>
      </c>
      <c r="B258" s="66">
        <f t="shared" si="12"/>
        <v>52246</v>
      </c>
      <c r="C258" s="67" t="str">
        <f t="shared" si="7"/>
        <v/>
      </c>
      <c r="D258" s="68">
        <f t="shared" si="13"/>
        <v>1945.79429</v>
      </c>
      <c r="E258" s="69">
        <f t="shared" si="8"/>
        <v>953.2050763</v>
      </c>
      <c r="F258" s="69">
        <f t="shared" si="9"/>
        <v>992.5892134</v>
      </c>
      <c r="G258" s="69">
        <f t="shared" si="10"/>
        <v>168466.091</v>
      </c>
    </row>
    <row r="259">
      <c r="A259" s="65">
        <f t="shared" si="11"/>
        <v>242</v>
      </c>
      <c r="B259" s="66">
        <f t="shared" si="12"/>
        <v>52277</v>
      </c>
      <c r="C259" s="67" t="str">
        <f t="shared" si="7"/>
        <v/>
      </c>
      <c r="D259" s="68">
        <f t="shared" si="13"/>
        <v>1945.79429</v>
      </c>
      <c r="E259" s="69">
        <f t="shared" si="8"/>
        <v>947.6217619</v>
      </c>
      <c r="F259" s="69">
        <f t="shared" si="9"/>
        <v>998.1725278</v>
      </c>
      <c r="G259" s="69">
        <f t="shared" si="10"/>
        <v>167467.9185</v>
      </c>
    </row>
    <row r="260">
      <c r="A260" s="65">
        <f t="shared" si="11"/>
        <v>243</v>
      </c>
      <c r="B260" s="66">
        <f t="shared" si="12"/>
        <v>52305</v>
      </c>
      <c r="C260" s="67" t="str">
        <f t="shared" si="7"/>
        <v/>
      </c>
      <c r="D260" s="68">
        <f t="shared" si="13"/>
        <v>1945.79429</v>
      </c>
      <c r="E260" s="69">
        <f t="shared" si="8"/>
        <v>942.0070415</v>
      </c>
      <c r="F260" s="69">
        <f t="shared" si="9"/>
        <v>1003.787248</v>
      </c>
      <c r="G260" s="69">
        <f t="shared" si="10"/>
        <v>166464.1312</v>
      </c>
    </row>
    <row r="261">
      <c r="A261" s="65">
        <f t="shared" si="11"/>
        <v>244</v>
      </c>
      <c r="B261" s="66">
        <f t="shared" si="12"/>
        <v>52336</v>
      </c>
      <c r="C261" s="67" t="str">
        <f t="shared" si="7"/>
        <v/>
      </c>
      <c r="D261" s="68">
        <f t="shared" si="13"/>
        <v>1945.79429</v>
      </c>
      <c r="E261" s="69">
        <f t="shared" si="8"/>
        <v>936.3607382</v>
      </c>
      <c r="F261" s="69">
        <f t="shared" si="9"/>
        <v>1009.433552</v>
      </c>
      <c r="G261" s="69">
        <f t="shared" si="10"/>
        <v>165454.6977</v>
      </c>
    </row>
    <row r="262">
      <c r="A262" s="65">
        <f t="shared" si="11"/>
        <v>245</v>
      </c>
      <c r="B262" s="66">
        <f t="shared" si="12"/>
        <v>52366</v>
      </c>
      <c r="C262" s="67" t="str">
        <f t="shared" si="7"/>
        <v/>
      </c>
      <c r="D262" s="68">
        <f t="shared" si="13"/>
        <v>1945.79429</v>
      </c>
      <c r="E262" s="69">
        <f t="shared" si="8"/>
        <v>930.6826745</v>
      </c>
      <c r="F262" s="69">
        <f t="shared" si="9"/>
        <v>1015.111615</v>
      </c>
      <c r="G262" s="69">
        <f t="shared" si="10"/>
        <v>164439.5861</v>
      </c>
    </row>
    <row r="263">
      <c r="A263" s="65">
        <f t="shared" si="11"/>
        <v>246</v>
      </c>
      <c r="B263" s="66">
        <f t="shared" si="12"/>
        <v>52397</v>
      </c>
      <c r="C263" s="67" t="str">
        <f t="shared" si="7"/>
        <v/>
      </c>
      <c r="D263" s="68">
        <f t="shared" si="13"/>
        <v>1945.79429</v>
      </c>
      <c r="E263" s="69">
        <f t="shared" si="8"/>
        <v>924.9726716</v>
      </c>
      <c r="F263" s="69">
        <f t="shared" si="9"/>
        <v>1020.821618</v>
      </c>
      <c r="G263" s="69">
        <f t="shared" si="10"/>
        <v>163418.7645</v>
      </c>
    </row>
    <row r="264">
      <c r="A264" s="65">
        <f t="shared" si="11"/>
        <v>247</v>
      </c>
      <c r="B264" s="66">
        <f t="shared" si="12"/>
        <v>52427</v>
      </c>
      <c r="C264" s="67" t="str">
        <f t="shared" si="7"/>
        <v/>
      </c>
      <c r="D264" s="68">
        <f t="shared" si="13"/>
        <v>1945.79429</v>
      </c>
      <c r="E264" s="69">
        <f t="shared" si="8"/>
        <v>919.23055</v>
      </c>
      <c r="F264" s="69">
        <f t="shared" si="9"/>
        <v>1026.56374</v>
      </c>
      <c r="G264" s="69">
        <f t="shared" si="10"/>
        <v>162392.2007</v>
      </c>
    </row>
    <row r="265">
      <c r="A265" s="65">
        <f t="shared" si="11"/>
        <v>248</v>
      </c>
      <c r="B265" s="66">
        <f t="shared" si="12"/>
        <v>52458</v>
      </c>
      <c r="C265" s="67" t="str">
        <f t="shared" si="7"/>
        <v/>
      </c>
      <c r="D265" s="68">
        <f t="shared" si="13"/>
        <v>1945.79429</v>
      </c>
      <c r="E265" s="69">
        <f t="shared" si="8"/>
        <v>913.456129</v>
      </c>
      <c r="F265" s="69">
        <f t="shared" si="9"/>
        <v>1032.338161</v>
      </c>
      <c r="G265" s="69">
        <f t="shared" si="10"/>
        <v>161359.8626</v>
      </c>
    </row>
    <row r="266">
      <c r="A266" s="65">
        <f t="shared" si="11"/>
        <v>249</v>
      </c>
      <c r="B266" s="66">
        <f t="shared" si="12"/>
        <v>52489</v>
      </c>
      <c r="C266" s="67" t="str">
        <f t="shared" si="7"/>
        <v/>
      </c>
      <c r="D266" s="68">
        <f t="shared" si="13"/>
        <v>1945.79429</v>
      </c>
      <c r="E266" s="69">
        <f t="shared" si="8"/>
        <v>907.6492268</v>
      </c>
      <c r="F266" s="69">
        <f t="shared" si="9"/>
        <v>1038.145063</v>
      </c>
      <c r="G266" s="69">
        <f t="shared" si="10"/>
        <v>160321.7175</v>
      </c>
    </row>
    <row r="267">
      <c r="A267" s="65">
        <f t="shared" si="11"/>
        <v>250</v>
      </c>
      <c r="B267" s="66">
        <f t="shared" si="12"/>
        <v>52519</v>
      </c>
      <c r="C267" s="67" t="str">
        <f t="shared" si="7"/>
        <v/>
      </c>
      <c r="D267" s="68">
        <f t="shared" si="13"/>
        <v>1945.79429</v>
      </c>
      <c r="E267" s="69">
        <f t="shared" si="8"/>
        <v>901.8096609</v>
      </c>
      <c r="F267" s="69">
        <f t="shared" si="9"/>
        <v>1043.984629</v>
      </c>
      <c r="G267" s="69">
        <f t="shared" si="10"/>
        <v>159277.7329</v>
      </c>
    </row>
    <row r="268">
      <c r="A268" s="65">
        <f t="shared" si="11"/>
        <v>251</v>
      </c>
      <c r="B268" s="66">
        <f t="shared" si="12"/>
        <v>52550</v>
      </c>
      <c r="C268" s="67" t="str">
        <f t="shared" si="7"/>
        <v/>
      </c>
      <c r="D268" s="68">
        <f t="shared" si="13"/>
        <v>1945.79429</v>
      </c>
      <c r="E268" s="69">
        <f t="shared" si="8"/>
        <v>895.9372473</v>
      </c>
      <c r="F268" s="69">
        <f t="shared" si="9"/>
        <v>1049.857042</v>
      </c>
      <c r="G268" s="69">
        <f t="shared" si="10"/>
        <v>158227.8758</v>
      </c>
    </row>
    <row r="269">
      <c r="A269" s="65">
        <f t="shared" si="11"/>
        <v>252</v>
      </c>
      <c r="B269" s="66">
        <f t="shared" si="12"/>
        <v>52580</v>
      </c>
      <c r="C269" s="79">
        <f t="shared" si="7"/>
        <v>21</v>
      </c>
      <c r="D269" s="68">
        <f t="shared" si="13"/>
        <v>1945.79429</v>
      </c>
      <c r="E269" s="69">
        <f t="shared" si="8"/>
        <v>890.0318015</v>
      </c>
      <c r="F269" s="69">
        <f t="shared" si="9"/>
        <v>1055.762488</v>
      </c>
      <c r="G269" s="69">
        <f t="shared" si="10"/>
        <v>157172.1133</v>
      </c>
    </row>
    <row r="270">
      <c r="A270" s="65">
        <f t="shared" si="11"/>
        <v>253</v>
      </c>
      <c r="B270" s="66">
        <f t="shared" si="12"/>
        <v>52611</v>
      </c>
      <c r="C270" s="67" t="str">
        <f t="shared" si="7"/>
        <v/>
      </c>
      <c r="D270" s="68">
        <f t="shared" si="13"/>
        <v>1945.79429</v>
      </c>
      <c r="E270" s="69">
        <f t="shared" si="8"/>
        <v>884.0931375</v>
      </c>
      <c r="F270" s="69">
        <f t="shared" si="9"/>
        <v>1061.701152</v>
      </c>
      <c r="G270" s="69">
        <f t="shared" si="10"/>
        <v>156110.4122</v>
      </c>
    </row>
    <row r="271">
      <c r="A271" s="65">
        <f t="shared" si="11"/>
        <v>254</v>
      </c>
      <c r="B271" s="66">
        <f t="shared" si="12"/>
        <v>52642</v>
      </c>
      <c r="C271" s="67" t="str">
        <f t="shared" si="7"/>
        <v/>
      </c>
      <c r="D271" s="68">
        <f t="shared" si="13"/>
        <v>1945.79429</v>
      </c>
      <c r="E271" s="69">
        <f t="shared" si="8"/>
        <v>878.1210685</v>
      </c>
      <c r="F271" s="69">
        <f t="shared" si="9"/>
        <v>1067.673221</v>
      </c>
      <c r="G271" s="69">
        <f t="shared" si="10"/>
        <v>155042.739</v>
      </c>
    </row>
    <row r="272">
      <c r="A272" s="65">
        <f t="shared" si="11"/>
        <v>255</v>
      </c>
      <c r="B272" s="66">
        <f t="shared" si="12"/>
        <v>52671</v>
      </c>
      <c r="C272" s="67" t="str">
        <f t="shared" si="7"/>
        <v/>
      </c>
      <c r="D272" s="68">
        <f t="shared" si="13"/>
        <v>1945.79429</v>
      </c>
      <c r="E272" s="69">
        <f t="shared" si="8"/>
        <v>872.1154066</v>
      </c>
      <c r="F272" s="69">
        <f t="shared" si="9"/>
        <v>1073.678883</v>
      </c>
      <c r="G272" s="69">
        <f t="shared" si="10"/>
        <v>153969.0601</v>
      </c>
    </row>
    <row r="273">
      <c r="A273" s="65">
        <f t="shared" si="11"/>
        <v>256</v>
      </c>
      <c r="B273" s="66">
        <f t="shared" si="12"/>
        <v>52702</v>
      </c>
      <c r="C273" s="67" t="str">
        <f t="shared" si="7"/>
        <v/>
      </c>
      <c r="D273" s="68">
        <f t="shared" si="13"/>
        <v>1945.79429</v>
      </c>
      <c r="E273" s="69">
        <f t="shared" si="8"/>
        <v>866.0759629</v>
      </c>
      <c r="F273" s="69">
        <f t="shared" si="9"/>
        <v>1079.718327</v>
      </c>
      <c r="G273" s="69">
        <f t="shared" si="10"/>
        <v>152889.3417</v>
      </c>
    </row>
    <row r="274">
      <c r="A274" s="65">
        <f t="shared" si="11"/>
        <v>257</v>
      </c>
      <c r="B274" s="66">
        <f t="shared" si="12"/>
        <v>52732</v>
      </c>
      <c r="C274" s="67" t="str">
        <f t="shared" si="7"/>
        <v/>
      </c>
      <c r="D274" s="68">
        <f t="shared" si="13"/>
        <v>1945.79429</v>
      </c>
      <c r="E274" s="69">
        <f t="shared" si="8"/>
        <v>860.0025473</v>
      </c>
      <c r="F274" s="69">
        <f t="shared" si="9"/>
        <v>1085.791742</v>
      </c>
      <c r="G274" s="69">
        <f t="shared" si="10"/>
        <v>151803.55</v>
      </c>
    </row>
    <row r="275">
      <c r="A275" s="65">
        <f t="shared" si="11"/>
        <v>258</v>
      </c>
      <c r="B275" s="66">
        <f t="shared" si="12"/>
        <v>52763</v>
      </c>
      <c r="C275" s="67" t="str">
        <f t="shared" si="7"/>
        <v/>
      </c>
      <c r="D275" s="68">
        <f t="shared" si="13"/>
        <v>1945.79429</v>
      </c>
      <c r="E275" s="69">
        <f t="shared" si="8"/>
        <v>853.8949688</v>
      </c>
      <c r="F275" s="69">
        <f t="shared" si="9"/>
        <v>1091.899321</v>
      </c>
      <c r="G275" s="69">
        <f t="shared" si="10"/>
        <v>150711.6507</v>
      </c>
    </row>
    <row r="276">
      <c r="A276" s="65">
        <f t="shared" si="11"/>
        <v>259</v>
      </c>
      <c r="B276" s="66">
        <f t="shared" si="12"/>
        <v>52793</v>
      </c>
      <c r="C276" s="67" t="str">
        <f t="shared" si="7"/>
        <v/>
      </c>
      <c r="D276" s="68">
        <f t="shared" si="13"/>
        <v>1945.79429</v>
      </c>
      <c r="E276" s="69">
        <f t="shared" si="8"/>
        <v>847.7530351</v>
      </c>
      <c r="F276" s="69">
        <f t="shared" si="9"/>
        <v>1098.041255</v>
      </c>
      <c r="G276" s="69">
        <f t="shared" si="10"/>
        <v>149613.6094</v>
      </c>
    </row>
    <row r="277">
      <c r="A277" s="65">
        <f t="shared" si="11"/>
        <v>260</v>
      </c>
      <c r="B277" s="66">
        <f t="shared" si="12"/>
        <v>52824</v>
      </c>
      <c r="C277" s="67" t="str">
        <f t="shared" si="7"/>
        <v/>
      </c>
      <c r="D277" s="68">
        <f t="shared" si="13"/>
        <v>1945.79429</v>
      </c>
      <c r="E277" s="69">
        <f t="shared" si="8"/>
        <v>841.576553</v>
      </c>
      <c r="F277" s="69">
        <f t="shared" si="9"/>
        <v>1104.217737</v>
      </c>
      <c r="G277" s="69">
        <f t="shared" si="10"/>
        <v>148509.3917</v>
      </c>
    </row>
    <row r="278">
      <c r="A278" s="65">
        <f t="shared" si="11"/>
        <v>261</v>
      </c>
      <c r="B278" s="66">
        <f t="shared" si="12"/>
        <v>52855</v>
      </c>
      <c r="C278" s="67" t="str">
        <f t="shared" si="7"/>
        <v/>
      </c>
      <c r="D278" s="68">
        <f t="shared" si="13"/>
        <v>1945.79429</v>
      </c>
      <c r="E278" s="69">
        <f t="shared" si="8"/>
        <v>835.3653283</v>
      </c>
      <c r="F278" s="69">
        <f t="shared" si="9"/>
        <v>1110.428961</v>
      </c>
      <c r="G278" s="69">
        <f t="shared" si="10"/>
        <v>147398.9627</v>
      </c>
    </row>
    <row r="279">
      <c r="A279" s="65">
        <f t="shared" si="11"/>
        <v>262</v>
      </c>
      <c r="B279" s="66">
        <f t="shared" si="12"/>
        <v>52885</v>
      </c>
      <c r="C279" s="67" t="str">
        <f t="shared" si="7"/>
        <v/>
      </c>
      <c r="D279" s="68">
        <f t="shared" si="13"/>
        <v>1945.79429</v>
      </c>
      <c r="E279" s="69">
        <f t="shared" si="8"/>
        <v>829.1191653</v>
      </c>
      <c r="F279" s="69">
        <f t="shared" si="9"/>
        <v>1116.675124</v>
      </c>
      <c r="G279" s="69">
        <f t="shared" si="10"/>
        <v>146282.2876</v>
      </c>
    </row>
    <row r="280">
      <c r="A280" s="65">
        <f t="shared" si="11"/>
        <v>263</v>
      </c>
      <c r="B280" s="66">
        <f t="shared" si="12"/>
        <v>52916</v>
      </c>
      <c r="C280" s="67" t="str">
        <f t="shared" si="7"/>
        <v/>
      </c>
      <c r="D280" s="68">
        <f t="shared" si="13"/>
        <v>1945.79429</v>
      </c>
      <c r="E280" s="69">
        <f t="shared" si="8"/>
        <v>822.8378678</v>
      </c>
      <c r="F280" s="69">
        <f t="shared" si="9"/>
        <v>1122.956422</v>
      </c>
      <c r="G280" s="69">
        <f t="shared" si="10"/>
        <v>145159.3312</v>
      </c>
    </row>
    <row r="281">
      <c r="A281" s="65">
        <f t="shared" si="11"/>
        <v>264</v>
      </c>
      <c r="B281" s="66">
        <f t="shared" si="12"/>
        <v>52946</v>
      </c>
      <c r="C281" s="79">
        <f t="shared" si="7"/>
        <v>22</v>
      </c>
      <c r="D281" s="68">
        <f t="shared" si="13"/>
        <v>1945.79429</v>
      </c>
      <c r="E281" s="69">
        <f t="shared" si="8"/>
        <v>816.5212379</v>
      </c>
      <c r="F281" s="69">
        <f t="shared" si="9"/>
        <v>1129.273052</v>
      </c>
      <c r="G281" s="69">
        <f t="shared" si="10"/>
        <v>144030.0581</v>
      </c>
    </row>
    <row r="282">
      <c r="A282" s="65">
        <f t="shared" si="11"/>
        <v>265</v>
      </c>
      <c r="B282" s="66">
        <f t="shared" si="12"/>
        <v>52977</v>
      </c>
      <c r="C282" s="67" t="str">
        <f t="shared" si="7"/>
        <v/>
      </c>
      <c r="D282" s="68">
        <f t="shared" si="13"/>
        <v>1945.79429</v>
      </c>
      <c r="E282" s="69">
        <f t="shared" si="8"/>
        <v>810.169077</v>
      </c>
      <c r="F282" s="69">
        <f t="shared" si="9"/>
        <v>1135.625213</v>
      </c>
      <c r="G282" s="69">
        <f t="shared" si="10"/>
        <v>142894.4329</v>
      </c>
    </row>
    <row r="283">
      <c r="A283" s="65">
        <f t="shared" si="11"/>
        <v>266</v>
      </c>
      <c r="B283" s="66">
        <f t="shared" si="12"/>
        <v>53008</v>
      </c>
      <c r="C283" s="67" t="str">
        <f t="shared" si="7"/>
        <v/>
      </c>
      <c r="D283" s="68">
        <f t="shared" si="13"/>
        <v>1945.79429</v>
      </c>
      <c r="E283" s="69">
        <f t="shared" si="8"/>
        <v>803.7811852</v>
      </c>
      <c r="F283" s="69">
        <f t="shared" si="9"/>
        <v>1142.013105</v>
      </c>
      <c r="G283" s="69">
        <f t="shared" si="10"/>
        <v>141752.4198</v>
      </c>
    </row>
    <row r="284">
      <c r="A284" s="65">
        <f t="shared" si="11"/>
        <v>267</v>
      </c>
      <c r="B284" s="66">
        <f t="shared" si="12"/>
        <v>53036</v>
      </c>
      <c r="C284" s="67" t="str">
        <f t="shared" si="7"/>
        <v/>
      </c>
      <c r="D284" s="68">
        <f t="shared" si="13"/>
        <v>1945.79429</v>
      </c>
      <c r="E284" s="69">
        <f t="shared" si="8"/>
        <v>797.3573614</v>
      </c>
      <c r="F284" s="69">
        <f t="shared" si="9"/>
        <v>1148.436928</v>
      </c>
      <c r="G284" s="69">
        <f t="shared" si="10"/>
        <v>140603.9829</v>
      </c>
    </row>
    <row r="285">
      <c r="A285" s="65">
        <f t="shared" si="11"/>
        <v>268</v>
      </c>
      <c r="B285" s="66">
        <f t="shared" si="12"/>
        <v>53067</v>
      </c>
      <c r="C285" s="67" t="str">
        <f t="shared" si="7"/>
        <v/>
      </c>
      <c r="D285" s="68">
        <f t="shared" si="13"/>
        <v>1945.79429</v>
      </c>
      <c r="E285" s="69">
        <f t="shared" si="8"/>
        <v>790.8974037</v>
      </c>
      <c r="F285" s="69">
        <f t="shared" si="9"/>
        <v>1154.896886</v>
      </c>
      <c r="G285" s="69">
        <f t="shared" si="10"/>
        <v>139449.086</v>
      </c>
    </row>
    <row r="286">
      <c r="A286" s="65">
        <f t="shared" si="11"/>
        <v>269</v>
      </c>
      <c r="B286" s="66">
        <f t="shared" si="12"/>
        <v>53097</v>
      </c>
      <c r="C286" s="67" t="str">
        <f t="shared" si="7"/>
        <v/>
      </c>
      <c r="D286" s="68">
        <f t="shared" si="13"/>
        <v>1945.79429</v>
      </c>
      <c r="E286" s="69">
        <f t="shared" si="8"/>
        <v>784.4011087</v>
      </c>
      <c r="F286" s="69">
        <f t="shared" si="9"/>
        <v>1161.393181</v>
      </c>
      <c r="G286" s="69">
        <f t="shared" si="10"/>
        <v>138287.6928</v>
      </c>
    </row>
    <row r="287">
      <c r="A287" s="65">
        <f t="shared" si="11"/>
        <v>270</v>
      </c>
      <c r="B287" s="66">
        <f t="shared" si="12"/>
        <v>53128</v>
      </c>
      <c r="C287" s="67" t="str">
        <f t="shared" si="7"/>
        <v/>
      </c>
      <c r="D287" s="68">
        <f t="shared" si="13"/>
        <v>1945.79429</v>
      </c>
      <c r="E287" s="69">
        <f t="shared" si="8"/>
        <v>777.8682721</v>
      </c>
      <c r="F287" s="69">
        <f t="shared" si="9"/>
        <v>1167.926018</v>
      </c>
      <c r="G287" s="69">
        <f t="shared" si="10"/>
        <v>137119.7668</v>
      </c>
    </row>
    <row r="288">
      <c r="A288" s="65">
        <f t="shared" si="11"/>
        <v>271</v>
      </c>
      <c r="B288" s="66">
        <f t="shared" si="12"/>
        <v>53158</v>
      </c>
      <c r="C288" s="67" t="str">
        <f t="shared" si="7"/>
        <v/>
      </c>
      <c r="D288" s="68">
        <f t="shared" si="13"/>
        <v>1945.79429</v>
      </c>
      <c r="E288" s="69">
        <f t="shared" si="8"/>
        <v>771.2986883</v>
      </c>
      <c r="F288" s="69">
        <f t="shared" si="9"/>
        <v>1174.495601</v>
      </c>
      <c r="G288" s="69">
        <f t="shared" si="10"/>
        <v>135945.2712</v>
      </c>
    </row>
    <row r="289">
      <c r="A289" s="65">
        <f t="shared" si="11"/>
        <v>272</v>
      </c>
      <c r="B289" s="66">
        <f t="shared" si="12"/>
        <v>53189</v>
      </c>
      <c r="C289" s="67" t="str">
        <f t="shared" si="7"/>
        <v/>
      </c>
      <c r="D289" s="68">
        <f t="shared" si="13"/>
        <v>1945.79429</v>
      </c>
      <c r="E289" s="69">
        <f t="shared" si="8"/>
        <v>764.6921505</v>
      </c>
      <c r="F289" s="69">
        <f t="shared" si="9"/>
        <v>1181.102139</v>
      </c>
      <c r="G289" s="69">
        <f t="shared" si="10"/>
        <v>134764.1691</v>
      </c>
    </row>
    <row r="290">
      <c r="A290" s="65">
        <f t="shared" si="11"/>
        <v>273</v>
      </c>
      <c r="B290" s="66">
        <f t="shared" si="12"/>
        <v>53220</v>
      </c>
      <c r="C290" s="67" t="str">
        <f t="shared" si="7"/>
        <v/>
      </c>
      <c r="D290" s="68">
        <f t="shared" si="13"/>
        <v>1945.79429</v>
      </c>
      <c r="E290" s="69">
        <f t="shared" si="8"/>
        <v>758.048451</v>
      </c>
      <c r="F290" s="69">
        <f t="shared" si="9"/>
        <v>1187.745839</v>
      </c>
      <c r="G290" s="69">
        <f t="shared" si="10"/>
        <v>133576.4232</v>
      </c>
    </row>
    <row r="291">
      <c r="A291" s="65">
        <f t="shared" si="11"/>
        <v>274</v>
      </c>
      <c r="B291" s="66">
        <f t="shared" si="12"/>
        <v>53250</v>
      </c>
      <c r="C291" s="67" t="str">
        <f t="shared" si="7"/>
        <v/>
      </c>
      <c r="D291" s="68">
        <f t="shared" si="13"/>
        <v>1945.79429</v>
      </c>
      <c r="E291" s="69">
        <f t="shared" si="8"/>
        <v>751.3673806</v>
      </c>
      <c r="F291" s="69">
        <f t="shared" si="9"/>
        <v>1194.426909</v>
      </c>
      <c r="G291" s="69">
        <f t="shared" si="10"/>
        <v>132381.9963</v>
      </c>
    </row>
    <row r="292">
      <c r="A292" s="65">
        <f t="shared" si="11"/>
        <v>275</v>
      </c>
      <c r="B292" s="66">
        <f t="shared" si="12"/>
        <v>53281</v>
      </c>
      <c r="C292" s="67" t="str">
        <f t="shared" si="7"/>
        <v/>
      </c>
      <c r="D292" s="68">
        <f t="shared" si="13"/>
        <v>1945.79429</v>
      </c>
      <c r="E292" s="69">
        <f t="shared" si="8"/>
        <v>744.6487293</v>
      </c>
      <c r="F292" s="69">
        <f t="shared" si="9"/>
        <v>1201.14556</v>
      </c>
      <c r="G292" s="69">
        <f t="shared" si="10"/>
        <v>131180.8508</v>
      </c>
    </row>
    <row r="293">
      <c r="A293" s="65">
        <f t="shared" si="11"/>
        <v>276</v>
      </c>
      <c r="B293" s="66">
        <f t="shared" si="12"/>
        <v>53311</v>
      </c>
      <c r="C293" s="79">
        <f t="shared" si="7"/>
        <v>23</v>
      </c>
      <c r="D293" s="68">
        <f t="shared" si="13"/>
        <v>1945.79429</v>
      </c>
      <c r="E293" s="69">
        <f t="shared" si="8"/>
        <v>737.8922855</v>
      </c>
      <c r="F293" s="69">
        <f t="shared" si="9"/>
        <v>1207.902004</v>
      </c>
      <c r="G293" s="69">
        <f t="shared" si="10"/>
        <v>129972.9487</v>
      </c>
    </row>
    <row r="294">
      <c r="A294" s="65">
        <f t="shared" si="11"/>
        <v>277</v>
      </c>
      <c r="B294" s="66">
        <f t="shared" si="12"/>
        <v>53342</v>
      </c>
      <c r="C294" s="67" t="str">
        <f t="shared" si="7"/>
        <v/>
      </c>
      <c r="D294" s="68">
        <f t="shared" si="13"/>
        <v>1945.79429</v>
      </c>
      <c r="E294" s="69">
        <f t="shared" si="8"/>
        <v>731.0978367</v>
      </c>
      <c r="F294" s="69">
        <f t="shared" si="9"/>
        <v>1214.696453</v>
      </c>
      <c r="G294" s="69">
        <f t="shared" si="10"/>
        <v>128758.2523</v>
      </c>
    </row>
    <row r="295">
      <c r="A295" s="65">
        <f t="shared" si="11"/>
        <v>278</v>
      </c>
      <c r="B295" s="66">
        <f t="shared" si="12"/>
        <v>53373</v>
      </c>
      <c r="C295" s="67" t="str">
        <f t="shared" si="7"/>
        <v/>
      </c>
      <c r="D295" s="68">
        <f t="shared" si="13"/>
        <v>1945.79429</v>
      </c>
      <c r="E295" s="69">
        <f t="shared" si="8"/>
        <v>724.2651692</v>
      </c>
      <c r="F295" s="69">
        <f t="shared" si="9"/>
        <v>1221.529121</v>
      </c>
      <c r="G295" s="69">
        <f t="shared" si="10"/>
        <v>127536.7232</v>
      </c>
    </row>
    <row r="296">
      <c r="A296" s="65">
        <f t="shared" si="11"/>
        <v>279</v>
      </c>
      <c r="B296" s="66">
        <f t="shared" si="12"/>
        <v>53401</v>
      </c>
      <c r="C296" s="67" t="str">
        <f t="shared" si="7"/>
        <v/>
      </c>
      <c r="D296" s="68">
        <f t="shared" si="13"/>
        <v>1945.79429</v>
      </c>
      <c r="E296" s="69">
        <f t="shared" si="8"/>
        <v>717.3940679</v>
      </c>
      <c r="F296" s="69">
        <f t="shared" si="9"/>
        <v>1228.400222</v>
      </c>
      <c r="G296" s="69">
        <f t="shared" si="10"/>
        <v>126308.323</v>
      </c>
    </row>
    <row r="297">
      <c r="A297" s="65">
        <f t="shared" si="11"/>
        <v>280</v>
      </c>
      <c r="B297" s="66">
        <f t="shared" si="12"/>
        <v>53432</v>
      </c>
      <c r="C297" s="67" t="str">
        <f t="shared" si="7"/>
        <v/>
      </c>
      <c r="D297" s="68">
        <f t="shared" si="13"/>
        <v>1945.79429</v>
      </c>
      <c r="E297" s="69">
        <f t="shared" si="8"/>
        <v>710.4843166</v>
      </c>
      <c r="F297" s="69">
        <f t="shared" si="9"/>
        <v>1235.309973</v>
      </c>
      <c r="G297" s="69">
        <f t="shared" si="10"/>
        <v>125073.013</v>
      </c>
    </row>
    <row r="298">
      <c r="A298" s="65">
        <f t="shared" si="11"/>
        <v>281</v>
      </c>
      <c r="B298" s="66">
        <f t="shared" si="12"/>
        <v>53462</v>
      </c>
      <c r="C298" s="67" t="str">
        <f t="shared" si="7"/>
        <v/>
      </c>
      <c r="D298" s="68">
        <f t="shared" si="13"/>
        <v>1945.79429</v>
      </c>
      <c r="E298" s="69">
        <f t="shared" si="8"/>
        <v>703.535698</v>
      </c>
      <c r="F298" s="69">
        <f t="shared" si="9"/>
        <v>1242.258592</v>
      </c>
      <c r="G298" s="69">
        <f t="shared" si="10"/>
        <v>123830.7544</v>
      </c>
    </row>
    <row r="299">
      <c r="A299" s="65">
        <f t="shared" si="11"/>
        <v>282</v>
      </c>
      <c r="B299" s="66">
        <f t="shared" si="12"/>
        <v>53493</v>
      </c>
      <c r="C299" s="67" t="str">
        <f t="shared" si="7"/>
        <v/>
      </c>
      <c r="D299" s="68">
        <f t="shared" si="13"/>
        <v>1945.79429</v>
      </c>
      <c r="E299" s="69">
        <f t="shared" si="8"/>
        <v>696.5479934</v>
      </c>
      <c r="F299" s="69">
        <f t="shared" si="9"/>
        <v>1249.246296</v>
      </c>
      <c r="G299" s="69">
        <f t="shared" si="10"/>
        <v>122581.5081</v>
      </c>
    </row>
    <row r="300">
      <c r="A300" s="65">
        <f t="shared" si="11"/>
        <v>283</v>
      </c>
      <c r="B300" s="66">
        <f t="shared" si="12"/>
        <v>53523</v>
      </c>
      <c r="C300" s="67" t="str">
        <f t="shared" si="7"/>
        <v/>
      </c>
      <c r="D300" s="68">
        <f t="shared" si="13"/>
        <v>1945.79429</v>
      </c>
      <c r="E300" s="69">
        <f t="shared" si="8"/>
        <v>689.520983</v>
      </c>
      <c r="F300" s="69">
        <f t="shared" si="9"/>
        <v>1256.273307</v>
      </c>
      <c r="G300" s="69">
        <f t="shared" si="10"/>
        <v>121325.2348</v>
      </c>
    </row>
    <row r="301">
      <c r="A301" s="65">
        <f t="shared" si="11"/>
        <v>284</v>
      </c>
      <c r="B301" s="66">
        <f t="shared" si="12"/>
        <v>53554</v>
      </c>
      <c r="C301" s="67" t="str">
        <f t="shared" si="7"/>
        <v/>
      </c>
      <c r="D301" s="68">
        <f t="shared" si="13"/>
        <v>1945.79429</v>
      </c>
      <c r="E301" s="69">
        <f t="shared" si="8"/>
        <v>682.4544457</v>
      </c>
      <c r="F301" s="69">
        <f t="shared" si="9"/>
        <v>1263.339844</v>
      </c>
      <c r="G301" s="69">
        <f t="shared" si="10"/>
        <v>120061.8949</v>
      </c>
    </row>
    <row r="302">
      <c r="A302" s="65">
        <f t="shared" si="11"/>
        <v>285</v>
      </c>
      <c r="B302" s="66">
        <f t="shared" si="12"/>
        <v>53585</v>
      </c>
      <c r="C302" s="67" t="str">
        <f t="shared" si="7"/>
        <v/>
      </c>
      <c r="D302" s="68">
        <f t="shared" si="13"/>
        <v>1945.79429</v>
      </c>
      <c r="E302" s="69">
        <f t="shared" si="8"/>
        <v>675.348159</v>
      </c>
      <c r="F302" s="69">
        <f t="shared" si="9"/>
        <v>1270.446131</v>
      </c>
      <c r="G302" s="69">
        <f t="shared" si="10"/>
        <v>118791.4488</v>
      </c>
    </row>
    <row r="303">
      <c r="A303" s="65">
        <f t="shared" si="11"/>
        <v>286</v>
      </c>
      <c r="B303" s="66">
        <f t="shared" si="12"/>
        <v>53615</v>
      </c>
      <c r="C303" s="67" t="str">
        <f t="shared" si="7"/>
        <v/>
      </c>
      <c r="D303" s="68">
        <f t="shared" si="13"/>
        <v>1945.79429</v>
      </c>
      <c r="E303" s="69">
        <f t="shared" si="8"/>
        <v>668.2018996</v>
      </c>
      <c r="F303" s="69">
        <f t="shared" si="9"/>
        <v>1277.59239</v>
      </c>
      <c r="G303" s="69">
        <f t="shared" si="10"/>
        <v>117513.8564</v>
      </c>
    </row>
    <row r="304">
      <c r="A304" s="65">
        <f t="shared" si="11"/>
        <v>287</v>
      </c>
      <c r="B304" s="66">
        <f t="shared" si="12"/>
        <v>53646</v>
      </c>
      <c r="C304" s="67" t="str">
        <f t="shared" si="7"/>
        <v/>
      </c>
      <c r="D304" s="68">
        <f t="shared" si="13"/>
        <v>1945.79429</v>
      </c>
      <c r="E304" s="69">
        <f t="shared" si="8"/>
        <v>661.0154424</v>
      </c>
      <c r="F304" s="69">
        <f t="shared" si="9"/>
        <v>1284.778847</v>
      </c>
      <c r="G304" s="69">
        <f t="shared" si="10"/>
        <v>116229.0776</v>
      </c>
    </row>
    <row r="305">
      <c r="A305" s="65">
        <f t="shared" si="11"/>
        <v>288</v>
      </c>
      <c r="B305" s="66">
        <f t="shared" si="12"/>
        <v>53676</v>
      </c>
      <c r="C305" s="79">
        <f t="shared" si="7"/>
        <v>24</v>
      </c>
      <c r="D305" s="68">
        <f t="shared" si="13"/>
        <v>1945.79429</v>
      </c>
      <c r="E305" s="69">
        <f t="shared" si="8"/>
        <v>653.7885613</v>
      </c>
      <c r="F305" s="69">
        <f t="shared" si="9"/>
        <v>1292.005728</v>
      </c>
      <c r="G305" s="69">
        <f t="shared" si="10"/>
        <v>114937.0718</v>
      </c>
    </row>
    <row r="306">
      <c r="A306" s="65">
        <f t="shared" si="11"/>
        <v>289</v>
      </c>
      <c r="B306" s="66">
        <f t="shared" si="12"/>
        <v>53707</v>
      </c>
      <c r="C306" s="67" t="str">
        <f t="shared" si="7"/>
        <v/>
      </c>
      <c r="D306" s="68">
        <f t="shared" si="13"/>
        <v>1945.79429</v>
      </c>
      <c r="E306" s="69">
        <f t="shared" si="8"/>
        <v>646.5210291</v>
      </c>
      <c r="F306" s="69">
        <f t="shared" si="9"/>
        <v>1299.273261</v>
      </c>
      <c r="G306" s="69">
        <f t="shared" si="10"/>
        <v>113637.7986</v>
      </c>
    </row>
    <row r="307">
      <c r="A307" s="65">
        <f t="shared" si="11"/>
        <v>290</v>
      </c>
      <c r="B307" s="66">
        <f t="shared" si="12"/>
        <v>53738</v>
      </c>
      <c r="C307" s="67" t="str">
        <f t="shared" si="7"/>
        <v/>
      </c>
      <c r="D307" s="68">
        <f t="shared" si="13"/>
        <v>1945.79429</v>
      </c>
      <c r="E307" s="69">
        <f t="shared" si="8"/>
        <v>639.212617</v>
      </c>
      <c r="F307" s="69">
        <f t="shared" si="9"/>
        <v>1306.581673</v>
      </c>
      <c r="G307" s="69">
        <f t="shared" si="10"/>
        <v>112331.2169</v>
      </c>
    </row>
    <row r="308">
      <c r="A308" s="65">
        <f t="shared" si="11"/>
        <v>291</v>
      </c>
      <c r="B308" s="66">
        <f t="shared" si="12"/>
        <v>53766</v>
      </c>
      <c r="C308" s="67" t="str">
        <f t="shared" si="7"/>
        <v/>
      </c>
      <c r="D308" s="68">
        <f t="shared" si="13"/>
        <v>1945.79429</v>
      </c>
      <c r="E308" s="69">
        <f t="shared" si="8"/>
        <v>631.8630951</v>
      </c>
      <c r="F308" s="69">
        <f t="shared" si="9"/>
        <v>1313.931195</v>
      </c>
      <c r="G308" s="69">
        <f t="shared" si="10"/>
        <v>111017.2857</v>
      </c>
    </row>
    <row r="309">
      <c r="A309" s="65">
        <f t="shared" si="11"/>
        <v>292</v>
      </c>
      <c r="B309" s="66">
        <f t="shared" si="12"/>
        <v>53797</v>
      </c>
      <c r="C309" s="67" t="str">
        <f t="shared" si="7"/>
        <v/>
      </c>
      <c r="D309" s="68">
        <f t="shared" si="13"/>
        <v>1945.79429</v>
      </c>
      <c r="E309" s="69">
        <f t="shared" si="8"/>
        <v>624.4722322</v>
      </c>
      <c r="F309" s="69">
        <f t="shared" si="9"/>
        <v>1321.322058</v>
      </c>
      <c r="G309" s="69">
        <f t="shared" si="10"/>
        <v>109695.9637</v>
      </c>
    </row>
    <row r="310">
      <c r="A310" s="65">
        <f t="shared" si="11"/>
        <v>293</v>
      </c>
      <c r="B310" s="66">
        <f t="shared" si="12"/>
        <v>53827</v>
      </c>
      <c r="C310" s="67" t="str">
        <f t="shared" si="7"/>
        <v/>
      </c>
      <c r="D310" s="68">
        <f t="shared" si="13"/>
        <v>1945.79429</v>
      </c>
      <c r="E310" s="69">
        <f t="shared" si="8"/>
        <v>617.0397956</v>
      </c>
      <c r="F310" s="69">
        <f t="shared" si="9"/>
        <v>1328.754494</v>
      </c>
      <c r="G310" s="69">
        <f t="shared" si="10"/>
        <v>108367.2092</v>
      </c>
    </row>
    <row r="311">
      <c r="A311" s="65">
        <f t="shared" si="11"/>
        <v>294</v>
      </c>
      <c r="B311" s="66">
        <f t="shared" si="12"/>
        <v>53858</v>
      </c>
      <c r="C311" s="67" t="str">
        <f t="shared" si="7"/>
        <v/>
      </c>
      <c r="D311" s="68">
        <f t="shared" si="13"/>
        <v>1945.79429</v>
      </c>
      <c r="E311" s="69">
        <f t="shared" si="8"/>
        <v>609.5655515</v>
      </c>
      <c r="F311" s="69">
        <f t="shared" si="9"/>
        <v>1336.228738</v>
      </c>
      <c r="G311" s="69">
        <f t="shared" si="10"/>
        <v>107030.9804</v>
      </c>
    </row>
    <row r="312">
      <c r="A312" s="65">
        <f t="shared" si="11"/>
        <v>295</v>
      </c>
      <c r="B312" s="66">
        <f t="shared" si="12"/>
        <v>53888</v>
      </c>
      <c r="C312" s="67" t="str">
        <f t="shared" si="7"/>
        <v/>
      </c>
      <c r="D312" s="68">
        <f t="shared" si="13"/>
        <v>1945.79429</v>
      </c>
      <c r="E312" s="69">
        <f t="shared" si="8"/>
        <v>602.0492649</v>
      </c>
      <c r="F312" s="69">
        <f t="shared" si="9"/>
        <v>1343.745025</v>
      </c>
      <c r="G312" s="69">
        <f t="shared" si="10"/>
        <v>105687.2354</v>
      </c>
    </row>
    <row r="313">
      <c r="A313" s="65">
        <f t="shared" si="11"/>
        <v>296</v>
      </c>
      <c r="B313" s="66">
        <f t="shared" si="12"/>
        <v>53919</v>
      </c>
      <c r="C313" s="67" t="str">
        <f t="shared" si="7"/>
        <v/>
      </c>
      <c r="D313" s="68">
        <f t="shared" si="13"/>
        <v>1945.79429</v>
      </c>
      <c r="E313" s="69">
        <f t="shared" si="8"/>
        <v>594.4906991</v>
      </c>
      <c r="F313" s="69">
        <f t="shared" si="9"/>
        <v>1351.303591</v>
      </c>
      <c r="G313" s="69">
        <f t="shared" si="10"/>
        <v>104335.9318</v>
      </c>
    </row>
    <row r="314">
      <c r="A314" s="65">
        <f t="shared" si="11"/>
        <v>297</v>
      </c>
      <c r="B314" s="66">
        <f t="shared" si="12"/>
        <v>53950</v>
      </c>
      <c r="C314" s="67" t="str">
        <f t="shared" si="7"/>
        <v/>
      </c>
      <c r="D314" s="68">
        <f t="shared" si="13"/>
        <v>1945.79429</v>
      </c>
      <c r="E314" s="69">
        <f t="shared" si="8"/>
        <v>586.8896164</v>
      </c>
      <c r="F314" s="69">
        <f t="shared" si="9"/>
        <v>1358.904673</v>
      </c>
      <c r="G314" s="69">
        <f t="shared" si="10"/>
        <v>102977.0271</v>
      </c>
    </row>
    <row r="315">
      <c r="A315" s="65">
        <f t="shared" si="11"/>
        <v>298</v>
      </c>
      <c r="B315" s="66">
        <f t="shared" si="12"/>
        <v>53980</v>
      </c>
      <c r="C315" s="67" t="str">
        <f t="shared" si="7"/>
        <v/>
      </c>
      <c r="D315" s="68">
        <f t="shared" si="13"/>
        <v>1945.79429</v>
      </c>
      <c r="E315" s="69">
        <f t="shared" si="8"/>
        <v>579.2457776</v>
      </c>
      <c r="F315" s="69">
        <f t="shared" si="9"/>
        <v>1366.548512</v>
      </c>
      <c r="G315" s="69">
        <f t="shared" si="10"/>
        <v>101610.4786</v>
      </c>
    </row>
    <row r="316">
      <c r="A316" s="65">
        <f t="shared" si="11"/>
        <v>299</v>
      </c>
      <c r="B316" s="66">
        <f t="shared" si="12"/>
        <v>54011</v>
      </c>
      <c r="C316" s="67" t="str">
        <f t="shared" si="7"/>
        <v/>
      </c>
      <c r="D316" s="68">
        <f t="shared" si="13"/>
        <v>1945.79429</v>
      </c>
      <c r="E316" s="69">
        <f t="shared" si="8"/>
        <v>571.5589423</v>
      </c>
      <c r="F316" s="69">
        <f t="shared" si="9"/>
        <v>1374.235347</v>
      </c>
      <c r="G316" s="69">
        <f t="shared" si="10"/>
        <v>100236.2433</v>
      </c>
    </row>
    <row r="317">
      <c r="A317" s="65">
        <f t="shared" si="11"/>
        <v>300</v>
      </c>
      <c r="B317" s="66">
        <f t="shared" si="12"/>
        <v>54041</v>
      </c>
      <c r="C317" s="79">
        <f t="shared" si="7"/>
        <v>25</v>
      </c>
      <c r="D317" s="68">
        <f t="shared" si="13"/>
        <v>1945.79429</v>
      </c>
      <c r="E317" s="69">
        <f t="shared" si="8"/>
        <v>563.8288684</v>
      </c>
      <c r="F317" s="69">
        <f t="shared" si="9"/>
        <v>1381.965421</v>
      </c>
      <c r="G317" s="69">
        <f t="shared" si="10"/>
        <v>98854.27786</v>
      </c>
    </row>
    <row r="318">
      <c r="A318" s="65">
        <f t="shared" si="11"/>
        <v>301</v>
      </c>
      <c r="B318" s="66">
        <f t="shared" si="12"/>
        <v>54072</v>
      </c>
      <c r="C318" s="67" t="str">
        <f t="shared" si="7"/>
        <v/>
      </c>
      <c r="D318" s="68">
        <f t="shared" si="13"/>
        <v>1945.79429</v>
      </c>
      <c r="E318" s="69">
        <f t="shared" si="8"/>
        <v>556.0553129</v>
      </c>
      <c r="F318" s="69">
        <f t="shared" si="9"/>
        <v>1389.738977</v>
      </c>
      <c r="G318" s="69">
        <f t="shared" si="10"/>
        <v>97464.53888</v>
      </c>
    </row>
    <row r="319">
      <c r="A319" s="65">
        <f t="shared" si="11"/>
        <v>302</v>
      </c>
      <c r="B319" s="66">
        <f t="shared" si="12"/>
        <v>54103</v>
      </c>
      <c r="C319" s="67" t="str">
        <f t="shared" si="7"/>
        <v/>
      </c>
      <c r="D319" s="68">
        <f t="shared" si="13"/>
        <v>1945.79429</v>
      </c>
      <c r="E319" s="69">
        <f t="shared" si="8"/>
        <v>548.2380312</v>
      </c>
      <c r="F319" s="69">
        <f t="shared" si="9"/>
        <v>1397.556259</v>
      </c>
      <c r="G319" s="69">
        <f t="shared" si="10"/>
        <v>96066.98262</v>
      </c>
    </row>
    <row r="320">
      <c r="A320" s="65">
        <f t="shared" si="11"/>
        <v>303</v>
      </c>
      <c r="B320" s="66">
        <f t="shared" si="12"/>
        <v>54132</v>
      </c>
      <c r="C320" s="67" t="str">
        <f t="shared" si="7"/>
        <v/>
      </c>
      <c r="D320" s="68">
        <f t="shared" si="13"/>
        <v>1945.79429</v>
      </c>
      <c r="E320" s="69">
        <f t="shared" si="8"/>
        <v>540.3767772</v>
      </c>
      <c r="F320" s="69">
        <f t="shared" si="9"/>
        <v>1405.417512</v>
      </c>
      <c r="G320" s="69">
        <f t="shared" si="10"/>
        <v>94661.56511</v>
      </c>
    </row>
    <row r="321">
      <c r="A321" s="65">
        <f t="shared" si="11"/>
        <v>304</v>
      </c>
      <c r="B321" s="66">
        <f t="shared" si="12"/>
        <v>54163</v>
      </c>
      <c r="C321" s="67" t="str">
        <f t="shared" si="7"/>
        <v/>
      </c>
      <c r="D321" s="68">
        <f t="shared" si="13"/>
        <v>1945.79429</v>
      </c>
      <c r="E321" s="69">
        <f t="shared" si="8"/>
        <v>532.4713037</v>
      </c>
      <c r="F321" s="69">
        <f t="shared" si="9"/>
        <v>1413.322986</v>
      </c>
      <c r="G321" s="69">
        <f t="shared" si="10"/>
        <v>93248.24212</v>
      </c>
    </row>
    <row r="322">
      <c r="A322" s="65">
        <f t="shared" si="11"/>
        <v>305</v>
      </c>
      <c r="B322" s="66">
        <f t="shared" si="12"/>
        <v>54193</v>
      </c>
      <c r="C322" s="67" t="str">
        <f t="shared" si="7"/>
        <v/>
      </c>
      <c r="D322" s="68">
        <f t="shared" si="13"/>
        <v>1945.79429</v>
      </c>
      <c r="E322" s="69">
        <f t="shared" si="8"/>
        <v>524.5213619</v>
      </c>
      <c r="F322" s="69">
        <f t="shared" si="9"/>
        <v>1421.272928</v>
      </c>
      <c r="G322" s="69">
        <f t="shared" si="10"/>
        <v>91826.96919</v>
      </c>
    </row>
    <row r="323">
      <c r="A323" s="65">
        <f t="shared" si="11"/>
        <v>306</v>
      </c>
      <c r="B323" s="66">
        <f t="shared" si="12"/>
        <v>54224</v>
      </c>
      <c r="C323" s="67" t="str">
        <f t="shared" si="7"/>
        <v/>
      </c>
      <c r="D323" s="68">
        <f t="shared" si="13"/>
        <v>1945.79429</v>
      </c>
      <c r="E323" s="69">
        <f t="shared" si="8"/>
        <v>516.5267017</v>
      </c>
      <c r="F323" s="69">
        <f t="shared" si="9"/>
        <v>1429.267588</v>
      </c>
      <c r="G323" s="69">
        <f t="shared" si="10"/>
        <v>90397.70161</v>
      </c>
    </row>
    <row r="324">
      <c r="A324" s="65">
        <f t="shared" si="11"/>
        <v>307</v>
      </c>
      <c r="B324" s="66">
        <f t="shared" si="12"/>
        <v>54254</v>
      </c>
      <c r="C324" s="67" t="str">
        <f t="shared" si="7"/>
        <v/>
      </c>
      <c r="D324" s="68">
        <f t="shared" si="13"/>
        <v>1945.79429</v>
      </c>
      <c r="E324" s="69">
        <f t="shared" si="8"/>
        <v>508.4870715</v>
      </c>
      <c r="F324" s="69">
        <f t="shared" si="9"/>
        <v>1437.307218</v>
      </c>
      <c r="G324" s="69">
        <f t="shared" si="10"/>
        <v>88960.39439</v>
      </c>
    </row>
    <row r="325">
      <c r="A325" s="65">
        <f t="shared" si="11"/>
        <v>308</v>
      </c>
      <c r="B325" s="66">
        <f t="shared" si="12"/>
        <v>54285</v>
      </c>
      <c r="C325" s="67" t="str">
        <f t="shared" si="7"/>
        <v/>
      </c>
      <c r="D325" s="68">
        <f t="shared" si="13"/>
        <v>1945.79429</v>
      </c>
      <c r="E325" s="69">
        <f t="shared" si="8"/>
        <v>500.4022184</v>
      </c>
      <c r="F325" s="69">
        <f t="shared" si="9"/>
        <v>1445.392071</v>
      </c>
      <c r="G325" s="69">
        <f t="shared" si="10"/>
        <v>87515.00232</v>
      </c>
    </row>
    <row r="326">
      <c r="A326" s="65">
        <f t="shared" si="11"/>
        <v>309</v>
      </c>
      <c r="B326" s="66">
        <f t="shared" si="12"/>
        <v>54316</v>
      </c>
      <c r="C326" s="67" t="str">
        <f t="shared" si="7"/>
        <v/>
      </c>
      <c r="D326" s="68">
        <f t="shared" si="13"/>
        <v>1945.79429</v>
      </c>
      <c r="E326" s="69">
        <f t="shared" si="8"/>
        <v>492.271888</v>
      </c>
      <c r="F326" s="69">
        <f t="shared" si="9"/>
        <v>1453.522402</v>
      </c>
      <c r="G326" s="69">
        <f t="shared" si="10"/>
        <v>86061.47992</v>
      </c>
    </row>
    <row r="327">
      <c r="A327" s="65">
        <f t="shared" si="11"/>
        <v>310</v>
      </c>
      <c r="B327" s="66">
        <f t="shared" si="12"/>
        <v>54346</v>
      </c>
      <c r="C327" s="67" t="str">
        <f t="shared" si="7"/>
        <v/>
      </c>
      <c r="D327" s="68">
        <f t="shared" si="13"/>
        <v>1945.79429</v>
      </c>
      <c r="E327" s="69">
        <f t="shared" si="8"/>
        <v>484.0958245</v>
      </c>
      <c r="F327" s="69">
        <f t="shared" si="9"/>
        <v>1461.698465</v>
      </c>
      <c r="G327" s="69">
        <f t="shared" si="10"/>
        <v>84599.78145</v>
      </c>
    </row>
    <row r="328">
      <c r="A328" s="65">
        <f t="shared" si="11"/>
        <v>311</v>
      </c>
      <c r="B328" s="66">
        <f t="shared" si="12"/>
        <v>54377</v>
      </c>
      <c r="C328" s="67" t="str">
        <f t="shared" si="7"/>
        <v/>
      </c>
      <c r="D328" s="68">
        <f t="shared" si="13"/>
        <v>1945.79429</v>
      </c>
      <c r="E328" s="69">
        <f t="shared" si="8"/>
        <v>475.8737707</v>
      </c>
      <c r="F328" s="69">
        <f t="shared" si="9"/>
        <v>1469.920519</v>
      </c>
      <c r="G328" s="69">
        <f t="shared" si="10"/>
        <v>83129.86093</v>
      </c>
    </row>
    <row r="329">
      <c r="A329" s="65">
        <f t="shared" si="11"/>
        <v>312</v>
      </c>
      <c r="B329" s="66">
        <f t="shared" si="12"/>
        <v>54407</v>
      </c>
      <c r="C329" s="79">
        <f t="shared" si="7"/>
        <v>26</v>
      </c>
      <c r="D329" s="68">
        <f t="shared" si="13"/>
        <v>1945.79429</v>
      </c>
      <c r="E329" s="69">
        <f t="shared" si="8"/>
        <v>467.6054677</v>
      </c>
      <c r="F329" s="69">
        <f t="shared" si="9"/>
        <v>1478.188822</v>
      </c>
      <c r="G329" s="69">
        <f t="shared" si="10"/>
        <v>81651.67211</v>
      </c>
    </row>
    <row r="330">
      <c r="A330" s="65">
        <f t="shared" si="11"/>
        <v>313</v>
      </c>
      <c r="B330" s="66">
        <f t="shared" si="12"/>
        <v>54438</v>
      </c>
      <c r="C330" s="67" t="str">
        <f t="shared" si="7"/>
        <v/>
      </c>
      <c r="D330" s="68">
        <f t="shared" si="13"/>
        <v>1945.79429</v>
      </c>
      <c r="E330" s="69">
        <f t="shared" si="8"/>
        <v>459.2906556</v>
      </c>
      <c r="F330" s="69">
        <f t="shared" si="9"/>
        <v>1486.503634</v>
      </c>
      <c r="G330" s="69">
        <f t="shared" si="10"/>
        <v>80165.16848</v>
      </c>
    </row>
    <row r="331">
      <c r="A331" s="65">
        <f t="shared" si="11"/>
        <v>314</v>
      </c>
      <c r="B331" s="66">
        <f t="shared" si="12"/>
        <v>54469</v>
      </c>
      <c r="C331" s="67" t="str">
        <f t="shared" si="7"/>
        <v/>
      </c>
      <c r="D331" s="68">
        <f t="shared" si="13"/>
        <v>1945.79429</v>
      </c>
      <c r="E331" s="69">
        <f t="shared" si="8"/>
        <v>450.9290727</v>
      </c>
      <c r="F331" s="69">
        <f t="shared" si="9"/>
        <v>1494.865217</v>
      </c>
      <c r="G331" s="69">
        <f t="shared" si="10"/>
        <v>78670.30326</v>
      </c>
    </row>
    <row r="332">
      <c r="A332" s="65">
        <f t="shared" si="11"/>
        <v>315</v>
      </c>
      <c r="B332" s="66">
        <f t="shared" si="12"/>
        <v>54497</v>
      </c>
      <c r="C332" s="67" t="str">
        <f t="shared" si="7"/>
        <v/>
      </c>
      <c r="D332" s="68">
        <f t="shared" si="13"/>
        <v>1945.79429</v>
      </c>
      <c r="E332" s="69">
        <f t="shared" si="8"/>
        <v>442.5204558</v>
      </c>
      <c r="F332" s="69">
        <f t="shared" si="9"/>
        <v>1503.273834</v>
      </c>
      <c r="G332" s="69">
        <f t="shared" si="10"/>
        <v>77167.02942</v>
      </c>
    </row>
    <row r="333">
      <c r="A333" s="65">
        <f t="shared" si="11"/>
        <v>316</v>
      </c>
      <c r="B333" s="66">
        <f t="shared" si="12"/>
        <v>54528</v>
      </c>
      <c r="C333" s="67" t="str">
        <f t="shared" si="7"/>
        <v/>
      </c>
      <c r="D333" s="68">
        <f t="shared" si="13"/>
        <v>1945.79429</v>
      </c>
      <c r="E333" s="69">
        <f t="shared" si="8"/>
        <v>434.0645405</v>
      </c>
      <c r="F333" s="69">
        <f t="shared" si="9"/>
        <v>1511.729749</v>
      </c>
      <c r="G333" s="69">
        <f t="shared" si="10"/>
        <v>75655.29968</v>
      </c>
    </row>
    <row r="334">
      <c r="A334" s="65">
        <f t="shared" si="11"/>
        <v>317</v>
      </c>
      <c r="B334" s="66">
        <f t="shared" si="12"/>
        <v>54558</v>
      </c>
      <c r="C334" s="67" t="str">
        <f t="shared" si="7"/>
        <v/>
      </c>
      <c r="D334" s="68">
        <f t="shared" si="13"/>
        <v>1945.79429</v>
      </c>
      <c r="E334" s="69">
        <f t="shared" si="8"/>
        <v>425.5610607</v>
      </c>
      <c r="F334" s="69">
        <f t="shared" si="9"/>
        <v>1520.233229</v>
      </c>
      <c r="G334" s="69">
        <f t="shared" si="10"/>
        <v>74135.06645</v>
      </c>
    </row>
    <row r="335">
      <c r="A335" s="65">
        <f t="shared" si="11"/>
        <v>318</v>
      </c>
      <c r="B335" s="66">
        <f t="shared" si="12"/>
        <v>54589</v>
      </c>
      <c r="C335" s="67" t="str">
        <f t="shared" si="7"/>
        <v/>
      </c>
      <c r="D335" s="68">
        <f t="shared" si="13"/>
        <v>1945.79429</v>
      </c>
      <c r="E335" s="69">
        <f t="shared" si="8"/>
        <v>417.0097488</v>
      </c>
      <c r="F335" s="69">
        <f t="shared" si="9"/>
        <v>1528.784541</v>
      </c>
      <c r="G335" s="69">
        <f t="shared" si="10"/>
        <v>72606.28191</v>
      </c>
    </row>
    <row r="336">
      <c r="A336" s="65">
        <f t="shared" si="11"/>
        <v>319</v>
      </c>
      <c r="B336" s="66">
        <f t="shared" si="12"/>
        <v>54619</v>
      </c>
      <c r="C336" s="67" t="str">
        <f t="shared" si="7"/>
        <v/>
      </c>
      <c r="D336" s="68">
        <f t="shared" si="13"/>
        <v>1945.79429</v>
      </c>
      <c r="E336" s="69">
        <f t="shared" si="8"/>
        <v>408.4103357</v>
      </c>
      <c r="F336" s="69">
        <f t="shared" si="9"/>
        <v>1537.383954</v>
      </c>
      <c r="G336" s="69">
        <f t="shared" si="10"/>
        <v>71068.89795</v>
      </c>
    </row>
    <row r="337">
      <c r="A337" s="65">
        <f t="shared" si="11"/>
        <v>320</v>
      </c>
      <c r="B337" s="66">
        <f t="shared" si="12"/>
        <v>54650</v>
      </c>
      <c r="C337" s="67" t="str">
        <f t="shared" si="7"/>
        <v/>
      </c>
      <c r="D337" s="68">
        <f t="shared" si="13"/>
        <v>1945.79429</v>
      </c>
      <c r="E337" s="69">
        <f t="shared" si="8"/>
        <v>399.762551</v>
      </c>
      <c r="F337" s="69">
        <f t="shared" si="9"/>
        <v>1546.031739</v>
      </c>
      <c r="G337" s="69">
        <f t="shared" si="10"/>
        <v>69522.86621</v>
      </c>
    </row>
    <row r="338">
      <c r="A338" s="65">
        <f t="shared" si="11"/>
        <v>321</v>
      </c>
      <c r="B338" s="66">
        <f t="shared" si="12"/>
        <v>54681</v>
      </c>
      <c r="C338" s="67" t="str">
        <f t="shared" si="7"/>
        <v/>
      </c>
      <c r="D338" s="68">
        <f t="shared" si="13"/>
        <v>1945.79429</v>
      </c>
      <c r="E338" s="69">
        <f t="shared" si="8"/>
        <v>391.0661224</v>
      </c>
      <c r="F338" s="69">
        <f t="shared" si="9"/>
        <v>1554.728167</v>
      </c>
      <c r="G338" s="69">
        <f t="shared" si="10"/>
        <v>67968.13805</v>
      </c>
    </row>
    <row r="339">
      <c r="A339" s="65">
        <f t="shared" si="11"/>
        <v>322</v>
      </c>
      <c r="B339" s="66">
        <f t="shared" si="12"/>
        <v>54711</v>
      </c>
      <c r="C339" s="67" t="str">
        <f t="shared" si="7"/>
        <v/>
      </c>
      <c r="D339" s="68">
        <f t="shared" si="13"/>
        <v>1945.79429</v>
      </c>
      <c r="E339" s="69">
        <f t="shared" si="8"/>
        <v>382.3207765</v>
      </c>
      <c r="F339" s="69">
        <f t="shared" si="9"/>
        <v>1563.473513</v>
      </c>
      <c r="G339" s="69">
        <f t="shared" si="10"/>
        <v>66404.66453</v>
      </c>
    </row>
    <row r="340">
      <c r="A340" s="65">
        <f t="shared" si="11"/>
        <v>323</v>
      </c>
      <c r="B340" s="66">
        <f t="shared" si="12"/>
        <v>54742</v>
      </c>
      <c r="C340" s="67" t="str">
        <f t="shared" si="7"/>
        <v/>
      </c>
      <c r="D340" s="68">
        <f t="shared" si="13"/>
        <v>1945.79429</v>
      </c>
      <c r="E340" s="69">
        <f t="shared" si="8"/>
        <v>373.526238</v>
      </c>
      <c r="F340" s="69">
        <f t="shared" si="9"/>
        <v>1572.268052</v>
      </c>
      <c r="G340" s="69">
        <f t="shared" si="10"/>
        <v>64832.39648</v>
      </c>
    </row>
    <row r="341">
      <c r="A341" s="65">
        <f t="shared" si="11"/>
        <v>324</v>
      </c>
      <c r="B341" s="66">
        <f t="shared" si="12"/>
        <v>54772</v>
      </c>
      <c r="C341" s="79">
        <f t="shared" si="7"/>
        <v>27</v>
      </c>
      <c r="D341" s="68">
        <f t="shared" si="13"/>
        <v>1945.79429</v>
      </c>
      <c r="E341" s="69">
        <f t="shared" si="8"/>
        <v>364.6822302</v>
      </c>
      <c r="F341" s="69">
        <f t="shared" si="9"/>
        <v>1581.11206</v>
      </c>
      <c r="G341" s="69">
        <f t="shared" si="10"/>
        <v>63251.28442</v>
      </c>
    </row>
    <row r="342">
      <c r="A342" s="65">
        <f t="shared" si="11"/>
        <v>325</v>
      </c>
      <c r="B342" s="66">
        <f t="shared" si="12"/>
        <v>54803</v>
      </c>
      <c r="C342" s="67" t="str">
        <f t="shared" si="7"/>
        <v/>
      </c>
      <c r="D342" s="68">
        <f t="shared" si="13"/>
        <v>1945.79429</v>
      </c>
      <c r="E342" s="69">
        <f t="shared" si="8"/>
        <v>355.7884749</v>
      </c>
      <c r="F342" s="69">
        <f t="shared" si="9"/>
        <v>1590.005815</v>
      </c>
      <c r="G342" s="69">
        <f t="shared" si="10"/>
        <v>61661.27861</v>
      </c>
    </row>
    <row r="343">
      <c r="A343" s="65">
        <f t="shared" si="11"/>
        <v>326</v>
      </c>
      <c r="B343" s="66">
        <f t="shared" si="12"/>
        <v>54834</v>
      </c>
      <c r="C343" s="67" t="str">
        <f t="shared" si="7"/>
        <v/>
      </c>
      <c r="D343" s="68">
        <f t="shared" si="13"/>
        <v>1945.79429</v>
      </c>
      <c r="E343" s="69">
        <f t="shared" si="8"/>
        <v>346.8446922</v>
      </c>
      <c r="F343" s="69">
        <f t="shared" si="9"/>
        <v>1598.949598</v>
      </c>
      <c r="G343" s="69">
        <f t="shared" si="10"/>
        <v>60062.32901</v>
      </c>
    </row>
    <row r="344">
      <c r="A344" s="65">
        <f t="shared" si="11"/>
        <v>327</v>
      </c>
      <c r="B344" s="66">
        <f t="shared" si="12"/>
        <v>54862</v>
      </c>
      <c r="C344" s="67" t="str">
        <f t="shared" si="7"/>
        <v/>
      </c>
      <c r="D344" s="68">
        <f t="shared" si="13"/>
        <v>1945.79429</v>
      </c>
      <c r="E344" s="69">
        <f t="shared" si="8"/>
        <v>337.8506007</v>
      </c>
      <c r="F344" s="69">
        <f t="shared" si="9"/>
        <v>1607.943689</v>
      </c>
      <c r="G344" s="69">
        <f t="shared" si="10"/>
        <v>58454.38532</v>
      </c>
    </row>
    <row r="345">
      <c r="A345" s="65">
        <f t="shared" si="11"/>
        <v>328</v>
      </c>
      <c r="B345" s="66">
        <f t="shared" si="12"/>
        <v>54893</v>
      </c>
      <c r="C345" s="67" t="str">
        <f t="shared" si="7"/>
        <v/>
      </c>
      <c r="D345" s="68">
        <f t="shared" si="13"/>
        <v>1945.79429</v>
      </c>
      <c r="E345" s="69">
        <f t="shared" si="8"/>
        <v>328.8059174</v>
      </c>
      <c r="F345" s="69">
        <f t="shared" si="9"/>
        <v>1616.988372</v>
      </c>
      <c r="G345" s="69">
        <f t="shared" si="10"/>
        <v>56837.39695</v>
      </c>
    </row>
    <row r="346">
      <c r="A346" s="65">
        <f t="shared" si="11"/>
        <v>329</v>
      </c>
      <c r="B346" s="66">
        <f t="shared" si="12"/>
        <v>54923</v>
      </c>
      <c r="C346" s="67" t="str">
        <f t="shared" si="7"/>
        <v/>
      </c>
      <c r="D346" s="68">
        <f t="shared" si="13"/>
        <v>1945.79429</v>
      </c>
      <c r="E346" s="69">
        <f t="shared" si="8"/>
        <v>319.7103578</v>
      </c>
      <c r="F346" s="69">
        <f t="shared" si="9"/>
        <v>1626.083932</v>
      </c>
      <c r="G346" s="69">
        <f t="shared" si="10"/>
        <v>55211.31302</v>
      </c>
    </row>
    <row r="347">
      <c r="A347" s="65">
        <f t="shared" si="11"/>
        <v>330</v>
      </c>
      <c r="B347" s="66">
        <f t="shared" si="12"/>
        <v>54954</v>
      </c>
      <c r="C347" s="67" t="str">
        <f t="shared" si="7"/>
        <v/>
      </c>
      <c r="D347" s="68">
        <f t="shared" si="13"/>
        <v>1945.79429</v>
      </c>
      <c r="E347" s="69">
        <f t="shared" si="8"/>
        <v>310.5636357</v>
      </c>
      <c r="F347" s="69">
        <f t="shared" si="9"/>
        <v>1635.230654</v>
      </c>
      <c r="G347" s="69">
        <f t="shared" si="10"/>
        <v>53576.08236</v>
      </c>
    </row>
    <row r="348">
      <c r="A348" s="65">
        <f t="shared" si="11"/>
        <v>331</v>
      </c>
      <c r="B348" s="66">
        <f t="shared" si="12"/>
        <v>54984</v>
      </c>
      <c r="C348" s="67" t="str">
        <f t="shared" si="7"/>
        <v/>
      </c>
      <c r="D348" s="68">
        <f t="shared" si="13"/>
        <v>1945.79429</v>
      </c>
      <c r="E348" s="69">
        <f t="shared" si="8"/>
        <v>301.3654633</v>
      </c>
      <c r="F348" s="69">
        <f t="shared" si="9"/>
        <v>1644.428826</v>
      </c>
      <c r="G348" s="69">
        <f t="shared" si="10"/>
        <v>51931.65354</v>
      </c>
    </row>
    <row r="349">
      <c r="A349" s="65">
        <f t="shared" si="11"/>
        <v>332</v>
      </c>
      <c r="B349" s="66">
        <f t="shared" si="12"/>
        <v>55015</v>
      </c>
      <c r="C349" s="67" t="str">
        <f t="shared" si="7"/>
        <v/>
      </c>
      <c r="D349" s="68">
        <f t="shared" si="13"/>
        <v>1945.79429</v>
      </c>
      <c r="E349" s="69">
        <f t="shared" si="8"/>
        <v>292.1155511</v>
      </c>
      <c r="F349" s="69">
        <f t="shared" si="9"/>
        <v>1653.678739</v>
      </c>
      <c r="G349" s="69">
        <f t="shared" si="10"/>
        <v>50277.9748</v>
      </c>
    </row>
    <row r="350">
      <c r="A350" s="65">
        <f t="shared" si="11"/>
        <v>333</v>
      </c>
      <c r="B350" s="66">
        <f t="shared" si="12"/>
        <v>55046</v>
      </c>
      <c r="C350" s="67" t="str">
        <f t="shared" si="7"/>
        <v/>
      </c>
      <c r="D350" s="68">
        <f t="shared" si="13"/>
        <v>1945.79429</v>
      </c>
      <c r="E350" s="69">
        <f t="shared" si="8"/>
        <v>282.8136082</v>
      </c>
      <c r="F350" s="69">
        <f t="shared" si="9"/>
        <v>1662.980681</v>
      </c>
      <c r="G350" s="69">
        <f t="shared" si="10"/>
        <v>48614.99412</v>
      </c>
    </row>
    <row r="351">
      <c r="A351" s="65">
        <f t="shared" si="11"/>
        <v>334</v>
      </c>
      <c r="B351" s="66">
        <f t="shared" si="12"/>
        <v>55076</v>
      </c>
      <c r="C351" s="67" t="str">
        <f t="shared" si="7"/>
        <v/>
      </c>
      <c r="D351" s="68">
        <f t="shared" si="13"/>
        <v>1945.79429</v>
      </c>
      <c r="E351" s="69">
        <f t="shared" si="8"/>
        <v>273.4593419</v>
      </c>
      <c r="F351" s="69">
        <f t="shared" si="9"/>
        <v>1672.334948</v>
      </c>
      <c r="G351" s="69">
        <f t="shared" si="10"/>
        <v>46942.65917</v>
      </c>
    </row>
    <row r="352">
      <c r="A352" s="65">
        <f t="shared" si="11"/>
        <v>335</v>
      </c>
      <c r="B352" s="66">
        <f t="shared" si="12"/>
        <v>55107</v>
      </c>
      <c r="C352" s="67" t="str">
        <f t="shared" si="7"/>
        <v/>
      </c>
      <c r="D352" s="68">
        <f t="shared" si="13"/>
        <v>1945.79429</v>
      </c>
      <c r="E352" s="69">
        <f t="shared" si="8"/>
        <v>264.0524578</v>
      </c>
      <c r="F352" s="69">
        <f t="shared" si="9"/>
        <v>1681.741832</v>
      </c>
      <c r="G352" s="69">
        <f t="shared" si="10"/>
        <v>45260.91734</v>
      </c>
    </row>
    <row r="353">
      <c r="A353" s="65">
        <f t="shared" si="11"/>
        <v>336</v>
      </c>
      <c r="B353" s="66">
        <f t="shared" si="12"/>
        <v>55137</v>
      </c>
      <c r="C353" s="79">
        <f t="shared" si="7"/>
        <v>28</v>
      </c>
      <c r="D353" s="68">
        <f t="shared" si="13"/>
        <v>1945.79429</v>
      </c>
      <c r="E353" s="69">
        <f t="shared" si="8"/>
        <v>254.59266</v>
      </c>
      <c r="F353" s="69">
        <f t="shared" si="9"/>
        <v>1691.20163</v>
      </c>
      <c r="G353" s="69">
        <f t="shared" si="10"/>
        <v>43569.71571</v>
      </c>
    </row>
    <row r="354">
      <c r="A354" s="65">
        <f t="shared" si="11"/>
        <v>337</v>
      </c>
      <c r="B354" s="66">
        <f t="shared" si="12"/>
        <v>55168</v>
      </c>
      <c r="C354" s="67" t="str">
        <f t="shared" si="7"/>
        <v/>
      </c>
      <c r="D354" s="68">
        <f t="shared" si="13"/>
        <v>1945.79429</v>
      </c>
      <c r="E354" s="69">
        <f t="shared" si="8"/>
        <v>245.0796508</v>
      </c>
      <c r="F354" s="69">
        <f t="shared" si="9"/>
        <v>1700.714639</v>
      </c>
      <c r="G354" s="69">
        <f t="shared" si="10"/>
        <v>41869.00107</v>
      </c>
    </row>
    <row r="355">
      <c r="A355" s="65">
        <f t="shared" si="11"/>
        <v>338</v>
      </c>
      <c r="B355" s="66">
        <f t="shared" si="12"/>
        <v>55199</v>
      </c>
      <c r="C355" s="67" t="str">
        <f t="shared" si="7"/>
        <v/>
      </c>
      <c r="D355" s="68">
        <f t="shared" si="13"/>
        <v>1945.79429</v>
      </c>
      <c r="E355" s="69">
        <f t="shared" si="8"/>
        <v>235.513131</v>
      </c>
      <c r="F355" s="69">
        <f t="shared" si="9"/>
        <v>1710.281159</v>
      </c>
      <c r="G355" s="69">
        <f t="shared" si="10"/>
        <v>40158.71991</v>
      </c>
    </row>
    <row r="356">
      <c r="A356" s="65">
        <f t="shared" si="11"/>
        <v>339</v>
      </c>
      <c r="B356" s="66">
        <f t="shared" si="12"/>
        <v>55227</v>
      </c>
      <c r="C356" s="67" t="str">
        <f t="shared" si="7"/>
        <v/>
      </c>
      <c r="D356" s="68">
        <f t="shared" si="13"/>
        <v>1945.79429</v>
      </c>
      <c r="E356" s="69">
        <f t="shared" si="8"/>
        <v>225.8927995</v>
      </c>
      <c r="F356" s="69">
        <f t="shared" si="9"/>
        <v>1719.90149</v>
      </c>
      <c r="G356" s="69">
        <f t="shared" si="10"/>
        <v>38438.81842</v>
      </c>
    </row>
    <row r="357">
      <c r="A357" s="65">
        <f t="shared" si="11"/>
        <v>340</v>
      </c>
      <c r="B357" s="66">
        <f t="shared" si="12"/>
        <v>55258</v>
      </c>
      <c r="C357" s="67" t="str">
        <f t="shared" si="7"/>
        <v/>
      </c>
      <c r="D357" s="68">
        <f t="shared" si="13"/>
        <v>1945.79429</v>
      </c>
      <c r="E357" s="69">
        <f t="shared" si="8"/>
        <v>216.2183536</v>
      </c>
      <c r="F357" s="69">
        <f t="shared" si="9"/>
        <v>1729.575936</v>
      </c>
      <c r="G357" s="69">
        <f t="shared" si="10"/>
        <v>36709.24248</v>
      </c>
    </row>
    <row r="358">
      <c r="A358" s="65">
        <f t="shared" si="11"/>
        <v>341</v>
      </c>
      <c r="B358" s="66">
        <f t="shared" si="12"/>
        <v>55288</v>
      </c>
      <c r="C358" s="67" t="str">
        <f t="shared" si="7"/>
        <v/>
      </c>
      <c r="D358" s="68">
        <f t="shared" si="13"/>
        <v>1945.79429</v>
      </c>
      <c r="E358" s="69">
        <f t="shared" si="8"/>
        <v>206.489489</v>
      </c>
      <c r="F358" s="69">
        <f t="shared" si="9"/>
        <v>1739.304801</v>
      </c>
      <c r="G358" s="69">
        <f t="shared" si="10"/>
        <v>34969.93768</v>
      </c>
    </row>
    <row r="359">
      <c r="A359" s="65">
        <f t="shared" si="11"/>
        <v>342</v>
      </c>
      <c r="B359" s="66">
        <f t="shared" si="12"/>
        <v>55319</v>
      </c>
      <c r="C359" s="67" t="str">
        <f t="shared" si="7"/>
        <v/>
      </c>
      <c r="D359" s="68">
        <f t="shared" si="13"/>
        <v>1945.79429</v>
      </c>
      <c r="E359" s="69">
        <f t="shared" si="8"/>
        <v>196.7058995</v>
      </c>
      <c r="F359" s="69">
        <f t="shared" si="9"/>
        <v>1749.08839</v>
      </c>
      <c r="G359" s="69">
        <f t="shared" si="10"/>
        <v>33220.84929</v>
      </c>
    </row>
    <row r="360">
      <c r="A360" s="65">
        <f t="shared" si="11"/>
        <v>343</v>
      </c>
      <c r="B360" s="66">
        <f t="shared" si="12"/>
        <v>55349</v>
      </c>
      <c r="C360" s="67" t="str">
        <f t="shared" si="7"/>
        <v/>
      </c>
      <c r="D360" s="68">
        <f t="shared" si="13"/>
        <v>1945.79429</v>
      </c>
      <c r="E360" s="69">
        <f t="shared" si="8"/>
        <v>186.8672773</v>
      </c>
      <c r="F360" s="69">
        <f t="shared" si="9"/>
        <v>1758.927012</v>
      </c>
      <c r="G360" s="69">
        <f t="shared" si="10"/>
        <v>31461.92228</v>
      </c>
    </row>
    <row r="361">
      <c r="A361" s="65">
        <f t="shared" si="11"/>
        <v>344</v>
      </c>
      <c r="B361" s="66">
        <f t="shared" si="12"/>
        <v>55380</v>
      </c>
      <c r="C361" s="67" t="str">
        <f t="shared" si="7"/>
        <v/>
      </c>
      <c r="D361" s="68">
        <f t="shared" si="13"/>
        <v>1945.79429</v>
      </c>
      <c r="E361" s="69">
        <f t="shared" si="8"/>
        <v>176.9733128</v>
      </c>
      <c r="F361" s="69">
        <f t="shared" si="9"/>
        <v>1768.820977</v>
      </c>
      <c r="G361" s="69">
        <f t="shared" si="10"/>
        <v>29693.1013</v>
      </c>
    </row>
    <row r="362">
      <c r="A362" s="65">
        <f t="shared" si="11"/>
        <v>345</v>
      </c>
      <c r="B362" s="66">
        <f t="shared" si="12"/>
        <v>55411</v>
      </c>
      <c r="C362" s="67" t="str">
        <f t="shared" si="7"/>
        <v/>
      </c>
      <c r="D362" s="68">
        <f t="shared" si="13"/>
        <v>1945.79429</v>
      </c>
      <c r="E362" s="69">
        <f t="shared" si="8"/>
        <v>167.0236948</v>
      </c>
      <c r="F362" s="69">
        <f t="shared" si="9"/>
        <v>1778.770595</v>
      </c>
      <c r="G362" s="69">
        <f t="shared" si="10"/>
        <v>27914.33071</v>
      </c>
    </row>
    <row r="363">
      <c r="A363" s="65">
        <f t="shared" si="11"/>
        <v>346</v>
      </c>
      <c r="B363" s="66">
        <f t="shared" si="12"/>
        <v>55441</v>
      </c>
      <c r="C363" s="67" t="str">
        <f t="shared" si="7"/>
        <v/>
      </c>
      <c r="D363" s="68">
        <f t="shared" si="13"/>
        <v>1945.79429</v>
      </c>
      <c r="E363" s="69">
        <f t="shared" si="8"/>
        <v>157.0181102</v>
      </c>
      <c r="F363" s="69">
        <f t="shared" si="9"/>
        <v>1788.776179</v>
      </c>
      <c r="G363" s="69">
        <f t="shared" si="10"/>
        <v>26125.55453</v>
      </c>
    </row>
    <row r="364">
      <c r="A364" s="65">
        <f t="shared" si="11"/>
        <v>347</v>
      </c>
      <c r="B364" s="66">
        <f t="shared" si="12"/>
        <v>55472</v>
      </c>
      <c r="C364" s="67" t="str">
        <f t="shared" si="7"/>
        <v/>
      </c>
      <c r="D364" s="68">
        <f t="shared" si="13"/>
        <v>1945.79429</v>
      </c>
      <c r="E364" s="69">
        <f t="shared" si="8"/>
        <v>146.9562442</v>
      </c>
      <c r="F364" s="69">
        <f t="shared" si="9"/>
        <v>1798.838045</v>
      </c>
      <c r="G364" s="69">
        <f t="shared" si="10"/>
        <v>24326.71648</v>
      </c>
    </row>
    <row r="365">
      <c r="A365" s="65">
        <f t="shared" si="11"/>
        <v>348</v>
      </c>
      <c r="B365" s="66">
        <f t="shared" si="12"/>
        <v>55502</v>
      </c>
      <c r="C365" s="79">
        <f t="shared" si="7"/>
        <v>29</v>
      </c>
      <c r="D365" s="68">
        <f t="shared" si="13"/>
        <v>1945.79429</v>
      </c>
      <c r="E365" s="69">
        <f t="shared" si="8"/>
        <v>136.8377802</v>
      </c>
      <c r="F365" s="69">
        <f t="shared" si="9"/>
        <v>1808.956509</v>
      </c>
      <c r="G365" s="69">
        <f t="shared" si="10"/>
        <v>22517.75997</v>
      </c>
    </row>
    <row r="366">
      <c r="A366" s="65">
        <f t="shared" si="11"/>
        <v>349</v>
      </c>
      <c r="B366" s="66">
        <f t="shared" si="12"/>
        <v>55533</v>
      </c>
      <c r="C366" s="67" t="str">
        <f t="shared" si="7"/>
        <v/>
      </c>
      <c r="D366" s="68">
        <f t="shared" si="13"/>
        <v>1945.79429</v>
      </c>
      <c r="E366" s="69">
        <f t="shared" si="8"/>
        <v>126.6623998</v>
      </c>
      <c r="F366" s="69">
        <f t="shared" si="9"/>
        <v>1819.13189</v>
      </c>
      <c r="G366" s="69">
        <f t="shared" si="10"/>
        <v>20698.62808</v>
      </c>
    </row>
    <row r="367">
      <c r="A367" s="65">
        <f t="shared" si="11"/>
        <v>350</v>
      </c>
      <c r="B367" s="66">
        <f t="shared" si="12"/>
        <v>55564</v>
      </c>
      <c r="C367" s="67" t="str">
        <f t="shared" si="7"/>
        <v/>
      </c>
      <c r="D367" s="68">
        <f t="shared" si="13"/>
        <v>1945.79429</v>
      </c>
      <c r="E367" s="69">
        <f t="shared" si="8"/>
        <v>116.429783</v>
      </c>
      <c r="F367" s="69">
        <f t="shared" si="9"/>
        <v>1829.364507</v>
      </c>
      <c r="G367" s="69">
        <f t="shared" si="10"/>
        <v>18869.26358</v>
      </c>
    </row>
    <row r="368">
      <c r="A368" s="65">
        <f t="shared" si="11"/>
        <v>351</v>
      </c>
      <c r="B368" s="66">
        <f t="shared" si="12"/>
        <v>55593</v>
      </c>
      <c r="C368" s="67" t="str">
        <f t="shared" si="7"/>
        <v/>
      </c>
      <c r="D368" s="68">
        <f t="shared" si="13"/>
        <v>1945.79429</v>
      </c>
      <c r="E368" s="69">
        <f t="shared" si="8"/>
        <v>106.1396076</v>
      </c>
      <c r="F368" s="69">
        <f t="shared" si="9"/>
        <v>1839.654682</v>
      </c>
      <c r="G368" s="69">
        <f t="shared" si="10"/>
        <v>17029.60889</v>
      </c>
    </row>
    <row r="369">
      <c r="A369" s="65">
        <f t="shared" si="11"/>
        <v>352</v>
      </c>
      <c r="B369" s="66">
        <f t="shared" si="12"/>
        <v>55624</v>
      </c>
      <c r="C369" s="67" t="str">
        <f t="shared" si="7"/>
        <v/>
      </c>
      <c r="D369" s="68">
        <f t="shared" si="13"/>
        <v>1945.79429</v>
      </c>
      <c r="E369" s="69">
        <f t="shared" si="8"/>
        <v>95.79155003</v>
      </c>
      <c r="F369" s="69">
        <f t="shared" si="9"/>
        <v>1850.00274</v>
      </c>
      <c r="G369" s="69">
        <f t="shared" si="10"/>
        <v>15179.60615</v>
      </c>
    </row>
    <row r="370">
      <c r="A370" s="65">
        <f t="shared" si="11"/>
        <v>353</v>
      </c>
      <c r="B370" s="66">
        <f t="shared" si="12"/>
        <v>55654</v>
      </c>
      <c r="C370" s="67" t="str">
        <f t="shared" si="7"/>
        <v/>
      </c>
      <c r="D370" s="68">
        <f t="shared" si="13"/>
        <v>1945.79429</v>
      </c>
      <c r="E370" s="69">
        <f t="shared" si="8"/>
        <v>85.38528461</v>
      </c>
      <c r="F370" s="69">
        <f t="shared" si="9"/>
        <v>1860.409005</v>
      </c>
      <c r="G370" s="69">
        <f t="shared" si="10"/>
        <v>13319.19715</v>
      </c>
    </row>
    <row r="371">
      <c r="A371" s="65">
        <f t="shared" si="11"/>
        <v>354</v>
      </c>
      <c r="B371" s="66">
        <f t="shared" si="12"/>
        <v>55685</v>
      </c>
      <c r="C371" s="67" t="str">
        <f t="shared" si="7"/>
        <v/>
      </c>
      <c r="D371" s="68">
        <f t="shared" si="13"/>
        <v>1945.79429</v>
      </c>
      <c r="E371" s="69">
        <f t="shared" si="8"/>
        <v>74.92048396</v>
      </c>
      <c r="F371" s="69">
        <f t="shared" si="9"/>
        <v>1870.873806</v>
      </c>
      <c r="G371" s="69">
        <f t="shared" si="10"/>
        <v>11448.32334</v>
      </c>
    </row>
    <row r="372">
      <c r="A372" s="65">
        <f t="shared" si="11"/>
        <v>355</v>
      </c>
      <c r="B372" s="66">
        <f t="shared" si="12"/>
        <v>55715</v>
      </c>
      <c r="C372" s="67" t="str">
        <f t="shared" si="7"/>
        <v/>
      </c>
      <c r="D372" s="68">
        <f t="shared" si="13"/>
        <v>1945.79429</v>
      </c>
      <c r="E372" s="69">
        <f t="shared" si="8"/>
        <v>64.3968188</v>
      </c>
      <c r="F372" s="69">
        <f t="shared" si="9"/>
        <v>1881.397471</v>
      </c>
      <c r="G372" s="69">
        <f t="shared" si="10"/>
        <v>9566.925872</v>
      </c>
    </row>
    <row r="373">
      <c r="A373" s="65">
        <f t="shared" si="11"/>
        <v>356</v>
      </c>
      <c r="B373" s="66">
        <f t="shared" si="12"/>
        <v>55746</v>
      </c>
      <c r="C373" s="67" t="str">
        <f t="shared" si="7"/>
        <v/>
      </c>
      <c r="D373" s="68">
        <f t="shared" si="13"/>
        <v>1945.79429</v>
      </c>
      <c r="E373" s="69">
        <f t="shared" si="8"/>
        <v>53.81395803</v>
      </c>
      <c r="F373" s="69">
        <f t="shared" si="9"/>
        <v>1891.980332</v>
      </c>
      <c r="G373" s="69">
        <f t="shared" si="10"/>
        <v>7674.94554</v>
      </c>
    </row>
    <row r="374">
      <c r="A374" s="65">
        <f t="shared" si="11"/>
        <v>357</v>
      </c>
      <c r="B374" s="66">
        <f t="shared" si="12"/>
        <v>55777</v>
      </c>
      <c r="C374" s="67" t="str">
        <f t="shared" si="7"/>
        <v/>
      </c>
      <c r="D374" s="68">
        <f t="shared" si="13"/>
        <v>1945.79429</v>
      </c>
      <c r="E374" s="69">
        <f t="shared" si="8"/>
        <v>43.17156866</v>
      </c>
      <c r="F374" s="69">
        <f t="shared" si="9"/>
        <v>1902.622721</v>
      </c>
      <c r="G374" s="69">
        <f t="shared" si="10"/>
        <v>5772.322819</v>
      </c>
    </row>
    <row r="375">
      <c r="A375" s="65">
        <f t="shared" si="11"/>
        <v>358</v>
      </c>
      <c r="B375" s="66">
        <f t="shared" si="12"/>
        <v>55807</v>
      </c>
      <c r="C375" s="67" t="str">
        <f t="shared" si="7"/>
        <v/>
      </c>
      <c r="D375" s="68">
        <f t="shared" si="13"/>
        <v>1945.79429</v>
      </c>
      <c r="E375" s="69">
        <f t="shared" si="8"/>
        <v>32.46931586</v>
      </c>
      <c r="F375" s="69">
        <f t="shared" si="9"/>
        <v>1913.324974</v>
      </c>
      <c r="G375" s="69">
        <f t="shared" si="10"/>
        <v>3858.997845</v>
      </c>
    </row>
    <row r="376">
      <c r="A376" s="65">
        <f t="shared" si="11"/>
        <v>359</v>
      </c>
      <c r="B376" s="66">
        <f t="shared" si="12"/>
        <v>55838</v>
      </c>
      <c r="C376" s="67" t="str">
        <f t="shared" si="7"/>
        <v/>
      </c>
      <c r="D376" s="68">
        <f t="shared" si="13"/>
        <v>1945.79429</v>
      </c>
      <c r="E376" s="69">
        <f t="shared" si="8"/>
        <v>21.70686288</v>
      </c>
      <c r="F376" s="69">
        <f t="shared" si="9"/>
        <v>1924.087427</v>
      </c>
      <c r="G376" s="69">
        <f t="shared" si="10"/>
        <v>1934.910419</v>
      </c>
    </row>
    <row r="377">
      <c r="A377" s="65">
        <f t="shared" si="11"/>
        <v>360</v>
      </c>
      <c r="B377" s="66">
        <f t="shared" si="12"/>
        <v>55868</v>
      </c>
      <c r="C377" s="79">
        <f t="shared" si="7"/>
        <v>30</v>
      </c>
      <c r="D377" s="68">
        <f t="shared" si="13"/>
        <v>1945.79429</v>
      </c>
      <c r="E377" s="69">
        <f t="shared" si="8"/>
        <v>10.8838711</v>
      </c>
      <c r="F377" s="69">
        <f t="shared" si="9"/>
        <v>1934.910419</v>
      </c>
      <c r="G377" s="69">
        <f t="shared" si="10"/>
        <v>-0.000000001301486918</v>
      </c>
    </row>
  </sheetData>
  <mergeCells count="33">
    <mergeCell ref="B6:D6"/>
    <mergeCell ref="E6:E12"/>
    <mergeCell ref="B7:D7"/>
    <mergeCell ref="B8:C8"/>
    <mergeCell ref="B9:C9"/>
    <mergeCell ref="B10:C10"/>
    <mergeCell ref="B11:C11"/>
    <mergeCell ref="B12:C12"/>
    <mergeCell ref="F14:G14"/>
    <mergeCell ref="A15:G15"/>
    <mergeCell ref="A1:G2"/>
    <mergeCell ref="H1:J1"/>
    <mergeCell ref="L1:L2"/>
    <mergeCell ref="A3:L3"/>
    <mergeCell ref="A4:A14"/>
    <mergeCell ref="L4:L10"/>
    <mergeCell ref="B13:E14"/>
    <mergeCell ref="D4:E4"/>
    <mergeCell ref="F4:K4"/>
    <mergeCell ref="H2:K2"/>
    <mergeCell ref="F5:G5"/>
    <mergeCell ref="F6:G6"/>
    <mergeCell ref="F7:G7"/>
    <mergeCell ref="F8:G8"/>
    <mergeCell ref="F9:G9"/>
    <mergeCell ref="H10:H19"/>
    <mergeCell ref="F10:G10"/>
    <mergeCell ref="I10:K10"/>
    <mergeCell ref="M1:Q10"/>
    <mergeCell ref="Q11:Q19"/>
    <mergeCell ref="I11:P12"/>
    <mergeCell ref="I13:P13"/>
    <mergeCell ref="H20:Q377"/>
  </mergeCells>
  <hyperlinks>
    <hyperlink r:id="rId1" ref="M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3" width="10.0"/>
    <col customWidth="1" min="4" max="4" width="9.25"/>
    <col customWidth="1" min="5" max="5" width="20.0"/>
    <col customWidth="1" min="6" max="6" width="12.63"/>
    <col customWidth="1" min="7" max="7" width="12.75"/>
  </cols>
  <sheetData>
    <row r="1">
      <c r="A1" s="1" t="s">
        <v>37</v>
      </c>
      <c r="B1" s="2"/>
      <c r="C1" s="2"/>
      <c r="D1" s="2"/>
      <c r="E1" s="2"/>
      <c r="F1" s="3"/>
      <c r="G1" s="80"/>
      <c r="I1" s="80"/>
      <c r="J1" s="80"/>
      <c r="K1" s="80"/>
    </row>
    <row r="2">
      <c r="A2" s="8"/>
      <c r="B2" s="9"/>
      <c r="C2" s="9"/>
      <c r="D2" s="9"/>
      <c r="E2" s="9"/>
      <c r="F2" s="10"/>
      <c r="I2" s="80"/>
      <c r="J2" s="80"/>
      <c r="K2" s="80"/>
    </row>
    <row r="3">
      <c r="A3" s="13"/>
      <c r="D3" s="13"/>
      <c r="F3" s="81"/>
      <c r="I3" s="13"/>
      <c r="J3" s="13"/>
      <c r="K3" s="13"/>
    </row>
    <row r="4">
      <c r="A4" s="52"/>
      <c r="B4" s="82" t="s">
        <v>38</v>
      </c>
      <c r="C4" s="82" t="s">
        <v>39</v>
      </c>
      <c r="I4" s="83"/>
      <c r="J4" s="83"/>
      <c r="K4" s="83"/>
    </row>
    <row r="5">
      <c r="A5" s="84" t="s">
        <v>40</v>
      </c>
      <c r="B5" s="85">
        <f>C5*12</f>
        <v>204000</v>
      </c>
      <c r="C5" s="86">
        <v>17000.0</v>
      </c>
      <c r="I5" s="83"/>
      <c r="J5" s="83"/>
      <c r="K5" s="83"/>
    </row>
    <row r="6">
      <c r="A6" s="13"/>
      <c r="I6" s="83"/>
      <c r="J6" s="83"/>
      <c r="K6" s="83"/>
    </row>
    <row r="7">
      <c r="A7" s="87"/>
      <c r="B7" s="88" t="s">
        <v>38</v>
      </c>
      <c r="C7" s="88" t="s">
        <v>39</v>
      </c>
      <c r="D7" s="89"/>
      <c r="E7" s="90"/>
      <c r="I7" s="83"/>
      <c r="J7" s="83"/>
      <c r="K7" s="83"/>
    </row>
    <row r="8">
      <c r="A8" s="91" t="s">
        <v>41</v>
      </c>
      <c r="B8" s="92">
        <f>SUM(B9:B20)</f>
        <v>148149.5315</v>
      </c>
      <c r="C8" s="92">
        <f>B8/12</f>
        <v>12345.79429</v>
      </c>
      <c r="D8" s="93"/>
      <c r="E8" s="94" t="s">
        <v>42</v>
      </c>
      <c r="I8" s="83"/>
      <c r="J8" s="83"/>
      <c r="K8" s="83"/>
    </row>
    <row r="9">
      <c r="A9" s="95" t="s">
        <v>43</v>
      </c>
      <c r="B9" s="96">
        <f t="shared" ref="B9:B12" si="1">C9*12</f>
        <v>23349.53148</v>
      </c>
      <c r="C9" s="97">
        <f>'Creative Calc'!D12</f>
        <v>1945.79429</v>
      </c>
      <c r="D9" s="52"/>
      <c r="E9" s="98"/>
      <c r="I9" s="83"/>
      <c r="J9" s="83"/>
      <c r="K9" s="83"/>
    </row>
    <row r="10">
      <c r="A10" s="99" t="s">
        <v>44</v>
      </c>
      <c r="B10" s="96">
        <f t="shared" si="1"/>
        <v>0</v>
      </c>
      <c r="C10" s="97"/>
      <c r="D10" s="52"/>
      <c r="E10" s="98"/>
      <c r="I10" s="83"/>
      <c r="J10" s="83"/>
      <c r="K10" s="83"/>
    </row>
    <row r="11">
      <c r="A11" s="99" t="s">
        <v>44</v>
      </c>
      <c r="B11" s="96">
        <f t="shared" si="1"/>
        <v>0</v>
      </c>
      <c r="C11" s="97"/>
      <c r="D11" s="52"/>
      <c r="E11" s="98"/>
      <c r="I11" s="83"/>
      <c r="J11" s="83"/>
      <c r="K11" s="83"/>
    </row>
    <row r="12">
      <c r="A12" s="99" t="s">
        <v>44</v>
      </c>
      <c r="B12" s="96">
        <f t="shared" si="1"/>
        <v>0</v>
      </c>
      <c r="C12" s="52"/>
      <c r="D12" s="52"/>
      <c r="E12" s="98"/>
      <c r="I12" s="83"/>
      <c r="J12" s="83"/>
      <c r="K12" s="83"/>
    </row>
    <row r="13">
      <c r="A13" s="99" t="s">
        <v>44</v>
      </c>
      <c r="B13" s="100"/>
      <c r="C13" s="52"/>
      <c r="D13" s="52"/>
      <c r="E13" s="98"/>
      <c r="I13" s="83"/>
      <c r="J13" s="83"/>
      <c r="K13" s="83"/>
    </row>
    <row r="14">
      <c r="A14" s="95" t="s">
        <v>45</v>
      </c>
      <c r="B14" s="86">
        <v>0.0</v>
      </c>
      <c r="C14" s="96">
        <f t="shared" ref="C14:C20" si="2">B14/12</f>
        <v>0</v>
      </c>
      <c r="D14" s="52"/>
      <c r="E14" s="98"/>
      <c r="I14" s="83"/>
      <c r="J14" s="83"/>
      <c r="K14" s="83"/>
    </row>
    <row r="15">
      <c r="A15" s="95" t="s">
        <v>46</v>
      </c>
      <c r="B15" s="86">
        <v>84000.0</v>
      </c>
      <c r="C15" s="96">
        <f t="shared" si="2"/>
        <v>7000</v>
      </c>
      <c r="D15" s="52"/>
      <c r="E15" s="98"/>
    </row>
    <row r="16">
      <c r="A16" s="95" t="s">
        <v>47</v>
      </c>
      <c r="B16" s="86">
        <v>0.0</v>
      </c>
      <c r="C16" s="96">
        <f t="shared" si="2"/>
        <v>0</v>
      </c>
      <c r="D16" s="52"/>
      <c r="E16" s="98"/>
    </row>
    <row r="17">
      <c r="A17" s="95" t="s">
        <v>48</v>
      </c>
      <c r="B17" s="86">
        <v>0.0</v>
      </c>
      <c r="C17" s="96">
        <f t="shared" si="2"/>
        <v>0</v>
      </c>
      <c r="D17" s="52"/>
      <c r="E17" s="98"/>
    </row>
    <row r="18">
      <c r="A18" s="101" t="s">
        <v>49</v>
      </c>
      <c r="B18" s="96">
        <f t="shared" ref="B18:B20" si="3">B$5*D18</f>
        <v>20400</v>
      </c>
      <c r="C18" s="96">
        <f t="shared" si="2"/>
        <v>1700</v>
      </c>
      <c r="D18" s="102">
        <v>0.1</v>
      </c>
      <c r="E18" s="98"/>
    </row>
    <row r="19">
      <c r="A19" s="95" t="s">
        <v>50</v>
      </c>
      <c r="B19" s="96">
        <f t="shared" si="3"/>
        <v>10200</v>
      </c>
      <c r="C19" s="96">
        <f t="shared" si="2"/>
        <v>850</v>
      </c>
      <c r="D19" s="102">
        <v>0.05</v>
      </c>
      <c r="E19" s="98"/>
    </row>
    <row r="20">
      <c r="A20" s="103" t="s">
        <v>51</v>
      </c>
      <c r="B20" s="104">
        <f t="shared" si="3"/>
        <v>10200</v>
      </c>
      <c r="C20" s="104">
        <f t="shared" si="2"/>
        <v>850</v>
      </c>
      <c r="D20" s="105">
        <v>0.05</v>
      </c>
      <c r="E20" s="106"/>
    </row>
    <row r="21">
      <c r="A21" s="52"/>
    </row>
    <row r="22">
      <c r="A22" s="107" t="s">
        <v>52</v>
      </c>
      <c r="B22" s="108">
        <f>SUM(B23:B25)</f>
        <v>289000</v>
      </c>
      <c r="C22" s="52"/>
      <c r="E22" s="109"/>
      <c r="F22" s="110" t="s">
        <v>38</v>
      </c>
      <c r="G22" s="111" t="s">
        <v>39</v>
      </c>
    </row>
    <row r="23">
      <c r="A23" s="95" t="s">
        <v>53</v>
      </c>
      <c r="B23" s="112">
        <v>175000.0</v>
      </c>
      <c r="E23" s="113" t="s">
        <v>54</v>
      </c>
      <c r="F23" s="114">
        <f>B5-B8</f>
        <v>55850.46852</v>
      </c>
      <c r="G23" s="115">
        <f>F23/12</f>
        <v>4654.20571</v>
      </c>
    </row>
    <row r="24">
      <c r="A24" s="95" t="s">
        <v>55</v>
      </c>
      <c r="B24" s="112">
        <v>100000.0</v>
      </c>
      <c r="C24" s="52"/>
      <c r="D24" s="116" t="s">
        <v>56</v>
      </c>
      <c r="E24" s="90"/>
      <c r="F24" s="117">
        <f>F23/B22</f>
        <v>0.1932542163</v>
      </c>
      <c r="G24" s="118"/>
    </row>
    <row r="25">
      <c r="A25" s="95" t="s">
        <v>57</v>
      </c>
      <c r="B25" s="112">
        <v>14000.0</v>
      </c>
      <c r="C25" s="119"/>
    </row>
    <row r="26">
      <c r="A26" s="95"/>
      <c r="B26" s="112"/>
    </row>
    <row r="27">
      <c r="A27" s="103"/>
      <c r="B27" s="120"/>
    </row>
    <row r="28">
      <c r="A28" s="121"/>
    </row>
    <row r="30">
      <c r="A30" s="52"/>
      <c r="B30" s="52"/>
      <c r="C30" s="52"/>
      <c r="D30" s="52"/>
      <c r="E30" s="52"/>
      <c r="F30" s="52"/>
      <c r="G30" s="52"/>
      <c r="H30" s="52"/>
    </row>
    <row r="31">
      <c r="A31" s="52"/>
      <c r="B31" s="52"/>
      <c r="C31" s="52"/>
      <c r="D31" s="52"/>
      <c r="E31" s="52"/>
      <c r="F31" s="52"/>
    </row>
    <row r="32">
      <c r="A32" s="52"/>
      <c r="B32" s="52"/>
      <c r="C32" s="52"/>
      <c r="D32" s="52"/>
      <c r="E32" s="52"/>
      <c r="F32" s="52"/>
    </row>
    <row r="33">
      <c r="A33" s="52"/>
      <c r="B33" s="52"/>
      <c r="C33" s="52"/>
      <c r="D33" s="52"/>
      <c r="E33" s="52"/>
      <c r="F33" s="52"/>
    </row>
    <row r="34">
      <c r="A34" s="52"/>
      <c r="B34" s="52"/>
      <c r="C34" s="52"/>
      <c r="D34" s="52"/>
      <c r="E34" s="52"/>
      <c r="F34" s="52"/>
    </row>
    <row r="35">
      <c r="A35" s="83"/>
      <c r="B35" s="122"/>
      <c r="C35" s="83"/>
      <c r="D35" s="83"/>
      <c r="E35" s="123"/>
    </row>
    <row r="36">
      <c r="A36" s="121"/>
      <c r="B36" s="121"/>
      <c r="C36" s="121"/>
      <c r="D36" s="121"/>
      <c r="E36" s="121"/>
    </row>
    <row r="37">
      <c r="A37" s="121"/>
      <c r="B37" s="121"/>
      <c r="C37" s="121"/>
      <c r="D37" s="121"/>
      <c r="E37" s="121"/>
    </row>
    <row r="38">
      <c r="A38" s="121"/>
      <c r="B38" s="121"/>
      <c r="C38" s="121"/>
      <c r="D38" s="121"/>
      <c r="E38" s="121"/>
    </row>
    <row r="39">
      <c r="A39" s="121"/>
      <c r="B39" s="121"/>
      <c r="C39" s="121"/>
      <c r="D39" s="121"/>
      <c r="E39" s="121"/>
    </row>
    <row r="40">
      <c r="A40" s="121"/>
      <c r="B40" s="121"/>
      <c r="C40" s="121"/>
      <c r="D40" s="121"/>
      <c r="E40" s="121"/>
    </row>
    <row r="41">
      <c r="A41" s="121"/>
      <c r="B41" s="121"/>
      <c r="C41" s="121"/>
      <c r="D41" s="121"/>
      <c r="E41" s="121"/>
    </row>
    <row r="42">
      <c r="A42" s="121"/>
      <c r="B42" s="121"/>
      <c r="C42" s="121"/>
      <c r="D42" s="121"/>
      <c r="E42" s="121"/>
    </row>
  </sheetData>
  <mergeCells count="13">
    <mergeCell ref="A21:E21"/>
    <mergeCell ref="C22:D23"/>
    <mergeCell ref="H22:H29"/>
    <mergeCell ref="D24:E24"/>
    <mergeCell ref="C25:G29"/>
    <mergeCell ref="A28:B29"/>
    <mergeCell ref="A1:F2"/>
    <mergeCell ref="G1:H2"/>
    <mergeCell ref="A3:C3"/>
    <mergeCell ref="D3:E6"/>
    <mergeCell ref="F3:H21"/>
    <mergeCell ref="A6:C6"/>
    <mergeCell ref="D7:E7"/>
  </mergeCells>
  <drawing r:id="rId1"/>
</worksheet>
</file>